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gra\Documents\A_Fall_2022_Classes\EEE_577\Project\EEE577_Group8_Project\"/>
    </mc:Choice>
  </mc:AlternateContent>
  <xr:revisionPtr revIDLastSave="0" documentId="13_ncr:1_{7D9F0874-0491-49E6-9BAE-11C7547B5EEA}" xr6:coauthVersionLast="47" xr6:coauthVersionMax="47" xr10:uidLastSave="{00000000-0000-0000-0000-000000000000}"/>
  <bookViews>
    <workbookView xWindow="-120" yWindow="-16320" windowWidth="29040" windowHeight="15840" activeTab="1" xr2:uid="{432B0298-B22F-4894-A746-C472485198F7}"/>
  </bookViews>
  <sheets>
    <sheet name="bus_data" sheetId="1" r:id="rId1"/>
    <sheet name="generator_data" sheetId="3" r:id="rId2"/>
    <sheet name="line_data" sheetId="4" r:id="rId3"/>
    <sheet name="new_line_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5" l="1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3" i="5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3" i="1"/>
</calcChain>
</file>

<file path=xl/sharedStrings.xml><?xml version="1.0" encoding="utf-8"?>
<sst xmlns="http://schemas.openxmlformats.org/spreadsheetml/2006/main" count="750" uniqueCount="280">
  <si>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</si>
  <si>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</si>
  <si>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</si>
  <si>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</si>
  <si>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</si>
  <si>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</si>
  <si>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</si>
  <si>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</si>
  <si>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</si>
  <si>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</si>
  <si>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</si>
  <si>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</si>
  <si>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</si>
  <si>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</si>
  <si>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</si>
  <si>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</si>
  <si>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</si>
  <si>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</si>
  <si>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</si>
  <si>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</si>
  <si>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</si>
  <si>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</si>
  <si>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</si>
  <si>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</si>
  <si>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</si>
  <si>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</si>
  <si>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</si>
  <si>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</si>
  <si>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</si>
  <si>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</si>
  <si>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</si>
  <si>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</si>
  <si>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</si>
  <si>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</si>
  <si>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</si>
  <si>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</si>
  <si>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</si>
  <si>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</si>
  <si>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</si>
  <si>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</si>
  <si>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</si>
  <si>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</si>
  <si>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</si>
  <si>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</si>
  <si>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</si>
  <si>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</si>
  <si>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</si>
  <si>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</si>
  <si>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</si>
  <si>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</si>
  <si>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</si>
  <si>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</si>
  <si>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</si>
  <si>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</si>
  <si>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</si>
  <si>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</si>
  <si>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</si>
  <si>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</si>
  <si>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</si>
  <si>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</si>
  <si>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</si>
  <si>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</si>
  <si>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</si>
  <si>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</si>
  <si>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</si>
  <si>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</si>
  <si>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</si>
  <si>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</si>
  <si>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</si>
  <si>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</si>
  <si>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</si>
  <si>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</si>
  <si>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</si>
  <si>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</t>
  </si>
  <si>
    <t>NAME</t>
  </si>
  <si>
    <t>TYPE</t>
  </si>
  <si>
    <t>MW LOAD</t>
  </si>
  <si>
    <t>MVAR LOAD</t>
  </si>
  <si>
    <t>GL</t>
  </si>
  <si>
    <t>BL</t>
  </si>
  <si>
    <t>Sub Area</t>
  </si>
  <si>
    <t>Base kV</t>
  </si>
  <si>
    <t>Zone</t>
  </si>
  <si>
    <t>Original</t>
  </si>
  <si>
    <t>Bus ID</t>
  </si>
  <si>
    <t>Bus Load</t>
  </si>
  <si>
    <t>For AMPL
Tripple Load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</si>
  <si>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</si>
  <si>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</si>
  <si>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</si>
  <si>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</si>
  <si>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</si>
  <si>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</si>
  <si>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</si>
  <si>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</si>
  <si>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</si>
  <si>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</si>
  <si>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</si>
  <si>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</si>
  <si>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</si>
  <si>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</si>
  <si>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</si>
  <si>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</si>
  <si>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</si>
  <si>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</si>
  <si>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</si>
  <si>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</si>
  <si>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</si>
  <si>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</si>
  <si>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</si>
  <si>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</si>
  <si>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</si>
  <si>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</si>
  <si>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A25‑1</t>
  </si>
  <si>
    <t>A25‑2</t>
  </si>
  <si>
    <t>A26</t>
  </si>
  <si>
    <t>A27</t>
  </si>
  <si>
    <t>A28</t>
  </si>
  <si>
    <t>A29</t>
  </si>
  <si>
    <t>A30</t>
  </si>
  <si>
    <t>A31‑1</t>
  </si>
  <si>
    <t>A31‑2</t>
  </si>
  <si>
    <t>A32‑1</t>
  </si>
  <si>
    <t>A32‑2</t>
  </si>
  <si>
    <t>A33‑1</t>
  </si>
  <si>
    <t>A33‑2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</si>
  <si>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</si>
  <si>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</si>
  <si>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</si>
  <si>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</si>
  <si>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</si>
  <si>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</si>
  <si>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</si>
  <si>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</si>
  <si>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</si>
  <si>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</si>
  <si>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</si>
  <si>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</si>
  <si>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</si>
  <si>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</si>
  <si>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</si>
  <si>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</si>
  <si>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</si>
  <si>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</si>
  <si>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</si>
  <si>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</si>
  <si>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</si>
  <si>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</si>
  <si>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</si>
  <si>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</si>
  <si>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</si>
  <si>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</si>
  <si>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B25‑1</t>
  </si>
  <si>
    <t>B25‑2</t>
  </si>
  <si>
    <t>B26</t>
  </si>
  <si>
    <t>B27</t>
  </si>
  <si>
    <t>B28</t>
  </si>
  <si>
    <t>B29</t>
  </si>
  <si>
    <t>B30</t>
  </si>
  <si>
    <t>B31‑1</t>
  </si>
  <si>
    <t>B31‑2</t>
  </si>
  <si>
    <t>B32‑1</t>
  </si>
  <si>
    <t>B32‑2</t>
  </si>
  <si>
    <t>B33‑1</t>
  </si>
  <si>
    <t>B33‑2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</si>
  <si>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</si>
  <si>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</si>
  <si>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</si>
  <si>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</si>
  <si>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</si>
  <si>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</si>
  <si>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</si>
  <si>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</si>
  <si>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</si>
  <si>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</si>
  <si>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</si>
  <si>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</si>
  <si>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</si>
  <si>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</si>
  <si>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</si>
  <si>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</si>
  <si>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</si>
  <si>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</si>
  <si>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</si>
  <si>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</si>
  <si>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</si>
  <si>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</si>
  <si>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</si>
  <si>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</si>
  <si>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</si>
  <si>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C25‑1</t>
  </si>
  <si>
    <t>C25‑2</t>
  </si>
  <si>
    <t>C26</t>
  </si>
  <si>
    <t>C27</t>
  </si>
  <si>
    <t>C28</t>
  </si>
  <si>
    <t>C29</t>
  </si>
  <si>
    <t>C30</t>
  </si>
  <si>
    <t>C31‑1</t>
  </si>
  <si>
    <t>C31‑2</t>
  </si>
  <si>
    <t>C32‑1</t>
  </si>
  <si>
    <t>C32‑2</t>
  </si>
  <si>
    <t>C33‑1</t>
  </si>
  <si>
    <t>C33‑2</t>
  </si>
  <si>
    <t>C34</t>
  </si>
  <si>
    <t>CA‑1</t>
  </si>
  <si>
    <t>CB‑1</t>
  </si>
  <si>
    <t>C35</t>
  </si>
  <si>
    <t>ID</t>
  </si>
  <si>
    <t>From Bus</t>
  </si>
  <si>
    <t>To Bus</t>
  </si>
  <si>
    <t>Length - Miles</t>
  </si>
  <si>
    <t>lambda p</t>
  </si>
  <si>
    <t>dur</t>
  </si>
  <si>
    <t>tran lambda t</t>
  </si>
  <si>
    <t>R pu</t>
  </si>
  <si>
    <t>X pu</t>
  </si>
  <si>
    <t>B pu</t>
  </si>
  <si>
    <t>Con MVA</t>
  </si>
  <si>
    <t>LTE MVA</t>
  </si>
  <si>
    <t>STE MVA</t>
  </si>
  <si>
    <t>Tr pu</t>
  </si>
  <si>
    <t>Raw Data</t>
  </si>
  <si>
    <t>Flow Limit</t>
  </si>
  <si>
    <t>Susceptance</t>
  </si>
  <si>
    <t>Sending Bus</t>
  </si>
  <si>
    <t>Receiving Bus</t>
  </si>
  <si>
    <t>For Ampl</t>
  </si>
  <si>
    <t>Assume transformers have infinite capaity. Modeled by a B value of 0</t>
  </si>
  <si>
    <t>A12_1</t>
  </si>
  <si>
    <t>A13_2</t>
  </si>
  <si>
    <t>B12_1</t>
  </si>
  <si>
    <t>B13_2</t>
  </si>
  <si>
    <t>C12_1</t>
  </si>
  <si>
    <t>C13_2</t>
  </si>
  <si>
    <t>A25_1</t>
  </si>
  <si>
    <t>A25_2</t>
  </si>
  <si>
    <t>A31_1</t>
  </si>
  <si>
    <t>A31_2</t>
  </si>
  <si>
    <t>A32_1</t>
  </si>
  <si>
    <t>A32_2</t>
  </si>
  <si>
    <t>A33_1</t>
  </si>
  <si>
    <t>A33_2</t>
  </si>
  <si>
    <t>B25_1</t>
  </si>
  <si>
    <t>B25_2</t>
  </si>
  <si>
    <t>B31_1</t>
  </si>
  <si>
    <t>B31_2</t>
  </si>
  <si>
    <t>B32_1</t>
  </si>
  <si>
    <t>B32_2</t>
  </si>
  <si>
    <t>B33_1</t>
  </si>
  <si>
    <t>B33_2</t>
  </si>
  <si>
    <t>C25_1</t>
  </si>
  <si>
    <t>C25_2</t>
  </si>
  <si>
    <t>C31_1</t>
  </si>
  <si>
    <t>C31_2</t>
  </si>
  <si>
    <t>CB_1</t>
  </si>
  <si>
    <t>C32_1</t>
  </si>
  <si>
    <t>C32_2</t>
  </si>
  <si>
    <t>C33_1</t>
  </si>
  <si>
    <t>C33_2</t>
  </si>
  <si>
    <t>CA_1</t>
  </si>
  <si>
    <t>Cost</t>
  </si>
  <si>
    <t>New ID</t>
  </si>
  <si>
    <t>Voltage</t>
  </si>
  <si>
    <t>U20</t>
  </si>
  <si>
    <t>U76</t>
  </si>
  <si>
    <t>‑25</t>
  </si>
  <si>
    <t>U100</t>
  </si>
  <si>
    <t>U197</t>
  </si>
  <si>
    <t>114    Sync Cond</t>
  </si>
  <si>
    <t>‑50</t>
  </si>
  <si>
    <t>U12</t>
  </si>
  <si>
    <t>U155</t>
  </si>
  <si>
    <t>U400</t>
  </si>
  <si>
    <t>U50</t>
  </si>
  <si>
    <t>‑4.96</t>
  </si>
  <si>
    <t>‑10</t>
  </si>
  <si>
    <t>U350</t>
  </si>
  <si>
    <t>214    Sync Cond</t>
  </si>
  <si>
    <t>314    Sync Cond</t>
  </si>
  <si>
    <t xml:space="preserve"> 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</si>
</sst>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4" xfId="0" applyFill="1" applyBorder="1"/>
    <xf numFmtId="0" fontId="0" fillId="0" borderId="7" xfId="0" applyBorder="1"/>
    <xf numFmtId="0" fontId="0" fillId="0" borderId="1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2705-918C-4D79-88D6-D33854BAEBF2}">
  <dimension ref="A1:L75"/>
  <sheetViews>
    <sheetView workbookViewId="0">
      <selection activeCell="O10" sqref="O10"/>
    </sheetView>
  </sheetViews>
  <sheetFormatPr defaultRowHeight="14.5" x14ac:dyDescent="0.35"/>
  <cols>
    <col min="1" max="1" width="4.1796875" bestFit="1" customWidth="1"/>
    <col min="2" max="2" width="10.1796875" bestFit="1" customWidth="1"/>
    <col min="3" max="3" width="4.90625" bestFit="1" customWidth="1"/>
    <col min="4" max="4" width="9.453125" bestFit="1" customWidth="1"/>
    <col min="5" max="5" width="11.1796875" bestFit="1" customWidth="1"/>
    <col min="6" max="6" width="3" bestFit="1" customWidth="1"/>
    <col min="7" max="7" width="2.81640625" bestFit="1" customWidth="1"/>
    <col min="8" max="8" width="8.453125" bestFit="1" customWidth="1"/>
    <col min="9" max="9" width="7.453125" bestFit="1" customWidth="1"/>
    <col min="10" max="10" width="5.1796875" bestFit="1" customWidth="1"/>
  </cols>
  <sheetData>
    <row r="1" spans="1:12" ht="32" customHeight="1" x14ac:dyDescent="0.35">
      <c r="A1" s="1" t="s">
        <v>83</v>
      </c>
      <c r="B1" s="7"/>
      <c r="C1" s="7"/>
      <c r="D1" s="7"/>
      <c r="E1" s="7"/>
      <c r="F1" s="7"/>
      <c r="G1" s="7"/>
      <c r="H1" s="7"/>
      <c r="I1" s="7"/>
      <c r="J1" s="2"/>
      <c r="K1" s="10" t="s">
        <v>86</v>
      </c>
      <c r="L1" s="2"/>
    </row>
    <row r="2" spans="1:12" ht="15" thickBot="1" x14ac:dyDescent="0.4">
      <c r="A2" s="3" t="s">
        <v>73</v>
      </c>
      <c r="B2" s="8" t="s">
        <v>74</v>
      </c>
      <c r="C2" s="8" t="s">
        <v>75</v>
      </c>
      <c r="D2" s="8" t="s">
        <v>76</v>
      </c>
      <c r="E2" s="8" t="s">
        <v>77</v>
      </c>
      <c r="F2" s="8" t="s">
        <v>78</v>
      </c>
      <c r="G2" s="8" t="s">
        <v>79</v>
      </c>
      <c r="H2" s="8" t="s">
        <v>80</v>
      </c>
      <c r="I2" s="8" t="s">
        <v>81</v>
      </c>
      <c r="J2" s="4" t="s">
        <v>82</v>
      </c>
      <c r="K2" s="3" t="s">
        <v>84</v>
      </c>
      <c r="L2" s="4" t="s">
        <v>85</v>
      </c>
    </row>
    <row r="3" spans="1:12" x14ac:dyDescent="0.35">
      <c r="A3" s="3">
        <v>101</v>
      </c>
      <c r="B3" s="8" t="s">
        <v>0</v>
      </c>
      <c r="C3" s="8">
        <v>2</v>
      </c>
      <c r="D3" s="8">
        <v>108</v>
      </c>
      <c r="E3" s="8">
        <v>22</v>
      </c>
      <c r="F3" s="8">
        <v>0</v>
      </c>
      <c r="G3" s="8">
        <v>0</v>
      </c>
      <c r="H3" s="8">
        <v>11</v>
      </c>
      <c r="I3" s="8">
        <v>138</v>
      </c>
      <c r="J3" s="4">
        <v>11</v>
      </c>
      <c r="K3" s="16">
        <v>101</v>
      </c>
      <c r="L3" s="18">
        <f>D3*3</f>
        <v>324</v>
      </c>
    </row>
    <row r="4" spans="1:12" x14ac:dyDescent="0.35">
      <c r="A4" s="3">
        <v>102</v>
      </c>
      <c r="B4" s="8" t="s">
        <v>1</v>
      </c>
      <c r="C4" s="8">
        <v>2</v>
      </c>
      <c r="D4" s="8">
        <v>97</v>
      </c>
      <c r="E4" s="8">
        <v>20</v>
      </c>
      <c r="F4" s="8">
        <v>0</v>
      </c>
      <c r="G4" s="8">
        <v>0</v>
      </c>
      <c r="H4" s="8">
        <v>11</v>
      </c>
      <c r="I4" s="8">
        <v>138</v>
      </c>
      <c r="J4" s="4">
        <v>12</v>
      </c>
      <c r="K4" s="19">
        <v>102</v>
      </c>
      <c r="L4" s="21">
        <f t="shared" ref="L4:L67" si="0">D4*3</f>
        <v>291</v>
      </c>
    </row>
    <row r="5" spans="1:12" x14ac:dyDescent="0.35">
      <c r="A5" s="3">
        <v>103</v>
      </c>
      <c r="B5" s="8" t="s">
        <v>2</v>
      </c>
      <c r="C5" s="8">
        <v>1</v>
      </c>
      <c r="D5" s="8">
        <v>180</v>
      </c>
      <c r="E5" s="8">
        <v>37</v>
      </c>
      <c r="F5" s="8">
        <v>0</v>
      </c>
      <c r="G5" s="8">
        <v>0</v>
      </c>
      <c r="H5" s="8">
        <v>11</v>
      </c>
      <c r="I5" s="8">
        <v>138</v>
      </c>
      <c r="J5" s="4">
        <v>11</v>
      </c>
      <c r="K5" s="19">
        <v>103</v>
      </c>
      <c r="L5" s="21">
        <f t="shared" si="0"/>
        <v>540</v>
      </c>
    </row>
    <row r="6" spans="1:12" x14ac:dyDescent="0.35">
      <c r="A6" s="3">
        <v>104</v>
      </c>
      <c r="B6" s="8" t="s">
        <v>3</v>
      </c>
      <c r="C6" s="8">
        <v>1</v>
      </c>
      <c r="D6" s="8">
        <v>74</v>
      </c>
      <c r="E6" s="8">
        <v>15</v>
      </c>
      <c r="F6" s="8">
        <v>0</v>
      </c>
      <c r="G6" s="8">
        <v>0</v>
      </c>
      <c r="H6" s="8">
        <v>11</v>
      </c>
      <c r="I6" s="8">
        <v>138</v>
      </c>
      <c r="J6" s="4">
        <v>11</v>
      </c>
      <c r="K6" s="19">
        <v>104</v>
      </c>
      <c r="L6" s="21">
        <f t="shared" si="0"/>
        <v>222</v>
      </c>
    </row>
    <row r="7" spans="1:12" x14ac:dyDescent="0.35">
      <c r="A7" s="3">
        <v>105</v>
      </c>
      <c r="B7" s="8" t="s">
        <v>4</v>
      </c>
      <c r="C7" s="8">
        <v>1</v>
      </c>
      <c r="D7" s="8">
        <v>71</v>
      </c>
      <c r="E7" s="8">
        <v>14</v>
      </c>
      <c r="F7" s="8">
        <v>0</v>
      </c>
      <c r="G7" s="8">
        <v>0</v>
      </c>
      <c r="H7" s="8">
        <v>11</v>
      </c>
      <c r="I7" s="8">
        <v>138</v>
      </c>
      <c r="J7" s="4">
        <v>11</v>
      </c>
      <c r="K7" s="19">
        <v>105</v>
      </c>
      <c r="L7" s="21">
        <f t="shared" si="0"/>
        <v>213</v>
      </c>
    </row>
    <row r="8" spans="1:12" x14ac:dyDescent="0.35">
      <c r="A8" s="3">
        <v>106</v>
      </c>
      <c r="B8" s="8" t="s">
        <v>5</v>
      </c>
      <c r="C8" s="8">
        <v>1</v>
      </c>
      <c r="D8" s="8">
        <v>136</v>
      </c>
      <c r="E8" s="8">
        <v>28</v>
      </c>
      <c r="F8" s="8">
        <v>0</v>
      </c>
      <c r="G8" s="8">
        <v>1</v>
      </c>
      <c r="H8" s="8">
        <v>11</v>
      </c>
      <c r="I8" s="8">
        <v>138</v>
      </c>
      <c r="J8" s="4">
        <v>12</v>
      </c>
      <c r="K8" s="19">
        <v>106</v>
      </c>
      <c r="L8" s="21">
        <f t="shared" si="0"/>
        <v>408</v>
      </c>
    </row>
    <row r="9" spans="1:12" x14ac:dyDescent="0.35">
      <c r="A9" s="3">
        <v>107</v>
      </c>
      <c r="B9" s="8" t="s">
        <v>6</v>
      </c>
      <c r="C9" s="8">
        <v>2</v>
      </c>
      <c r="D9" s="8">
        <v>125</v>
      </c>
      <c r="E9" s="8">
        <v>25</v>
      </c>
      <c r="F9" s="8">
        <v>0</v>
      </c>
      <c r="G9" s="8">
        <v>0</v>
      </c>
      <c r="H9" s="8">
        <v>11</v>
      </c>
      <c r="I9" s="8">
        <v>138</v>
      </c>
      <c r="J9" s="4">
        <v>12</v>
      </c>
      <c r="K9" s="19">
        <v>107</v>
      </c>
      <c r="L9" s="21">
        <f t="shared" si="0"/>
        <v>375</v>
      </c>
    </row>
    <row r="10" spans="1:12" x14ac:dyDescent="0.35">
      <c r="A10" s="3">
        <v>108</v>
      </c>
      <c r="B10" s="8" t="s">
        <v>7</v>
      </c>
      <c r="C10" s="8">
        <v>1</v>
      </c>
      <c r="D10" s="8">
        <v>171</v>
      </c>
      <c r="E10" s="8">
        <v>35</v>
      </c>
      <c r="F10" s="8">
        <v>0</v>
      </c>
      <c r="G10" s="8">
        <v>0</v>
      </c>
      <c r="H10" s="8">
        <v>11</v>
      </c>
      <c r="I10" s="8">
        <v>138</v>
      </c>
      <c r="J10" s="4">
        <v>12</v>
      </c>
      <c r="K10" s="19">
        <v>108</v>
      </c>
      <c r="L10" s="21">
        <f t="shared" si="0"/>
        <v>513</v>
      </c>
    </row>
    <row r="11" spans="1:12" x14ac:dyDescent="0.35">
      <c r="A11" s="3">
        <v>109</v>
      </c>
      <c r="B11" s="8" t="s">
        <v>8</v>
      </c>
      <c r="C11" s="8">
        <v>1</v>
      </c>
      <c r="D11" s="8">
        <v>175</v>
      </c>
      <c r="E11" s="8">
        <v>36</v>
      </c>
      <c r="F11" s="8">
        <v>0</v>
      </c>
      <c r="G11" s="8">
        <v>0</v>
      </c>
      <c r="H11" s="8">
        <v>11</v>
      </c>
      <c r="I11" s="8">
        <v>138</v>
      </c>
      <c r="J11" s="4">
        <v>13</v>
      </c>
      <c r="K11" s="19">
        <v>109</v>
      </c>
      <c r="L11" s="21">
        <f t="shared" si="0"/>
        <v>525</v>
      </c>
    </row>
    <row r="12" spans="1:12" x14ac:dyDescent="0.35">
      <c r="A12" s="3">
        <v>110</v>
      </c>
      <c r="B12" s="8" t="s">
        <v>9</v>
      </c>
      <c r="C12" s="8">
        <v>1</v>
      </c>
      <c r="D12" s="8">
        <v>195</v>
      </c>
      <c r="E12" s="8">
        <v>40</v>
      </c>
      <c r="F12" s="8">
        <v>0</v>
      </c>
      <c r="G12" s="8">
        <v>0</v>
      </c>
      <c r="H12" s="8">
        <v>11</v>
      </c>
      <c r="I12" s="8">
        <v>138</v>
      </c>
      <c r="J12" s="4">
        <v>13</v>
      </c>
      <c r="K12" s="19">
        <v>110</v>
      </c>
      <c r="L12" s="21">
        <f t="shared" si="0"/>
        <v>585</v>
      </c>
    </row>
    <row r="13" spans="1:12" x14ac:dyDescent="0.35">
      <c r="A13" s="3">
        <v>111</v>
      </c>
      <c r="B13" s="8" t="s">
        <v>10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11</v>
      </c>
      <c r="I13" s="8">
        <v>230</v>
      </c>
      <c r="J13" s="4">
        <v>13</v>
      </c>
      <c r="K13" s="19">
        <v>111</v>
      </c>
      <c r="L13" s="21">
        <f t="shared" si="0"/>
        <v>0</v>
      </c>
    </row>
    <row r="14" spans="1:12" x14ac:dyDescent="0.35">
      <c r="A14" s="3">
        <v>112</v>
      </c>
      <c r="B14" s="8" t="s">
        <v>11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11</v>
      </c>
      <c r="I14" s="8">
        <v>230</v>
      </c>
      <c r="J14" s="4">
        <v>13</v>
      </c>
      <c r="K14" s="19">
        <v>112</v>
      </c>
      <c r="L14" s="21">
        <f t="shared" si="0"/>
        <v>0</v>
      </c>
    </row>
    <row r="15" spans="1:12" x14ac:dyDescent="0.35">
      <c r="A15" s="3">
        <v>113</v>
      </c>
      <c r="B15" s="8" t="s">
        <v>12</v>
      </c>
      <c r="C15" s="8">
        <v>3</v>
      </c>
      <c r="D15" s="8">
        <v>265</v>
      </c>
      <c r="E15" s="8">
        <v>54</v>
      </c>
      <c r="F15" s="8">
        <v>0</v>
      </c>
      <c r="G15" s="8">
        <v>0</v>
      </c>
      <c r="H15" s="8">
        <v>12</v>
      </c>
      <c r="I15" s="8">
        <v>230</v>
      </c>
      <c r="J15" s="4">
        <v>14</v>
      </c>
      <c r="K15" s="19">
        <v>113</v>
      </c>
      <c r="L15" s="21">
        <f t="shared" si="0"/>
        <v>795</v>
      </c>
    </row>
    <row r="16" spans="1:12" x14ac:dyDescent="0.35">
      <c r="A16" s="3">
        <v>114</v>
      </c>
      <c r="B16" s="8" t="s">
        <v>13</v>
      </c>
      <c r="C16" s="8">
        <v>2</v>
      </c>
      <c r="D16" s="8">
        <v>194</v>
      </c>
      <c r="E16" s="8">
        <v>39</v>
      </c>
      <c r="F16" s="8">
        <v>0</v>
      </c>
      <c r="G16" s="8">
        <v>0</v>
      </c>
      <c r="H16" s="8">
        <v>12</v>
      </c>
      <c r="I16" s="8">
        <v>230</v>
      </c>
      <c r="J16" s="4">
        <v>16</v>
      </c>
      <c r="K16" s="19">
        <v>114</v>
      </c>
      <c r="L16" s="21">
        <f t="shared" si="0"/>
        <v>582</v>
      </c>
    </row>
    <row r="17" spans="1:12" x14ac:dyDescent="0.35">
      <c r="A17" s="3">
        <v>115</v>
      </c>
      <c r="B17" s="8" t="s">
        <v>14</v>
      </c>
      <c r="C17" s="8">
        <v>2</v>
      </c>
      <c r="D17" s="8">
        <v>317</v>
      </c>
      <c r="E17" s="8">
        <v>64</v>
      </c>
      <c r="F17" s="8">
        <v>0</v>
      </c>
      <c r="G17" s="8">
        <v>0</v>
      </c>
      <c r="H17" s="8">
        <v>12</v>
      </c>
      <c r="I17" s="8">
        <v>230</v>
      </c>
      <c r="J17" s="4">
        <v>16</v>
      </c>
      <c r="K17" s="19">
        <v>115</v>
      </c>
      <c r="L17" s="21">
        <f t="shared" si="0"/>
        <v>951</v>
      </c>
    </row>
    <row r="18" spans="1:12" x14ac:dyDescent="0.35">
      <c r="A18" s="3">
        <v>116</v>
      </c>
      <c r="B18" s="8" t="s">
        <v>15</v>
      </c>
      <c r="C18" s="8">
        <v>2</v>
      </c>
      <c r="D18" s="8">
        <v>100</v>
      </c>
      <c r="E18" s="8">
        <v>20</v>
      </c>
      <c r="F18" s="8">
        <v>0</v>
      </c>
      <c r="G18" s="8">
        <v>0</v>
      </c>
      <c r="H18" s="8">
        <v>12</v>
      </c>
      <c r="I18" s="8">
        <v>230</v>
      </c>
      <c r="J18" s="4">
        <v>16</v>
      </c>
      <c r="K18" s="19">
        <v>116</v>
      </c>
      <c r="L18" s="21">
        <f t="shared" si="0"/>
        <v>300</v>
      </c>
    </row>
    <row r="19" spans="1:12" x14ac:dyDescent="0.35">
      <c r="A19" s="3">
        <v>117</v>
      </c>
      <c r="B19" s="8" t="s">
        <v>16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12</v>
      </c>
      <c r="I19" s="8">
        <v>230</v>
      </c>
      <c r="J19" s="4">
        <v>17</v>
      </c>
      <c r="K19" s="19">
        <v>117</v>
      </c>
      <c r="L19" s="21">
        <f t="shared" si="0"/>
        <v>0</v>
      </c>
    </row>
    <row r="20" spans="1:12" x14ac:dyDescent="0.35">
      <c r="A20" s="3">
        <v>118</v>
      </c>
      <c r="B20" s="8" t="s">
        <v>17</v>
      </c>
      <c r="C20" s="8">
        <v>2</v>
      </c>
      <c r="D20" s="8">
        <v>333</v>
      </c>
      <c r="E20" s="8">
        <v>68</v>
      </c>
      <c r="F20" s="8">
        <v>0</v>
      </c>
      <c r="G20" s="8">
        <v>0</v>
      </c>
      <c r="H20" s="8">
        <v>12</v>
      </c>
      <c r="I20" s="8">
        <v>230</v>
      </c>
      <c r="J20" s="4">
        <v>17</v>
      </c>
      <c r="K20" s="19">
        <v>118</v>
      </c>
      <c r="L20" s="21">
        <f t="shared" si="0"/>
        <v>999</v>
      </c>
    </row>
    <row r="21" spans="1:12" x14ac:dyDescent="0.35">
      <c r="A21" s="3">
        <v>119</v>
      </c>
      <c r="B21" s="8" t="s">
        <v>18</v>
      </c>
      <c r="C21" s="8">
        <v>1</v>
      </c>
      <c r="D21" s="8">
        <v>181</v>
      </c>
      <c r="E21" s="8">
        <v>37</v>
      </c>
      <c r="F21" s="8">
        <v>0</v>
      </c>
      <c r="G21" s="8">
        <v>0</v>
      </c>
      <c r="H21" s="8">
        <v>12</v>
      </c>
      <c r="I21" s="8">
        <v>230</v>
      </c>
      <c r="J21" s="4">
        <v>15</v>
      </c>
      <c r="K21" s="19">
        <v>119</v>
      </c>
      <c r="L21" s="21">
        <f t="shared" si="0"/>
        <v>543</v>
      </c>
    </row>
    <row r="22" spans="1:12" x14ac:dyDescent="0.35">
      <c r="A22" s="3">
        <v>120</v>
      </c>
      <c r="B22" s="8" t="s">
        <v>19</v>
      </c>
      <c r="C22" s="8">
        <v>1</v>
      </c>
      <c r="D22" s="8">
        <v>128</v>
      </c>
      <c r="E22" s="8">
        <v>26</v>
      </c>
      <c r="F22" s="8">
        <v>0</v>
      </c>
      <c r="G22" s="8">
        <v>0</v>
      </c>
      <c r="H22" s="8">
        <v>12</v>
      </c>
      <c r="I22" s="8">
        <v>230</v>
      </c>
      <c r="J22" s="4">
        <v>15</v>
      </c>
      <c r="K22" s="19">
        <v>120</v>
      </c>
      <c r="L22" s="21">
        <f t="shared" si="0"/>
        <v>384</v>
      </c>
    </row>
    <row r="23" spans="1:12" x14ac:dyDescent="0.35">
      <c r="A23" s="3">
        <v>121</v>
      </c>
      <c r="B23" s="8" t="s">
        <v>20</v>
      </c>
      <c r="C23" s="8">
        <v>2</v>
      </c>
      <c r="D23" s="8">
        <v>0</v>
      </c>
      <c r="E23" s="8">
        <v>0</v>
      </c>
      <c r="F23" s="8">
        <v>0</v>
      </c>
      <c r="G23" s="8">
        <v>0</v>
      </c>
      <c r="H23" s="8">
        <v>12</v>
      </c>
      <c r="I23" s="8">
        <v>230</v>
      </c>
      <c r="J23" s="4">
        <v>17</v>
      </c>
      <c r="K23" s="19">
        <v>121</v>
      </c>
      <c r="L23" s="21">
        <f t="shared" si="0"/>
        <v>0</v>
      </c>
    </row>
    <row r="24" spans="1:12" x14ac:dyDescent="0.35">
      <c r="A24" s="3">
        <v>122</v>
      </c>
      <c r="B24" s="8" t="s">
        <v>21</v>
      </c>
      <c r="C24" s="8">
        <v>2</v>
      </c>
      <c r="D24" s="8">
        <v>0</v>
      </c>
      <c r="E24" s="8">
        <v>0</v>
      </c>
      <c r="F24" s="8">
        <v>0</v>
      </c>
      <c r="G24" s="8">
        <v>0</v>
      </c>
      <c r="H24" s="8">
        <v>12</v>
      </c>
      <c r="I24" s="8">
        <v>230</v>
      </c>
      <c r="J24" s="4">
        <v>17</v>
      </c>
      <c r="K24" s="19">
        <v>122</v>
      </c>
      <c r="L24" s="21">
        <f t="shared" si="0"/>
        <v>0</v>
      </c>
    </row>
    <row r="25" spans="1:12" x14ac:dyDescent="0.35">
      <c r="A25" s="3">
        <v>123</v>
      </c>
      <c r="B25" s="8" t="s">
        <v>22</v>
      </c>
      <c r="C25" s="8">
        <v>2</v>
      </c>
      <c r="D25" s="8">
        <v>0</v>
      </c>
      <c r="E25" s="8">
        <v>0</v>
      </c>
      <c r="F25" s="8">
        <v>0</v>
      </c>
      <c r="G25" s="8">
        <v>0</v>
      </c>
      <c r="H25" s="8">
        <v>12</v>
      </c>
      <c r="I25" s="8">
        <v>230</v>
      </c>
      <c r="J25" s="4">
        <v>15</v>
      </c>
      <c r="K25" s="19">
        <v>123</v>
      </c>
      <c r="L25" s="21">
        <f t="shared" si="0"/>
        <v>0</v>
      </c>
    </row>
    <row r="26" spans="1:12" x14ac:dyDescent="0.35">
      <c r="A26" s="3">
        <v>124</v>
      </c>
      <c r="B26" s="8" t="s">
        <v>23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12</v>
      </c>
      <c r="I26" s="8">
        <v>230</v>
      </c>
      <c r="J26" s="4">
        <v>16</v>
      </c>
      <c r="K26" s="19">
        <v>124</v>
      </c>
      <c r="L26" s="21">
        <f t="shared" si="0"/>
        <v>0</v>
      </c>
    </row>
    <row r="27" spans="1:12" x14ac:dyDescent="0.35">
      <c r="A27" s="3">
        <v>201</v>
      </c>
      <c r="B27" s="8" t="s">
        <v>24</v>
      </c>
      <c r="C27" s="8">
        <v>2</v>
      </c>
      <c r="D27" s="8">
        <v>108</v>
      </c>
      <c r="E27" s="8">
        <v>22</v>
      </c>
      <c r="F27" s="8">
        <v>0</v>
      </c>
      <c r="G27" s="8">
        <v>0</v>
      </c>
      <c r="H27" s="8">
        <v>21</v>
      </c>
      <c r="I27" s="8">
        <v>138</v>
      </c>
      <c r="J27" s="4">
        <v>21</v>
      </c>
      <c r="K27" s="19">
        <v>201</v>
      </c>
      <c r="L27" s="21">
        <f t="shared" si="0"/>
        <v>324</v>
      </c>
    </row>
    <row r="28" spans="1:12" x14ac:dyDescent="0.35">
      <c r="A28" s="3">
        <v>202</v>
      </c>
      <c r="B28" s="8" t="s">
        <v>25</v>
      </c>
      <c r="C28" s="8">
        <v>2</v>
      </c>
      <c r="D28" s="8">
        <v>97</v>
      </c>
      <c r="E28" s="8">
        <v>20</v>
      </c>
      <c r="F28" s="8">
        <v>0</v>
      </c>
      <c r="G28" s="8">
        <v>0</v>
      </c>
      <c r="H28" s="8">
        <v>21</v>
      </c>
      <c r="I28" s="8">
        <v>138</v>
      </c>
      <c r="J28" s="4">
        <v>22</v>
      </c>
      <c r="K28" s="19">
        <v>202</v>
      </c>
      <c r="L28" s="21">
        <f t="shared" si="0"/>
        <v>291</v>
      </c>
    </row>
    <row r="29" spans="1:12" x14ac:dyDescent="0.35">
      <c r="A29" s="3">
        <v>203</v>
      </c>
      <c r="B29" s="8" t="s">
        <v>26</v>
      </c>
      <c r="C29" s="8">
        <v>1</v>
      </c>
      <c r="D29" s="8">
        <v>180</v>
      </c>
      <c r="E29" s="8">
        <v>37</v>
      </c>
      <c r="F29" s="8">
        <v>0</v>
      </c>
      <c r="G29" s="8">
        <v>0</v>
      </c>
      <c r="H29" s="8">
        <v>21</v>
      </c>
      <c r="I29" s="8">
        <v>138</v>
      </c>
      <c r="J29" s="4">
        <v>21</v>
      </c>
      <c r="K29" s="19">
        <v>203</v>
      </c>
      <c r="L29" s="21">
        <f t="shared" si="0"/>
        <v>540</v>
      </c>
    </row>
    <row r="30" spans="1:12" x14ac:dyDescent="0.35">
      <c r="A30" s="3">
        <v>204</v>
      </c>
      <c r="B30" s="8" t="s">
        <v>27</v>
      </c>
      <c r="C30" s="8">
        <v>1</v>
      </c>
      <c r="D30" s="8">
        <v>74</v>
      </c>
      <c r="E30" s="8">
        <v>15</v>
      </c>
      <c r="F30" s="8">
        <v>0</v>
      </c>
      <c r="G30" s="8">
        <v>0</v>
      </c>
      <c r="H30" s="8">
        <v>21</v>
      </c>
      <c r="I30" s="8">
        <v>138</v>
      </c>
      <c r="J30" s="4">
        <v>21</v>
      </c>
      <c r="K30" s="19">
        <v>204</v>
      </c>
      <c r="L30" s="21">
        <f t="shared" si="0"/>
        <v>222</v>
      </c>
    </row>
    <row r="31" spans="1:12" x14ac:dyDescent="0.35">
      <c r="A31" s="3">
        <v>205</v>
      </c>
      <c r="B31" s="8" t="s">
        <v>28</v>
      </c>
      <c r="C31" s="8">
        <v>1</v>
      </c>
      <c r="D31" s="8">
        <v>71</v>
      </c>
      <c r="E31" s="8">
        <v>14</v>
      </c>
      <c r="F31" s="8">
        <v>0</v>
      </c>
      <c r="G31" s="8">
        <v>0</v>
      </c>
      <c r="H31" s="8">
        <v>21</v>
      </c>
      <c r="I31" s="8">
        <v>138</v>
      </c>
      <c r="J31" s="4">
        <v>21</v>
      </c>
      <c r="K31" s="19">
        <v>205</v>
      </c>
      <c r="L31" s="21">
        <f t="shared" si="0"/>
        <v>213</v>
      </c>
    </row>
    <row r="32" spans="1:12" x14ac:dyDescent="0.35">
      <c r="A32" s="3">
        <v>206</v>
      </c>
      <c r="B32" s="8" t="s">
        <v>29</v>
      </c>
      <c r="C32" s="8">
        <v>1</v>
      </c>
      <c r="D32" s="8">
        <v>136</v>
      </c>
      <c r="E32" s="8">
        <v>28</v>
      </c>
      <c r="F32" s="8">
        <v>0</v>
      </c>
      <c r="G32" s="8">
        <v>1</v>
      </c>
      <c r="H32" s="8">
        <v>21</v>
      </c>
      <c r="I32" s="8">
        <v>138</v>
      </c>
      <c r="J32" s="4">
        <v>22</v>
      </c>
      <c r="K32" s="19">
        <v>206</v>
      </c>
      <c r="L32" s="21">
        <f t="shared" si="0"/>
        <v>408</v>
      </c>
    </row>
    <row r="33" spans="1:12" x14ac:dyDescent="0.35">
      <c r="A33" s="3">
        <v>207</v>
      </c>
      <c r="B33" s="8" t="s">
        <v>30</v>
      </c>
      <c r="C33" s="8">
        <v>2</v>
      </c>
      <c r="D33" s="8">
        <v>125</v>
      </c>
      <c r="E33" s="8">
        <v>25</v>
      </c>
      <c r="F33" s="8">
        <v>0</v>
      </c>
      <c r="G33" s="8">
        <v>0</v>
      </c>
      <c r="H33" s="8">
        <v>21</v>
      </c>
      <c r="I33" s="8">
        <v>138</v>
      </c>
      <c r="J33" s="4">
        <v>22</v>
      </c>
      <c r="K33" s="19">
        <v>207</v>
      </c>
      <c r="L33" s="21">
        <f t="shared" si="0"/>
        <v>375</v>
      </c>
    </row>
    <row r="34" spans="1:12" x14ac:dyDescent="0.35">
      <c r="A34" s="3">
        <v>208</v>
      </c>
      <c r="B34" s="8" t="s">
        <v>31</v>
      </c>
      <c r="C34" s="8">
        <v>1</v>
      </c>
      <c r="D34" s="8">
        <v>171</v>
      </c>
      <c r="E34" s="8">
        <v>35</v>
      </c>
      <c r="F34" s="8">
        <v>0</v>
      </c>
      <c r="G34" s="8">
        <v>0</v>
      </c>
      <c r="H34" s="8">
        <v>21</v>
      </c>
      <c r="I34" s="8">
        <v>138</v>
      </c>
      <c r="J34" s="4">
        <v>22</v>
      </c>
      <c r="K34" s="19">
        <v>208</v>
      </c>
      <c r="L34" s="21">
        <f t="shared" si="0"/>
        <v>513</v>
      </c>
    </row>
    <row r="35" spans="1:12" x14ac:dyDescent="0.35">
      <c r="A35" s="3">
        <v>209</v>
      </c>
      <c r="B35" s="8" t="s">
        <v>32</v>
      </c>
      <c r="C35" s="8">
        <v>1</v>
      </c>
      <c r="D35" s="8">
        <v>175</v>
      </c>
      <c r="E35" s="8">
        <v>36</v>
      </c>
      <c r="F35" s="8">
        <v>0</v>
      </c>
      <c r="G35" s="8">
        <v>0</v>
      </c>
      <c r="H35" s="8">
        <v>21</v>
      </c>
      <c r="I35" s="8">
        <v>138</v>
      </c>
      <c r="J35" s="4">
        <v>23</v>
      </c>
      <c r="K35" s="19">
        <v>209</v>
      </c>
      <c r="L35" s="21">
        <f t="shared" si="0"/>
        <v>525</v>
      </c>
    </row>
    <row r="36" spans="1:12" x14ac:dyDescent="0.35">
      <c r="A36" s="3">
        <v>210</v>
      </c>
      <c r="B36" s="8" t="s">
        <v>33</v>
      </c>
      <c r="C36" s="8">
        <v>1</v>
      </c>
      <c r="D36" s="8">
        <v>195</v>
      </c>
      <c r="E36" s="8">
        <v>40</v>
      </c>
      <c r="F36" s="8">
        <v>0</v>
      </c>
      <c r="G36" s="8">
        <v>0</v>
      </c>
      <c r="H36" s="8">
        <v>21</v>
      </c>
      <c r="I36" s="8">
        <v>138</v>
      </c>
      <c r="J36" s="4">
        <v>23</v>
      </c>
      <c r="K36" s="19">
        <v>210</v>
      </c>
      <c r="L36" s="21">
        <f t="shared" si="0"/>
        <v>585</v>
      </c>
    </row>
    <row r="37" spans="1:12" x14ac:dyDescent="0.35">
      <c r="A37" s="3">
        <v>211</v>
      </c>
      <c r="B37" s="8" t="s">
        <v>34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21</v>
      </c>
      <c r="I37" s="8">
        <v>230</v>
      </c>
      <c r="J37" s="4">
        <v>23</v>
      </c>
      <c r="K37" s="19">
        <v>211</v>
      </c>
      <c r="L37" s="21">
        <f t="shared" si="0"/>
        <v>0</v>
      </c>
    </row>
    <row r="38" spans="1:12" x14ac:dyDescent="0.35">
      <c r="A38" s="3">
        <v>212</v>
      </c>
      <c r="B38" s="8" t="s">
        <v>35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21</v>
      </c>
      <c r="I38" s="8">
        <v>230</v>
      </c>
      <c r="J38" s="4">
        <v>23</v>
      </c>
      <c r="K38" s="19">
        <v>212</v>
      </c>
      <c r="L38" s="21">
        <f t="shared" si="0"/>
        <v>0</v>
      </c>
    </row>
    <row r="39" spans="1:12" x14ac:dyDescent="0.35">
      <c r="A39" s="3">
        <v>213</v>
      </c>
      <c r="B39" s="8" t="s">
        <v>36</v>
      </c>
      <c r="C39" s="8">
        <v>2</v>
      </c>
      <c r="D39" s="8">
        <v>265</v>
      </c>
      <c r="E39" s="8">
        <v>54</v>
      </c>
      <c r="F39" s="8">
        <v>0</v>
      </c>
      <c r="G39" s="8">
        <v>0</v>
      </c>
      <c r="H39" s="8">
        <v>22</v>
      </c>
      <c r="I39" s="8">
        <v>230</v>
      </c>
      <c r="J39" s="4">
        <v>24</v>
      </c>
      <c r="K39" s="19">
        <v>213</v>
      </c>
      <c r="L39" s="21">
        <f t="shared" si="0"/>
        <v>795</v>
      </c>
    </row>
    <row r="40" spans="1:12" x14ac:dyDescent="0.35">
      <c r="A40" s="3">
        <v>214</v>
      </c>
      <c r="B40" s="8" t="s">
        <v>37</v>
      </c>
      <c r="C40" s="8">
        <v>2</v>
      </c>
      <c r="D40" s="8">
        <v>194</v>
      </c>
      <c r="E40" s="8">
        <v>39</v>
      </c>
      <c r="F40" s="8">
        <v>0</v>
      </c>
      <c r="G40" s="8">
        <v>0</v>
      </c>
      <c r="H40" s="8">
        <v>22</v>
      </c>
      <c r="I40" s="8">
        <v>230</v>
      </c>
      <c r="J40" s="4">
        <v>26</v>
      </c>
      <c r="K40" s="19">
        <v>214</v>
      </c>
      <c r="L40" s="21">
        <f t="shared" si="0"/>
        <v>582</v>
      </c>
    </row>
    <row r="41" spans="1:12" x14ac:dyDescent="0.35">
      <c r="A41" s="3">
        <v>215</v>
      </c>
      <c r="B41" s="8" t="s">
        <v>38</v>
      </c>
      <c r="C41" s="8">
        <v>2</v>
      </c>
      <c r="D41" s="8">
        <v>317</v>
      </c>
      <c r="E41" s="8">
        <v>64</v>
      </c>
      <c r="F41" s="8">
        <v>0</v>
      </c>
      <c r="G41" s="8">
        <v>0</v>
      </c>
      <c r="H41" s="8">
        <v>22</v>
      </c>
      <c r="I41" s="8">
        <v>230</v>
      </c>
      <c r="J41" s="4">
        <v>26</v>
      </c>
      <c r="K41" s="19">
        <v>215</v>
      </c>
      <c r="L41" s="21">
        <f t="shared" si="0"/>
        <v>951</v>
      </c>
    </row>
    <row r="42" spans="1:12" x14ac:dyDescent="0.35">
      <c r="A42" s="3">
        <v>216</v>
      </c>
      <c r="B42" s="8" t="s">
        <v>39</v>
      </c>
      <c r="C42" s="8">
        <v>2</v>
      </c>
      <c r="D42" s="8">
        <v>100</v>
      </c>
      <c r="E42" s="8">
        <v>20</v>
      </c>
      <c r="F42" s="8">
        <v>0</v>
      </c>
      <c r="G42" s="8">
        <v>0</v>
      </c>
      <c r="H42" s="8">
        <v>22</v>
      </c>
      <c r="I42" s="8">
        <v>230</v>
      </c>
      <c r="J42" s="4">
        <v>26</v>
      </c>
      <c r="K42" s="19">
        <v>216</v>
      </c>
      <c r="L42" s="21">
        <f t="shared" si="0"/>
        <v>300</v>
      </c>
    </row>
    <row r="43" spans="1:12" x14ac:dyDescent="0.35">
      <c r="A43" s="3">
        <v>217</v>
      </c>
      <c r="B43" s="8" t="s">
        <v>40</v>
      </c>
      <c r="C43" s="8">
        <v>1</v>
      </c>
      <c r="D43" s="8">
        <v>0</v>
      </c>
      <c r="E43" s="8">
        <v>0</v>
      </c>
      <c r="F43" s="8">
        <v>0</v>
      </c>
      <c r="G43" s="8">
        <v>0</v>
      </c>
      <c r="H43" s="8">
        <v>22</v>
      </c>
      <c r="I43" s="8">
        <v>230</v>
      </c>
      <c r="J43" s="4">
        <v>27</v>
      </c>
      <c r="K43" s="19">
        <v>217</v>
      </c>
      <c r="L43" s="21">
        <f t="shared" si="0"/>
        <v>0</v>
      </c>
    </row>
    <row r="44" spans="1:12" x14ac:dyDescent="0.35">
      <c r="A44" s="3">
        <v>218</v>
      </c>
      <c r="B44" s="8" t="s">
        <v>41</v>
      </c>
      <c r="C44" s="8">
        <v>2</v>
      </c>
      <c r="D44" s="8">
        <v>333</v>
      </c>
      <c r="E44" s="8">
        <v>68</v>
      </c>
      <c r="F44" s="8">
        <v>0</v>
      </c>
      <c r="G44" s="8">
        <v>0</v>
      </c>
      <c r="H44" s="8">
        <v>22</v>
      </c>
      <c r="I44" s="8">
        <v>230</v>
      </c>
      <c r="J44" s="4">
        <v>27</v>
      </c>
      <c r="K44" s="19">
        <v>218</v>
      </c>
      <c r="L44" s="21">
        <f t="shared" si="0"/>
        <v>999</v>
      </c>
    </row>
    <row r="45" spans="1:12" x14ac:dyDescent="0.35">
      <c r="A45" s="3">
        <v>219</v>
      </c>
      <c r="B45" s="8" t="s">
        <v>42</v>
      </c>
      <c r="C45" s="8">
        <v>1</v>
      </c>
      <c r="D45" s="8">
        <v>181</v>
      </c>
      <c r="E45" s="8">
        <v>37</v>
      </c>
      <c r="F45" s="8">
        <v>0</v>
      </c>
      <c r="G45" s="8">
        <v>0</v>
      </c>
      <c r="H45" s="8">
        <v>22</v>
      </c>
      <c r="I45" s="8">
        <v>230</v>
      </c>
      <c r="J45" s="4">
        <v>25</v>
      </c>
      <c r="K45" s="19">
        <v>219</v>
      </c>
      <c r="L45" s="21">
        <f t="shared" si="0"/>
        <v>543</v>
      </c>
    </row>
    <row r="46" spans="1:12" x14ac:dyDescent="0.35">
      <c r="A46" s="3">
        <v>220</v>
      </c>
      <c r="B46" s="8" t="s">
        <v>43</v>
      </c>
      <c r="C46" s="8">
        <v>1</v>
      </c>
      <c r="D46" s="8">
        <v>128</v>
      </c>
      <c r="E46" s="8">
        <v>26</v>
      </c>
      <c r="F46" s="8">
        <v>0</v>
      </c>
      <c r="G46" s="8">
        <v>0</v>
      </c>
      <c r="H46" s="8">
        <v>22</v>
      </c>
      <c r="I46" s="8">
        <v>230</v>
      </c>
      <c r="J46" s="4">
        <v>25</v>
      </c>
      <c r="K46" s="19">
        <v>220</v>
      </c>
      <c r="L46" s="21">
        <f t="shared" si="0"/>
        <v>384</v>
      </c>
    </row>
    <row r="47" spans="1:12" x14ac:dyDescent="0.35">
      <c r="A47" s="3">
        <v>221</v>
      </c>
      <c r="B47" s="8" t="s">
        <v>44</v>
      </c>
      <c r="C47" s="8">
        <v>2</v>
      </c>
      <c r="D47" s="8">
        <v>0</v>
      </c>
      <c r="E47" s="8">
        <v>0</v>
      </c>
      <c r="F47" s="8">
        <v>0</v>
      </c>
      <c r="G47" s="8">
        <v>0</v>
      </c>
      <c r="H47" s="8">
        <v>22</v>
      </c>
      <c r="I47" s="8">
        <v>230</v>
      </c>
      <c r="J47" s="4">
        <v>27</v>
      </c>
      <c r="K47" s="19">
        <v>221</v>
      </c>
      <c r="L47" s="21">
        <f t="shared" si="0"/>
        <v>0</v>
      </c>
    </row>
    <row r="48" spans="1:12" x14ac:dyDescent="0.35">
      <c r="A48" s="3">
        <v>222</v>
      </c>
      <c r="B48" s="8" t="s">
        <v>45</v>
      </c>
      <c r="C48" s="8">
        <v>2</v>
      </c>
      <c r="D48" s="8">
        <v>0</v>
      </c>
      <c r="E48" s="8">
        <v>0</v>
      </c>
      <c r="F48" s="8">
        <v>0</v>
      </c>
      <c r="G48" s="8">
        <v>0</v>
      </c>
      <c r="H48" s="8">
        <v>22</v>
      </c>
      <c r="I48" s="8">
        <v>230</v>
      </c>
      <c r="J48" s="4">
        <v>27</v>
      </c>
      <c r="K48" s="19">
        <v>222</v>
      </c>
      <c r="L48" s="21">
        <f t="shared" si="0"/>
        <v>0</v>
      </c>
    </row>
    <row r="49" spans="1:12" x14ac:dyDescent="0.35">
      <c r="A49" s="3">
        <v>223</v>
      </c>
      <c r="B49" s="8" t="s">
        <v>46</v>
      </c>
      <c r="C49" s="8">
        <v>2</v>
      </c>
      <c r="D49" s="8">
        <v>0</v>
      </c>
      <c r="E49" s="8">
        <v>0</v>
      </c>
      <c r="F49" s="8">
        <v>0</v>
      </c>
      <c r="G49" s="8">
        <v>0</v>
      </c>
      <c r="H49" s="8">
        <v>22</v>
      </c>
      <c r="I49" s="8">
        <v>230</v>
      </c>
      <c r="J49" s="4">
        <v>25</v>
      </c>
      <c r="K49" s="19">
        <v>223</v>
      </c>
      <c r="L49" s="21">
        <f t="shared" si="0"/>
        <v>0</v>
      </c>
    </row>
    <row r="50" spans="1:12" x14ac:dyDescent="0.35">
      <c r="A50" s="3">
        <v>224</v>
      </c>
      <c r="B50" s="8" t="s">
        <v>47</v>
      </c>
      <c r="C50" s="8">
        <v>1</v>
      </c>
      <c r="D50" s="8">
        <v>0</v>
      </c>
      <c r="E50" s="8">
        <v>0</v>
      </c>
      <c r="F50" s="8">
        <v>0</v>
      </c>
      <c r="G50" s="8">
        <v>0</v>
      </c>
      <c r="H50" s="8">
        <v>22</v>
      </c>
      <c r="I50" s="8">
        <v>230</v>
      </c>
      <c r="J50" s="4">
        <v>26</v>
      </c>
      <c r="K50" s="19">
        <v>224</v>
      </c>
      <c r="L50" s="21">
        <f t="shared" si="0"/>
        <v>0</v>
      </c>
    </row>
    <row r="51" spans="1:12" x14ac:dyDescent="0.35">
      <c r="A51" s="3">
        <v>301</v>
      </c>
      <c r="B51" s="8" t="s">
        <v>48</v>
      </c>
      <c r="C51" s="8">
        <v>2</v>
      </c>
      <c r="D51" s="8">
        <v>108</v>
      </c>
      <c r="E51" s="8">
        <v>22</v>
      </c>
      <c r="F51" s="8">
        <v>0</v>
      </c>
      <c r="G51" s="8">
        <v>0</v>
      </c>
      <c r="H51" s="8">
        <v>31</v>
      </c>
      <c r="I51" s="8">
        <v>138</v>
      </c>
      <c r="J51" s="4">
        <v>31</v>
      </c>
      <c r="K51" s="19">
        <v>301</v>
      </c>
      <c r="L51" s="21">
        <f t="shared" si="0"/>
        <v>324</v>
      </c>
    </row>
    <row r="52" spans="1:12" x14ac:dyDescent="0.35">
      <c r="A52" s="3">
        <v>302</v>
      </c>
      <c r="B52" s="8" t="s">
        <v>49</v>
      </c>
      <c r="C52" s="8">
        <v>2</v>
      </c>
      <c r="D52" s="8">
        <v>97</v>
      </c>
      <c r="E52" s="8">
        <v>20</v>
      </c>
      <c r="F52" s="8">
        <v>0</v>
      </c>
      <c r="G52" s="8">
        <v>0</v>
      </c>
      <c r="H52" s="8">
        <v>31</v>
      </c>
      <c r="I52" s="8">
        <v>138</v>
      </c>
      <c r="J52" s="4">
        <v>32</v>
      </c>
      <c r="K52" s="19">
        <v>302</v>
      </c>
      <c r="L52" s="21">
        <f t="shared" si="0"/>
        <v>291</v>
      </c>
    </row>
    <row r="53" spans="1:12" x14ac:dyDescent="0.35">
      <c r="A53" s="3">
        <v>303</v>
      </c>
      <c r="B53" s="8" t="s">
        <v>50</v>
      </c>
      <c r="C53" s="8">
        <v>1</v>
      </c>
      <c r="D53" s="8">
        <v>180</v>
      </c>
      <c r="E53" s="8">
        <v>37</v>
      </c>
      <c r="F53" s="8">
        <v>0</v>
      </c>
      <c r="G53" s="8">
        <v>0</v>
      </c>
      <c r="H53" s="8">
        <v>31</v>
      </c>
      <c r="I53" s="8">
        <v>138</v>
      </c>
      <c r="J53" s="4">
        <v>31</v>
      </c>
      <c r="K53" s="19">
        <v>303</v>
      </c>
      <c r="L53" s="21">
        <f t="shared" si="0"/>
        <v>540</v>
      </c>
    </row>
    <row r="54" spans="1:12" x14ac:dyDescent="0.35">
      <c r="A54" s="3">
        <v>304</v>
      </c>
      <c r="B54" s="8" t="s">
        <v>51</v>
      </c>
      <c r="C54" s="8">
        <v>1</v>
      </c>
      <c r="D54" s="8">
        <v>74</v>
      </c>
      <c r="E54" s="8">
        <v>15</v>
      </c>
      <c r="F54" s="8">
        <v>0</v>
      </c>
      <c r="G54" s="8">
        <v>0</v>
      </c>
      <c r="H54" s="8">
        <v>31</v>
      </c>
      <c r="I54" s="8">
        <v>138</v>
      </c>
      <c r="J54" s="4">
        <v>31</v>
      </c>
      <c r="K54" s="19">
        <v>304</v>
      </c>
      <c r="L54" s="21">
        <f t="shared" si="0"/>
        <v>222</v>
      </c>
    </row>
    <row r="55" spans="1:12" x14ac:dyDescent="0.35">
      <c r="A55" s="3">
        <v>305</v>
      </c>
      <c r="B55" s="8" t="s">
        <v>52</v>
      </c>
      <c r="C55" s="8">
        <v>1</v>
      </c>
      <c r="D55" s="8">
        <v>71</v>
      </c>
      <c r="E55" s="8">
        <v>14</v>
      </c>
      <c r="F55" s="8">
        <v>0</v>
      </c>
      <c r="G55" s="8">
        <v>0</v>
      </c>
      <c r="H55" s="8">
        <v>31</v>
      </c>
      <c r="I55" s="8">
        <v>138</v>
      </c>
      <c r="J55" s="4">
        <v>31</v>
      </c>
      <c r="K55" s="19">
        <v>305</v>
      </c>
      <c r="L55" s="21">
        <f t="shared" si="0"/>
        <v>213</v>
      </c>
    </row>
    <row r="56" spans="1:12" x14ac:dyDescent="0.35">
      <c r="A56" s="3">
        <v>306</v>
      </c>
      <c r="B56" s="8" t="s">
        <v>53</v>
      </c>
      <c r="C56" s="8">
        <v>1</v>
      </c>
      <c r="D56" s="8">
        <v>136</v>
      </c>
      <c r="E56" s="8">
        <v>28</v>
      </c>
      <c r="F56" s="8">
        <v>0</v>
      </c>
      <c r="G56" s="8">
        <v>1</v>
      </c>
      <c r="H56" s="8">
        <v>31</v>
      </c>
      <c r="I56" s="8">
        <v>138</v>
      </c>
      <c r="J56" s="4">
        <v>32</v>
      </c>
      <c r="K56" s="19">
        <v>306</v>
      </c>
      <c r="L56" s="21">
        <f t="shared" si="0"/>
        <v>408</v>
      </c>
    </row>
    <row r="57" spans="1:12" x14ac:dyDescent="0.35">
      <c r="A57" s="3">
        <v>307</v>
      </c>
      <c r="B57" s="8" t="s">
        <v>54</v>
      </c>
      <c r="C57" s="8">
        <v>2</v>
      </c>
      <c r="D57" s="8">
        <v>125</v>
      </c>
      <c r="E57" s="8">
        <v>25</v>
      </c>
      <c r="F57" s="8">
        <v>0</v>
      </c>
      <c r="G57" s="8">
        <v>0</v>
      </c>
      <c r="H57" s="8">
        <v>31</v>
      </c>
      <c r="I57" s="8">
        <v>138</v>
      </c>
      <c r="J57" s="4">
        <v>32</v>
      </c>
      <c r="K57" s="19">
        <v>307</v>
      </c>
      <c r="L57" s="21">
        <f t="shared" si="0"/>
        <v>375</v>
      </c>
    </row>
    <row r="58" spans="1:12" x14ac:dyDescent="0.35">
      <c r="A58" s="3">
        <v>308</v>
      </c>
      <c r="B58" s="8" t="s">
        <v>55</v>
      </c>
      <c r="C58" s="8">
        <v>1</v>
      </c>
      <c r="D58" s="8">
        <v>171</v>
      </c>
      <c r="E58" s="8">
        <v>35</v>
      </c>
      <c r="F58" s="8">
        <v>0</v>
      </c>
      <c r="G58" s="8">
        <v>0</v>
      </c>
      <c r="H58" s="8">
        <v>31</v>
      </c>
      <c r="I58" s="8">
        <v>138</v>
      </c>
      <c r="J58" s="4">
        <v>32</v>
      </c>
      <c r="K58" s="19">
        <v>308</v>
      </c>
      <c r="L58" s="21">
        <f t="shared" si="0"/>
        <v>513</v>
      </c>
    </row>
    <row r="59" spans="1:12" x14ac:dyDescent="0.35">
      <c r="A59" s="3">
        <v>309</v>
      </c>
      <c r="B59" s="8" t="s">
        <v>56</v>
      </c>
      <c r="C59" s="8">
        <v>1</v>
      </c>
      <c r="D59" s="8">
        <v>175</v>
      </c>
      <c r="E59" s="8">
        <v>36</v>
      </c>
      <c r="F59" s="8">
        <v>0</v>
      </c>
      <c r="G59" s="8">
        <v>0</v>
      </c>
      <c r="H59" s="8">
        <v>31</v>
      </c>
      <c r="I59" s="8">
        <v>138</v>
      </c>
      <c r="J59" s="4">
        <v>33</v>
      </c>
      <c r="K59" s="19">
        <v>309</v>
      </c>
      <c r="L59" s="21">
        <f t="shared" si="0"/>
        <v>525</v>
      </c>
    </row>
    <row r="60" spans="1:12" x14ac:dyDescent="0.35">
      <c r="A60" s="3">
        <v>310</v>
      </c>
      <c r="B60" s="8" t="s">
        <v>57</v>
      </c>
      <c r="C60" s="8">
        <v>1</v>
      </c>
      <c r="D60" s="8">
        <v>195</v>
      </c>
      <c r="E60" s="8">
        <v>40</v>
      </c>
      <c r="F60" s="8">
        <v>0</v>
      </c>
      <c r="G60" s="8">
        <v>0</v>
      </c>
      <c r="H60" s="8">
        <v>31</v>
      </c>
      <c r="I60" s="8">
        <v>138</v>
      </c>
      <c r="J60" s="4">
        <v>33</v>
      </c>
      <c r="K60" s="19">
        <v>310</v>
      </c>
      <c r="L60" s="21">
        <f t="shared" si="0"/>
        <v>585</v>
      </c>
    </row>
    <row r="61" spans="1:12" x14ac:dyDescent="0.35">
      <c r="A61" s="3">
        <v>311</v>
      </c>
      <c r="B61" s="8" t="s">
        <v>58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31</v>
      </c>
      <c r="I61" s="8">
        <v>230</v>
      </c>
      <c r="J61" s="4">
        <v>33</v>
      </c>
      <c r="K61" s="19">
        <v>311</v>
      </c>
      <c r="L61" s="21">
        <f t="shared" si="0"/>
        <v>0</v>
      </c>
    </row>
    <row r="62" spans="1:12" x14ac:dyDescent="0.35">
      <c r="A62" s="3">
        <v>312</v>
      </c>
      <c r="B62" s="8" t="s">
        <v>59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31</v>
      </c>
      <c r="I62" s="8">
        <v>230</v>
      </c>
      <c r="J62" s="4">
        <v>33</v>
      </c>
      <c r="K62" s="19">
        <v>312</v>
      </c>
      <c r="L62" s="21">
        <f t="shared" si="0"/>
        <v>0</v>
      </c>
    </row>
    <row r="63" spans="1:12" x14ac:dyDescent="0.35">
      <c r="A63" s="3">
        <v>313</v>
      </c>
      <c r="B63" s="8" t="s">
        <v>60</v>
      </c>
      <c r="C63" s="8">
        <v>2</v>
      </c>
      <c r="D63" s="8">
        <v>265</v>
      </c>
      <c r="E63" s="8">
        <v>54</v>
      </c>
      <c r="F63" s="8">
        <v>0</v>
      </c>
      <c r="G63" s="8">
        <v>0</v>
      </c>
      <c r="H63" s="8">
        <v>32</v>
      </c>
      <c r="I63" s="8">
        <v>230</v>
      </c>
      <c r="J63" s="4">
        <v>34</v>
      </c>
      <c r="K63" s="19">
        <v>313</v>
      </c>
      <c r="L63" s="21">
        <f t="shared" si="0"/>
        <v>795</v>
      </c>
    </row>
    <row r="64" spans="1:12" x14ac:dyDescent="0.35">
      <c r="A64" s="3">
        <v>314</v>
      </c>
      <c r="B64" s="8" t="s">
        <v>61</v>
      </c>
      <c r="C64" s="8">
        <v>2</v>
      </c>
      <c r="D64" s="8">
        <v>194</v>
      </c>
      <c r="E64" s="8">
        <v>39</v>
      </c>
      <c r="F64" s="8">
        <v>0</v>
      </c>
      <c r="G64" s="8">
        <v>0</v>
      </c>
      <c r="H64" s="8">
        <v>32</v>
      </c>
      <c r="I64" s="8">
        <v>230</v>
      </c>
      <c r="J64" s="4">
        <v>36</v>
      </c>
      <c r="K64" s="19">
        <v>314</v>
      </c>
      <c r="L64" s="21">
        <f t="shared" si="0"/>
        <v>582</v>
      </c>
    </row>
    <row r="65" spans="1:12" x14ac:dyDescent="0.35">
      <c r="A65" s="3">
        <v>315</v>
      </c>
      <c r="B65" s="8" t="s">
        <v>62</v>
      </c>
      <c r="C65" s="8">
        <v>2</v>
      </c>
      <c r="D65" s="8">
        <v>317</v>
      </c>
      <c r="E65" s="8">
        <v>64</v>
      </c>
      <c r="F65" s="8">
        <v>0</v>
      </c>
      <c r="G65" s="8">
        <v>0</v>
      </c>
      <c r="H65" s="8">
        <v>32</v>
      </c>
      <c r="I65" s="8">
        <v>230</v>
      </c>
      <c r="J65" s="4">
        <v>36</v>
      </c>
      <c r="K65" s="19">
        <v>315</v>
      </c>
      <c r="L65" s="21">
        <f t="shared" si="0"/>
        <v>951</v>
      </c>
    </row>
    <row r="66" spans="1:12" x14ac:dyDescent="0.35">
      <c r="A66" s="3">
        <v>316</v>
      </c>
      <c r="B66" s="8" t="s">
        <v>63</v>
      </c>
      <c r="C66" s="8">
        <v>2</v>
      </c>
      <c r="D66" s="8">
        <v>100</v>
      </c>
      <c r="E66" s="8">
        <v>20</v>
      </c>
      <c r="F66" s="8">
        <v>0</v>
      </c>
      <c r="G66" s="8">
        <v>0</v>
      </c>
      <c r="H66" s="8">
        <v>32</v>
      </c>
      <c r="I66" s="8">
        <v>230</v>
      </c>
      <c r="J66" s="4">
        <v>36</v>
      </c>
      <c r="K66" s="19">
        <v>316</v>
      </c>
      <c r="L66" s="21">
        <f t="shared" si="0"/>
        <v>300</v>
      </c>
    </row>
    <row r="67" spans="1:12" x14ac:dyDescent="0.35">
      <c r="A67" s="3">
        <v>317</v>
      </c>
      <c r="B67" s="8" t="s">
        <v>64</v>
      </c>
      <c r="C67" s="8">
        <v>1</v>
      </c>
      <c r="D67" s="8">
        <v>0</v>
      </c>
      <c r="E67" s="8">
        <v>0</v>
      </c>
      <c r="F67" s="8">
        <v>0</v>
      </c>
      <c r="G67" s="8">
        <v>0</v>
      </c>
      <c r="H67" s="8">
        <v>32</v>
      </c>
      <c r="I67" s="8">
        <v>230</v>
      </c>
      <c r="J67" s="4">
        <v>37</v>
      </c>
      <c r="K67" s="19">
        <v>317</v>
      </c>
      <c r="L67" s="21">
        <f t="shared" si="0"/>
        <v>0</v>
      </c>
    </row>
    <row r="68" spans="1:12" x14ac:dyDescent="0.35">
      <c r="A68" s="3">
        <v>318</v>
      </c>
      <c r="B68" s="8" t="s">
        <v>65</v>
      </c>
      <c r="C68" s="8">
        <v>2</v>
      </c>
      <c r="D68" s="8">
        <v>333</v>
      </c>
      <c r="E68" s="8">
        <v>68</v>
      </c>
      <c r="F68" s="8">
        <v>0</v>
      </c>
      <c r="G68" s="8">
        <v>0</v>
      </c>
      <c r="H68" s="8">
        <v>32</v>
      </c>
      <c r="I68" s="8">
        <v>230</v>
      </c>
      <c r="J68" s="4">
        <v>37</v>
      </c>
      <c r="K68" s="19">
        <v>318</v>
      </c>
      <c r="L68" s="21">
        <f t="shared" ref="L68:L75" si="1">D68*3</f>
        <v>999</v>
      </c>
    </row>
    <row r="69" spans="1:12" x14ac:dyDescent="0.35">
      <c r="A69" s="3">
        <v>319</v>
      </c>
      <c r="B69" s="8" t="s">
        <v>66</v>
      </c>
      <c r="C69" s="8">
        <v>1</v>
      </c>
      <c r="D69" s="8">
        <v>181</v>
      </c>
      <c r="E69" s="8">
        <v>37</v>
      </c>
      <c r="F69" s="8">
        <v>0</v>
      </c>
      <c r="G69" s="8">
        <v>0</v>
      </c>
      <c r="H69" s="8">
        <v>32</v>
      </c>
      <c r="I69" s="8">
        <v>230</v>
      </c>
      <c r="J69" s="4">
        <v>35</v>
      </c>
      <c r="K69" s="19">
        <v>319</v>
      </c>
      <c r="L69" s="21">
        <f t="shared" si="1"/>
        <v>543</v>
      </c>
    </row>
    <row r="70" spans="1:12" x14ac:dyDescent="0.35">
      <c r="A70" s="3">
        <v>320</v>
      </c>
      <c r="B70" s="8" t="s">
        <v>67</v>
      </c>
      <c r="C70" s="8">
        <v>1</v>
      </c>
      <c r="D70" s="8">
        <v>128</v>
      </c>
      <c r="E70" s="8">
        <v>26</v>
      </c>
      <c r="F70" s="8">
        <v>0</v>
      </c>
      <c r="G70" s="8">
        <v>0</v>
      </c>
      <c r="H70" s="8">
        <v>32</v>
      </c>
      <c r="I70" s="8">
        <v>230</v>
      </c>
      <c r="J70" s="4">
        <v>35</v>
      </c>
      <c r="K70" s="19">
        <v>320</v>
      </c>
      <c r="L70" s="21">
        <f t="shared" si="1"/>
        <v>384</v>
      </c>
    </row>
    <row r="71" spans="1:12" x14ac:dyDescent="0.35">
      <c r="A71" s="3">
        <v>321</v>
      </c>
      <c r="B71" s="8" t="s">
        <v>68</v>
      </c>
      <c r="C71" s="8">
        <v>2</v>
      </c>
      <c r="D71" s="8">
        <v>0</v>
      </c>
      <c r="E71" s="8">
        <v>0</v>
      </c>
      <c r="F71" s="8">
        <v>0</v>
      </c>
      <c r="G71" s="8">
        <v>0</v>
      </c>
      <c r="H71" s="8">
        <v>32</v>
      </c>
      <c r="I71" s="8">
        <v>230</v>
      </c>
      <c r="J71" s="4">
        <v>37</v>
      </c>
      <c r="K71" s="19">
        <v>321</v>
      </c>
      <c r="L71" s="21">
        <f t="shared" si="1"/>
        <v>0</v>
      </c>
    </row>
    <row r="72" spans="1:12" x14ac:dyDescent="0.35">
      <c r="A72" s="3">
        <v>322</v>
      </c>
      <c r="B72" s="8" t="s">
        <v>69</v>
      </c>
      <c r="C72" s="8">
        <v>2</v>
      </c>
      <c r="D72" s="8">
        <v>0</v>
      </c>
      <c r="E72" s="8">
        <v>0</v>
      </c>
      <c r="F72" s="8">
        <v>0</v>
      </c>
      <c r="G72" s="8">
        <v>0</v>
      </c>
      <c r="H72" s="8">
        <v>32</v>
      </c>
      <c r="I72" s="8">
        <v>230</v>
      </c>
      <c r="J72" s="4">
        <v>37</v>
      </c>
      <c r="K72" s="19">
        <v>322</v>
      </c>
      <c r="L72" s="21">
        <f t="shared" si="1"/>
        <v>0</v>
      </c>
    </row>
    <row r="73" spans="1:12" x14ac:dyDescent="0.35">
      <c r="A73" s="3">
        <v>323</v>
      </c>
      <c r="B73" s="8" t="s">
        <v>70</v>
      </c>
      <c r="C73" s="8">
        <v>2</v>
      </c>
      <c r="D73" s="8">
        <v>0</v>
      </c>
      <c r="E73" s="8">
        <v>0</v>
      </c>
      <c r="F73" s="8">
        <v>0</v>
      </c>
      <c r="G73" s="8">
        <v>0</v>
      </c>
      <c r="H73" s="8">
        <v>32</v>
      </c>
      <c r="I73" s="8">
        <v>230</v>
      </c>
      <c r="J73" s="4">
        <v>35</v>
      </c>
      <c r="K73" s="19">
        <v>323</v>
      </c>
      <c r="L73" s="21">
        <f t="shared" si="1"/>
        <v>0</v>
      </c>
    </row>
    <row r="74" spans="1:12" x14ac:dyDescent="0.35">
      <c r="A74" s="3">
        <v>324</v>
      </c>
      <c r="B74" s="8" t="s">
        <v>71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32</v>
      </c>
      <c r="I74" s="8">
        <v>230</v>
      </c>
      <c r="J74" s="4">
        <v>36</v>
      </c>
      <c r="K74" s="19">
        <v>324</v>
      </c>
      <c r="L74" s="21">
        <f t="shared" si="1"/>
        <v>0</v>
      </c>
    </row>
    <row r="75" spans="1:12" ht="15" thickBot="1" x14ac:dyDescent="0.4">
      <c r="A75" s="5">
        <v>325</v>
      </c>
      <c r="B75" s="9" t="s">
        <v>72</v>
      </c>
      <c r="C75" s="9">
        <v>1</v>
      </c>
      <c r="D75" s="9">
        <v>0</v>
      </c>
      <c r="E75" s="9">
        <v>0</v>
      </c>
      <c r="F75" s="9">
        <v>0</v>
      </c>
      <c r="G75" s="9">
        <v>0</v>
      </c>
      <c r="H75" s="9">
        <v>32</v>
      </c>
      <c r="I75" s="9">
        <v>230</v>
      </c>
      <c r="J75" s="6">
        <v>35</v>
      </c>
      <c r="K75" s="22">
        <v>325</v>
      </c>
      <c r="L75" s="24">
        <f t="shared" si="1"/>
        <v>0</v>
      </c>
    </row>
  </sheetData>
  <mergeCells count="2">
    <mergeCell ref="A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D614-5FA7-4382-88CC-D05432B978DE}">
  <dimension ref="A2:L100"/>
  <sheetViews>
    <sheetView tabSelected="1" workbookViewId="0">
      <selection activeCell="T11" sqref="T11"/>
    </sheetView>
  </sheetViews>
  <sheetFormatPr defaultRowHeight="14.5" x14ac:dyDescent="0.35"/>
  <cols>
    <col min="1" max="1" width="14.26953125" bestFit="1" customWidth="1"/>
    <col min="2" max="2" width="5.08984375" bestFit="1" customWidth="1"/>
    <col min="3" max="3" width="1.90625" bestFit="1" customWidth="1"/>
    <col min="4" max="4" width="4.81640625" bestFit="1" customWidth="1"/>
    <col min="5" max="6" width="5.81640625" bestFit="1" customWidth="1"/>
    <col min="7" max="7" width="3.81640625" bestFit="1" customWidth="1"/>
    <col min="8" max="8" width="3.453125" bestFit="1" customWidth="1"/>
    <col min="9" max="10" width="4.81640625" bestFit="1" customWidth="1"/>
    <col min="11" max="12" width="5.81640625" bestFit="1" customWidth="1"/>
  </cols>
  <sheetData>
    <row r="2" spans="1:12" x14ac:dyDescent="0.35">
      <c r="A2">
        <v>101</v>
      </c>
      <c r="B2" t="s">
        <v>263</v>
      </c>
      <c r="C2">
        <v>1</v>
      </c>
      <c r="D2">
        <v>10</v>
      </c>
      <c r="F2">
        <v>0</v>
      </c>
      <c r="H2">
        <v>10</v>
      </c>
      <c r="J2">
        <v>0</v>
      </c>
      <c r="L2">
        <v>1.0349999999999999</v>
      </c>
    </row>
    <row r="3" spans="1:12" x14ac:dyDescent="0.35">
      <c r="A3">
        <v>101</v>
      </c>
      <c r="B3" t="s">
        <v>263</v>
      </c>
      <c r="C3">
        <v>2</v>
      </c>
      <c r="D3">
        <v>10</v>
      </c>
      <c r="F3">
        <v>0</v>
      </c>
      <c r="H3">
        <v>10</v>
      </c>
      <c r="J3">
        <v>0</v>
      </c>
      <c r="L3">
        <v>1.0349999999999999</v>
      </c>
    </row>
    <row r="4" spans="1:12" x14ac:dyDescent="0.35">
      <c r="A4">
        <v>101</v>
      </c>
      <c r="B4" t="s">
        <v>264</v>
      </c>
      <c r="C4">
        <v>3</v>
      </c>
      <c r="D4">
        <v>76</v>
      </c>
      <c r="F4">
        <v>14.1</v>
      </c>
      <c r="G4">
        <v>30</v>
      </c>
      <c r="I4" t="s">
        <v>265</v>
      </c>
      <c r="K4">
        <v>1.0349999999999999</v>
      </c>
    </row>
    <row r="5" spans="1:12" x14ac:dyDescent="0.35">
      <c r="A5">
        <v>101</v>
      </c>
      <c r="B5" t="s">
        <v>264</v>
      </c>
      <c r="C5">
        <v>4</v>
      </c>
      <c r="D5">
        <v>76</v>
      </c>
      <c r="F5">
        <v>14.1</v>
      </c>
      <c r="G5">
        <v>30</v>
      </c>
      <c r="I5" t="s">
        <v>265</v>
      </c>
      <c r="K5">
        <v>1.0349999999999999</v>
      </c>
    </row>
    <row r="6" spans="1:12" x14ac:dyDescent="0.35">
      <c r="A6">
        <v>102</v>
      </c>
      <c r="B6" t="s">
        <v>263</v>
      </c>
      <c r="C6">
        <v>1</v>
      </c>
      <c r="D6">
        <v>10</v>
      </c>
      <c r="F6">
        <v>0</v>
      </c>
      <c r="H6">
        <v>10</v>
      </c>
      <c r="J6">
        <v>0</v>
      </c>
      <c r="L6">
        <v>1.0349999999999999</v>
      </c>
    </row>
    <row r="7" spans="1:12" x14ac:dyDescent="0.35">
      <c r="A7">
        <v>102</v>
      </c>
      <c r="B7" t="s">
        <v>263</v>
      </c>
      <c r="C7">
        <v>2</v>
      </c>
      <c r="D7">
        <v>10</v>
      </c>
      <c r="F7">
        <v>0</v>
      </c>
      <c r="H7">
        <v>10</v>
      </c>
      <c r="J7">
        <v>0</v>
      </c>
      <c r="L7">
        <v>1.0349999999999999</v>
      </c>
    </row>
    <row r="8" spans="1:12" x14ac:dyDescent="0.35">
      <c r="A8">
        <v>102</v>
      </c>
      <c r="B8" t="s">
        <v>264</v>
      </c>
      <c r="C8">
        <v>3</v>
      </c>
      <c r="D8">
        <v>76</v>
      </c>
      <c r="F8">
        <v>7</v>
      </c>
      <c r="H8">
        <v>30</v>
      </c>
      <c r="J8" t="s">
        <v>265</v>
      </c>
      <c r="L8">
        <v>1.0349999999999999</v>
      </c>
    </row>
    <row r="9" spans="1:12" x14ac:dyDescent="0.35">
      <c r="A9">
        <v>102</v>
      </c>
      <c r="B9" t="s">
        <v>264</v>
      </c>
      <c r="C9">
        <v>4</v>
      </c>
      <c r="D9">
        <v>76</v>
      </c>
      <c r="F9">
        <v>7</v>
      </c>
      <c r="H9">
        <v>30</v>
      </c>
      <c r="J9" t="s">
        <v>265</v>
      </c>
      <c r="L9">
        <v>1.0349999999999999</v>
      </c>
    </row>
    <row r="10" spans="1:12" x14ac:dyDescent="0.35">
      <c r="A10">
        <v>107</v>
      </c>
      <c r="B10" t="s">
        <v>266</v>
      </c>
      <c r="C10">
        <v>1</v>
      </c>
      <c r="D10">
        <v>80</v>
      </c>
      <c r="F10">
        <v>17.2</v>
      </c>
      <c r="G10">
        <v>60</v>
      </c>
      <c r="I10">
        <v>0</v>
      </c>
      <c r="K10">
        <v>1.0249999999999999</v>
      </c>
    </row>
    <row r="11" spans="1:12" x14ac:dyDescent="0.35">
      <c r="A11">
        <v>107</v>
      </c>
      <c r="B11" t="s">
        <v>266</v>
      </c>
      <c r="C11">
        <v>2</v>
      </c>
      <c r="D11">
        <v>80</v>
      </c>
      <c r="F11">
        <v>17.2</v>
      </c>
      <c r="G11">
        <v>60</v>
      </c>
      <c r="I11">
        <v>0</v>
      </c>
      <c r="K11">
        <v>1.0249999999999999</v>
      </c>
    </row>
    <row r="12" spans="1:12" x14ac:dyDescent="0.35">
      <c r="A12">
        <v>107</v>
      </c>
      <c r="B12" t="s">
        <v>266</v>
      </c>
      <c r="C12">
        <v>3</v>
      </c>
      <c r="D12">
        <v>80</v>
      </c>
      <c r="F12">
        <v>17.2</v>
      </c>
      <c r="G12">
        <v>60</v>
      </c>
      <c r="I12">
        <v>0</v>
      </c>
      <c r="K12">
        <v>1.0249999999999999</v>
      </c>
    </row>
    <row r="13" spans="1:12" x14ac:dyDescent="0.35">
      <c r="A13">
        <v>113</v>
      </c>
      <c r="B13" t="s">
        <v>267</v>
      </c>
      <c r="C13">
        <v>1</v>
      </c>
      <c r="D13">
        <v>95.1</v>
      </c>
      <c r="F13">
        <v>40.700000000000003</v>
      </c>
      <c r="G13">
        <v>80</v>
      </c>
      <c r="I13">
        <v>0</v>
      </c>
      <c r="K13">
        <v>1.02</v>
      </c>
    </row>
    <row r="14" spans="1:12" x14ac:dyDescent="0.35">
      <c r="A14">
        <v>113</v>
      </c>
      <c r="B14" t="s">
        <v>267</v>
      </c>
      <c r="C14">
        <v>2</v>
      </c>
      <c r="D14">
        <v>95.1</v>
      </c>
      <c r="F14">
        <v>40.700000000000003</v>
      </c>
      <c r="G14">
        <v>80</v>
      </c>
      <c r="I14">
        <v>0</v>
      </c>
      <c r="K14">
        <v>1.02</v>
      </c>
    </row>
    <row r="15" spans="1:12" x14ac:dyDescent="0.35">
      <c r="A15">
        <v>113</v>
      </c>
      <c r="B15" t="s">
        <v>267</v>
      </c>
      <c r="C15">
        <v>3</v>
      </c>
      <c r="D15">
        <v>95.1</v>
      </c>
      <c r="F15">
        <v>40.700000000000003</v>
      </c>
      <c r="G15">
        <v>80</v>
      </c>
      <c r="I15">
        <v>0</v>
      </c>
      <c r="K15">
        <v>1.02</v>
      </c>
    </row>
    <row r="16" spans="1:12" x14ac:dyDescent="0.35">
      <c r="A16" t="s">
        <v>268</v>
      </c>
      <c r="B16">
        <v>1</v>
      </c>
      <c r="C16">
        <v>0</v>
      </c>
      <c r="E16">
        <v>13.7</v>
      </c>
      <c r="F16">
        <v>200</v>
      </c>
      <c r="G16" t="s">
        <v>269</v>
      </c>
      <c r="I16">
        <v>0.98</v>
      </c>
    </row>
    <row r="17" spans="1:12" x14ac:dyDescent="0.35">
      <c r="A17">
        <v>115</v>
      </c>
      <c r="B17" t="s">
        <v>270</v>
      </c>
      <c r="C17">
        <v>1</v>
      </c>
      <c r="D17">
        <v>12</v>
      </c>
      <c r="F17">
        <v>0</v>
      </c>
      <c r="H17">
        <v>6</v>
      </c>
      <c r="J17">
        <v>0</v>
      </c>
      <c r="L17">
        <v>1.014</v>
      </c>
    </row>
    <row r="18" spans="1:12" x14ac:dyDescent="0.35">
      <c r="A18">
        <v>115</v>
      </c>
      <c r="B18" t="s">
        <v>270</v>
      </c>
      <c r="C18">
        <v>2</v>
      </c>
      <c r="D18">
        <v>12</v>
      </c>
      <c r="F18">
        <v>0</v>
      </c>
      <c r="H18">
        <v>6</v>
      </c>
      <c r="J18">
        <v>0</v>
      </c>
      <c r="L18">
        <v>1.014</v>
      </c>
    </row>
    <row r="19" spans="1:12" x14ac:dyDescent="0.35">
      <c r="A19">
        <v>115</v>
      </c>
      <c r="B19" t="s">
        <v>270</v>
      </c>
      <c r="C19">
        <v>3</v>
      </c>
      <c r="D19">
        <v>12</v>
      </c>
      <c r="F19">
        <v>0</v>
      </c>
      <c r="H19">
        <v>6</v>
      </c>
      <c r="J19">
        <v>0</v>
      </c>
      <c r="L19">
        <v>1.014</v>
      </c>
    </row>
    <row r="20" spans="1:12" x14ac:dyDescent="0.35">
      <c r="A20">
        <v>115</v>
      </c>
      <c r="B20" t="s">
        <v>270</v>
      </c>
      <c r="C20">
        <v>4</v>
      </c>
      <c r="D20">
        <v>12</v>
      </c>
      <c r="F20">
        <v>0</v>
      </c>
      <c r="H20">
        <v>6</v>
      </c>
      <c r="J20">
        <v>0</v>
      </c>
      <c r="L20">
        <v>1.014</v>
      </c>
    </row>
    <row r="21" spans="1:12" x14ac:dyDescent="0.35">
      <c r="A21">
        <v>115</v>
      </c>
      <c r="B21" t="s">
        <v>270</v>
      </c>
      <c r="C21">
        <v>5</v>
      </c>
      <c r="D21">
        <v>12</v>
      </c>
      <c r="F21">
        <v>0</v>
      </c>
      <c r="H21">
        <v>6</v>
      </c>
      <c r="J21">
        <v>0</v>
      </c>
      <c r="L21">
        <v>1.014</v>
      </c>
    </row>
    <row r="22" spans="1:12" x14ac:dyDescent="0.35">
      <c r="A22">
        <v>115</v>
      </c>
      <c r="B22" t="s">
        <v>271</v>
      </c>
      <c r="C22">
        <v>6</v>
      </c>
      <c r="D22">
        <v>155</v>
      </c>
      <c r="F22">
        <v>0.05</v>
      </c>
      <c r="G22">
        <v>80</v>
      </c>
      <c r="I22" t="s">
        <v>269</v>
      </c>
      <c r="K22">
        <v>1.014</v>
      </c>
    </row>
    <row r="23" spans="1:12" x14ac:dyDescent="0.35">
      <c r="A23">
        <v>116</v>
      </c>
      <c r="B23" t="s">
        <v>271</v>
      </c>
      <c r="C23">
        <v>1</v>
      </c>
      <c r="D23">
        <v>155</v>
      </c>
      <c r="F23">
        <v>25.22</v>
      </c>
      <c r="G23">
        <v>80</v>
      </c>
      <c r="I23" t="s">
        <v>269</v>
      </c>
      <c r="K23">
        <v>1.0169999999999999</v>
      </c>
    </row>
    <row r="24" spans="1:12" x14ac:dyDescent="0.35">
      <c r="A24">
        <v>118</v>
      </c>
      <c r="B24" t="s">
        <v>272</v>
      </c>
      <c r="C24">
        <v>1</v>
      </c>
      <c r="D24">
        <v>400</v>
      </c>
      <c r="F24">
        <v>137.4</v>
      </c>
      <c r="G24">
        <v>200</v>
      </c>
      <c r="H24" t="s">
        <v>269</v>
      </c>
      <c r="J24">
        <v>1.05</v>
      </c>
    </row>
    <row r="25" spans="1:12" x14ac:dyDescent="0.35">
      <c r="A25">
        <v>121</v>
      </c>
      <c r="B25" t="s">
        <v>272</v>
      </c>
      <c r="C25">
        <v>1</v>
      </c>
      <c r="D25">
        <v>400</v>
      </c>
      <c r="F25">
        <v>108.2</v>
      </c>
      <c r="G25">
        <v>200</v>
      </c>
      <c r="H25" t="s">
        <v>269</v>
      </c>
      <c r="J25">
        <v>1.05</v>
      </c>
    </row>
    <row r="26" spans="1:12" x14ac:dyDescent="0.35">
      <c r="A26">
        <v>122</v>
      </c>
      <c r="B26" t="s">
        <v>273</v>
      </c>
      <c r="C26">
        <v>1</v>
      </c>
      <c r="D26">
        <v>50</v>
      </c>
      <c r="F26" t="s">
        <v>274</v>
      </c>
      <c r="G26">
        <v>16</v>
      </c>
      <c r="I26" t="s">
        <v>275</v>
      </c>
      <c r="K26">
        <v>1.05</v>
      </c>
    </row>
    <row r="27" spans="1:12" x14ac:dyDescent="0.35">
      <c r="A27">
        <v>122</v>
      </c>
      <c r="B27" t="s">
        <v>273</v>
      </c>
      <c r="C27">
        <v>2</v>
      </c>
      <c r="D27">
        <v>50</v>
      </c>
      <c r="F27" t="s">
        <v>274</v>
      </c>
      <c r="G27">
        <v>16</v>
      </c>
      <c r="I27" t="s">
        <v>275</v>
      </c>
      <c r="K27">
        <v>1.05</v>
      </c>
    </row>
    <row r="28" spans="1:12" x14ac:dyDescent="0.35">
      <c r="A28">
        <v>122</v>
      </c>
      <c r="B28" t="s">
        <v>273</v>
      </c>
      <c r="C28">
        <v>3</v>
      </c>
      <c r="D28">
        <v>50</v>
      </c>
      <c r="F28" t="s">
        <v>274</v>
      </c>
      <c r="G28">
        <v>16</v>
      </c>
      <c r="I28" t="s">
        <v>275</v>
      </c>
      <c r="K28">
        <v>1.05</v>
      </c>
    </row>
    <row r="29" spans="1:12" x14ac:dyDescent="0.35">
      <c r="A29">
        <v>122</v>
      </c>
      <c r="B29" t="s">
        <v>273</v>
      </c>
      <c r="C29">
        <v>4</v>
      </c>
      <c r="D29">
        <v>50</v>
      </c>
      <c r="F29" t="s">
        <v>274</v>
      </c>
      <c r="G29">
        <v>16</v>
      </c>
      <c r="I29" t="s">
        <v>275</v>
      </c>
      <c r="K29">
        <v>1.05</v>
      </c>
    </row>
    <row r="30" spans="1:12" x14ac:dyDescent="0.35">
      <c r="A30">
        <v>122</v>
      </c>
      <c r="B30" t="s">
        <v>273</v>
      </c>
      <c r="C30">
        <v>5</v>
      </c>
      <c r="D30">
        <v>50</v>
      </c>
      <c r="F30" t="s">
        <v>274</v>
      </c>
      <c r="G30">
        <v>16</v>
      </c>
      <c r="I30" t="s">
        <v>275</v>
      </c>
      <c r="K30">
        <v>1.05</v>
      </c>
    </row>
    <row r="31" spans="1:12" x14ac:dyDescent="0.35">
      <c r="A31">
        <v>122</v>
      </c>
      <c r="B31" t="s">
        <v>273</v>
      </c>
      <c r="C31">
        <v>6</v>
      </c>
      <c r="D31">
        <v>50</v>
      </c>
      <c r="F31" t="s">
        <v>274</v>
      </c>
      <c r="G31">
        <v>16</v>
      </c>
      <c r="I31" t="s">
        <v>275</v>
      </c>
      <c r="K31">
        <v>1.05</v>
      </c>
    </row>
    <row r="32" spans="1:12" x14ac:dyDescent="0.35">
      <c r="A32">
        <v>123</v>
      </c>
      <c r="B32" t="s">
        <v>271</v>
      </c>
      <c r="C32">
        <v>1</v>
      </c>
      <c r="D32">
        <v>155</v>
      </c>
      <c r="F32">
        <v>31.79</v>
      </c>
      <c r="G32">
        <v>80</v>
      </c>
      <c r="I32" t="s">
        <v>269</v>
      </c>
      <c r="K32">
        <v>1.05</v>
      </c>
    </row>
    <row r="33" spans="1:12" x14ac:dyDescent="0.35">
      <c r="A33">
        <v>123</v>
      </c>
      <c r="B33" t="s">
        <v>271</v>
      </c>
      <c r="C33">
        <v>2</v>
      </c>
      <c r="D33">
        <v>155</v>
      </c>
      <c r="F33">
        <v>31.79</v>
      </c>
      <c r="G33">
        <v>80</v>
      </c>
      <c r="I33" t="s">
        <v>269</v>
      </c>
      <c r="K33">
        <v>1.05</v>
      </c>
    </row>
    <row r="34" spans="1:12" x14ac:dyDescent="0.35">
      <c r="A34">
        <v>123</v>
      </c>
      <c r="B34" t="s">
        <v>276</v>
      </c>
      <c r="C34">
        <v>3</v>
      </c>
      <c r="D34">
        <v>350</v>
      </c>
      <c r="F34">
        <v>71.78</v>
      </c>
      <c r="G34">
        <v>150</v>
      </c>
      <c r="H34" t="s">
        <v>265</v>
      </c>
      <c r="J34">
        <v>1.05</v>
      </c>
    </row>
    <row r="35" spans="1:12" x14ac:dyDescent="0.35">
      <c r="A35">
        <v>201</v>
      </c>
      <c r="B35" t="s">
        <v>263</v>
      </c>
      <c r="C35">
        <v>1</v>
      </c>
      <c r="D35">
        <v>10</v>
      </c>
      <c r="F35">
        <v>0</v>
      </c>
      <c r="H35">
        <v>10</v>
      </c>
      <c r="J35">
        <v>0</v>
      </c>
      <c r="L35">
        <v>1.0349999999999999</v>
      </c>
    </row>
    <row r="36" spans="1:12" x14ac:dyDescent="0.35">
      <c r="A36">
        <v>201</v>
      </c>
      <c r="B36" t="s">
        <v>263</v>
      </c>
      <c r="C36">
        <v>2</v>
      </c>
      <c r="D36">
        <v>10</v>
      </c>
      <c r="F36">
        <v>0</v>
      </c>
      <c r="H36">
        <v>10</v>
      </c>
      <c r="J36">
        <v>0</v>
      </c>
      <c r="L36">
        <v>1.0349999999999999</v>
      </c>
    </row>
    <row r="37" spans="1:12" x14ac:dyDescent="0.35">
      <c r="A37">
        <v>201</v>
      </c>
      <c r="B37" t="s">
        <v>264</v>
      </c>
      <c r="C37">
        <v>3</v>
      </c>
      <c r="D37">
        <v>76</v>
      </c>
      <c r="F37">
        <v>14.1</v>
      </c>
      <c r="G37">
        <v>30</v>
      </c>
      <c r="I37" t="s">
        <v>265</v>
      </c>
      <c r="K37">
        <v>1.0349999999999999</v>
      </c>
    </row>
    <row r="38" spans="1:12" x14ac:dyDescent="0.35">
      <c r="A38">
        <v>201</v>
      </c>
      <c r="B38" t="s">
        <v>264</v>
      </c>
      <c r="C38">
        <v>4</v>
      </c>
      <c r="D38">
        <v>76</v>
      </c>
      <c r="F38">
        <v>14.1</v>
      </c>
      <c r="G38">
        <v>30</v>
      </c>
      <c r="I38" t="s">
        <v>265</v>
      </c>
      <c r="K38">
        <v>1.0349999999999999</v>
      </c>
    </row>
    <row r="39" spans="1:12" x14ac:dyDescent="0.35">
      <c r="A39">
        <v>202</v>
      </c>
      <c r="B39" t="s">
        <v>263</v>
      </c>
      <c r="C39">
        <v>1</v>
      </c>
      <c r="D39">
        <v>10</v>
      </c>
      <c r="F39">
        <v>0</v>
      </c>
      <c r="H39">
        <v>10</v>
      </c>
      <c r="J39">
        <v>0</v>
      </c>
      <c r="L39">
        <v>1.0349999999999999</v>
      </c>
    </row>
    <row r="40" spans="1:12" x14ac:dyDescent="0.35">
      <c r="A40">
        <v>202</v>
      </c>
      <c r="B40" t="s">
        <v>263</v>
      </c>
      <c r="C40">
        <v>2</v>
      </c>
      <c r="D40">
        <v>10</v>
      </c>
      <c r="F40">
        <v>0</v>
      </c>
      <c r="H40">
        <v>10</v>
      </c>
      <c r="J40">
        <v>0</v>
      </c>
      <c r="L40">
        <v>1.0349999999999999</v>
      </c>
    </row>
    <row r="41" spans="1:12" x14ac:dyDescent="0.35">
      <c r="A41">
        <v>202</v>
      </c>
      <c r="B41" t="s">
        <v>264</v>
      </c>
      <c r="C41">
        <v>3</v>
      </c>
      <c r="D41">
        <v>76</v>
      </c>
      <c r="F41">
        <v>7</v>
      </c>
      <c r="H41">
        <v>30</v>
      </c>
      <c r="J41" t="s">
        <v>265</v>
      </c>
      <c r="L41">
        <v>1.0349999999999999</v>
      </c>
    </row>
    <row r="42" spans="1:12" x14ac:dyDescent="0.35">
      <c r="A42">
        <v>202</v>
      </c>
      <c r="B42" t="s">
        <v>264</v>
      </c>
      <c r="C42">
        <v>4</v>
      </c>
      <c r="D42">
        <v>76</v>
      </c>
      <c r="F42">
        <v>7</v>
      </c>
      <c r="H42">
        <v>30</v>
      </c>
      <c r="J42" t="s">
        <v>265</v>
      </c>
      <c r="L42">
        <v>1.0349999999999999</v>
      </c>
    </row>
    <row r="43" spans="1:12" x14ac:dyDescent="0.35">
      <c r="A43">
        <v>207</v>
      </c>
      <c r="B43" t="s">
        <v>266</v>
      </c>
      <c r="C43">
        <v>1</v>
      </c>
      <c r="D43">
        <v>80</v>
      </c>
      <c r="F43">
        <v>17.2</v>
      </c>
      <c r="G43">
        <v>60</v>
      </c>
      <c r="I43">
        <v>0</v>
      </c>
      <c r="K43">
        <v>1.0249999999999999</v>
      </c>
    </row>
    <row r="44" spans="1:12" x14ac:dyDescent="0.35">
      <c r="A44">
        <v>207</v>
      </c>
      <c r="B44" t="s">
        <v>266</v>
      </c>
      <c r="C44">
        <v>2</v>
      </c>
      <c r="D44">
        <v>80</v>
      </c>
      <c r="F44">
        <v>17.2</v>
      </c>
      <c r="G44">
        <v>60</v>
      </c>
      <c r="I44">
        <v>0</v>
      </c>
      <c r="K44">
        <v>1.0249999999999999</v>
      </c>
    </row>
    <row r="45" spans="1:12" x14ac:dyDescent="0.35">
      <c r="A45">
        <v>207</v>
      </c>
      <c r="B45" t="s">
        <v>266</v>
      </c>
      <c r="C45">
        <v>3</v>
      </c>
      <c r="D45">
        <v>80</v>
      </c>
      <c r="F45">
        <v>17.2</v>
      </c>
      <c r="G45">
        <v>60</v>
      </c>
      <c r="I45">
        <v>0</v>
      </c>
      <c r="K45">
        <v>1.0249999999999999</v>
      </c>
    </row>
    <row r="46" spans="1:12" x14ac:dyDescent="0.35">
      <c r="A46">
        <v>213</v>
      </c>
      <c r="B46" t="s">
        <v>267</v>
      </c>
      <c r="C46">
        <v>1</v>
      </c>
      <c r="D46">
        <v>95.1</v>
      </c>
      <c r="F46">
        <v>40.700000000000003</v>
      </c>
      <c r="G46">
        <v>80</v>
      </c>
      <c r="I46">
        <v>0</v>
      </c>
      <c r="K46">
        <v>1.02</v>
      </c>
    </row>
    <row r="47" spans="1:12" x14ac:dyDescent="0.35">
      <c r="A47">
        <v>213</v>
      </c>
      <c r="B47" t="s">
        <v>267</v>
      </c>
      <c r="C47">
        <v>2</v>
      </c>
      <c r="D47">
        <v>95.1</v>
      </c>
      <c r="F47">
        <v>40.700000000000003</v>
      </c>
      <c r="G47">
        <v>80</v>
      </c>
      <c r="I47">
        <v>0</v>
      </c>
      <c r="K47">
        <v>1.02</v>
      </c>
    </row>
    <row r="48" spans="1:12" x14ac:dyDescent="0.35">
      <c r="A48">
        <v>213</v>
      </c>
      <c r="B48" t="s">
        <v>267</v>
      </c>
      <c r="C48">
        <v>3</v>
      </c>
      <c r="D48">
        <v>95.1</v>
      </c>
      <c r="F48">
        <v>40.700000000000003</v>
      </c>
      <c r="G48">
        <v>80</v>
      </c>
      <c r="I48">
        <v>0</v>
      </c>
      <c r="K48">
        <v>1.02</v>
      </c>
    </row>
    <row r="49" spans="1:12" x14ac:dyDescent="0.35">
      <c r="A49" t="s">
        <v>277</v>
      </c>
      <c r="B49">
        <v>1</v>
      </c>
      <c r="C49">
        <v>0</v>
      </c>
      <c r="E49">
        <v>13.68</v>
      </c>
      <c r="F49">
        <v>200</v>
      </c>
      <c r="G49" t="s">
        <v>269</v>
      </c>
      <c r="I49">
        <v>0.98</v>
      </c>
    </row>
    <row r="50" spans="1:12" x14ac:dyDescent="0.35">
      <c r="A50">
        <v>215</v>
      </c>
      <c r="B50" t="s">
        <v>270</v>
      </c>
      <c r="C50">
        <v>1</v>
      </c>
      <c r="D50">
        <v>12</v>
      </c>
      <c r="F50">
        <v>0</v>
      </c>
      <c r="H50">
        <v>6</v>
      </c>
      <c r="J50">
        <v>0</v>
      </c>
      <c r="L50">
        <v>1.014</v>
      </c>
    </row>
    <row r="51" spans="1:12" x14ac:dyDescent="0.35">
      <c r="A51">
        <v>215</v>
      </c>
      <c r="B51" t="s">
        <v>270</v>
      </c>
      <c r="C51">
        <v>2</v>
      </c>
      <c r="D51">
        <v>12</v>
      </c>
      <c r="F51">
        <v>0</v>
      </c>
      <c r="H51">
        <v>6</v>
      </c>
      <c r="J51">
        <v>0</v>
      </c>
      <c r="L51">
        <v>1.014</v>
      </c>
    </row>
    <row r="52" spans="1:12" x14ac:dyDescent="0.35">
      <c r="A52">
        <v>215</v>
      </c>
      <c r="B52" t="s">
        <v>270</v>
      </c>
      <c r="C52">
        <v>3</v>
      </c>
      <c r="D52">
        <v>12</v>
      </c>
      <c r="F52">
        <v>0</v>
      </c>
      <c r="H52">
        <v>6</v>
      </c>
      <c r="J52">
        <v>0</v>
      </c>
      <c r="L52">
        <v>1.014</v>
      </c>
    </row>
    <row r="53" spans="1:12" x14ac:dyDescent="0.35">
      <c r="A53">
        <v>215</v>
      </c>
      <c r="B53" t="s">
        <v>270</v>
      </c>
      <c r="C53">
        <v>4</v>
      </c>
      <c r="D53">
        <v>12</v>
      </c>
      <c r="F53">
        <v>0</v>
      </c>
      <c r="H53">
        <v>6</v>
      </c>
      <c r="J53">
        <v>0</v>
      </c>
      <c r="L53">
        <v>1.014</v>
      </c>
    </row>
    <row r="54" spans="1:12" x14ac:dyDescent="0.35">
      <c r="A54">
        <v>215</v>
      </c>
      <c r="B54" t="s">
        <v>270</v>
      </c>
      <c r="C54">
        <v>5</v>
      </c>
      <c r="D54">
        <v>12</v>
      </c>
      <c r="F54">
        <v>0</v>
      </c>
      <c r="H54">
        <v>6</v>
      </c>
      <c r="J54">
        <v>0</v>
      </c>
      <c r="L54">
        <v>1.014</v>
      </c>
    </row>
    <row r="55" spans="1:12" x14ac:dyDescent="0.35">
      <c r="A55">
        <v>215</v>
      </c>
      <c r="B55" t="s">
        <v>271</v>
      </c>
      <c r="C55">
        <v>6</v>
      </c>
      <c r="D55">
        <v>155</v>
      </c>
      <c r="F55">
        <v>4.8000000000000001E-2</v>
      </c>
      <c r="G55">
        <v>80</v>
      </c>
      <c r="I55" t="s">
        <v>269</v>
      </c>
      <c r="K55">
        <v>1.014</v>
      </c>
    </row>
    <row r="56" spans="1:12" x14ac:dyDescent="0.35">
      <c r="A56">
        <v>216</v>
      </c>
      <c r="B56" t="s">
        <v>271</v>
      </c>
      <c r="C56">
        <v>1</v>
      </c>
      <c r="D56">
        <v>155</v>
      </c>
      <c r="F56">
        <v>25.22</v>
      </c>
      <c r="G56">
        <v>80</v>
      </c>
      <c r="I56" t="s">
        <v>269</v>
      </c>
      <c r="K56">
        <v>1.0169999999999999</v>
      </c>
    </row>
    <row r="57" spans="1:12" x14ac:dyDescent="0.35">
      <c r="A57">
        <v>218</v>
      </c>
      <c r="B57" t="s">
        <v>272</v>
      </c>
      <c r="C57">
        <v>1</v>
      </c>
      <c r="D57">
        <v>400</v>
      </c>
      <c r="F57">
        <v>137.4</v>
      </c>
      <c r="G57">
        <v>200</v>
      </c>
      <c r="H57" t="s">
        <v>269</v>
      </c>
      <c r="J57">
        <v>1.05</v>
      </c>
    </row>
    <row r="58" spans="1:12" x14ac:dyDescent="0.35">
      <c r="A58">
        <v>221</v>
      </c>
      <c r="B58" t="s">
        <v>272</v>
      </c>
      <c r="C58">
        <v>1</v>
      </c>
      <c r="D58">
        <v>400</v>
      </c>
      <c r="F58">
        <v>108.2</v>
      </c>
      <c r="G58">
        <v>200</v>
      </c>
      <c r="H58" t="s">
        <v>269</v>
      </c>
      <c r="J58">
        <v>1.05</v>
      </c>
    </row>
    <row r="59" spans="1:12" x14ac:dyDescent="0.35">
      <c r="A59">
        <v>222</v>
      </c>
      <c r="B59" t="s">
        <v>273</v>
      </c>
      <c r="C59">
        <v>1</v>
      </c>
      <c r="D59">
        <v>50</v>
      </c>
      <c r="F59" t="s">
        <v>274</v>
      </c>
      <c r="G59">
        <v>16</v>
      </c>
      <c r="I59" t="s">
        <v>275</v>
      </c>
      <c r="K59">
        <v>1.05</v>
      </c>
    </row>
    <row r="60" spans="1:12" x14ac:dyDescent="0.35">
      <c r="A60">
        <v>222</v>
      </c>
      <c r="B60" t="s">
        <v>273</v>
      </c>
      <c r="C60">
        <v>2</v>
      </c>
      <c r="D60">
        <v>50</v>
      </c>
      <c r="F60" t="s">
        <v>274</v>
      </c>
      <c r="G60">
        <v>16</v>
      </c>
      <c r="I60" t="s">
        <v>275</v>
      </c>
      <c r="K60">
        <v>1.05</v>
      </c>
    </row>
    <row r="61" spans="1:12" x14ac:dyDescent="0.35">
      <c r="A61">
        <v>222</v>
      </c>
      <c r="B61" t="s">
        <v>273</v>
      </c>
      <c r="C61">
        <v>3</v>
      </c>
      <c r="D61">
        <v>50</v>
      </c>
      <c r="F61" t="s">
        <v>274</v>
      </c>
      <c r="G61">
        <v>16</v>
      </c>
      <c r="I61" t="s">
        <v>275</v>
      </c>
      <c r="K61">
        <v>1.05</v>
      </c>
    </row>
    <row r="62" spans="1:12" x14ac:dyDescent="0.35">
      <c r="A62">
        <v>222</v>
      </c>
      <c r="B62" t="s">
        <v>273</v>
      </c>
      <c r="C62">
        <v>4</v>
      </c>
      <c r="D62">
        <v>50</v>
      </c>
      <c r="F62" t="s">
        <v>274</v>
      </c>
      <c r="G62">
        <v>16</v>
      </c>
      <c r="I62" t="s">
        <v>275</v>
      </c>
      <c r="K62">
        <v>1.05</v>
      </c>
    </row>
    <row r="63" spans="1:12" x14ac:dyDescent="0.35">
      <c r="A63">
        <v>222</v>
      </c>
      <c r="B63" t="s">
        <v>273</v>
      </c>
      <c r="C63">
        <v>5</v>
      </c>
      <c r="D63">
        <v>50</v>
      </c>
      <c r="F63" t="s">
        <v>274</v>
      </c>
      <c r="G63">
        <v>16</v>
      </c>
      <c r="I63" t="s">
        <v>275</v>
      </c>
      <c r="K63">
        <v>1.05</v>
      </c>
    </row>
    <row r="64" spans="1:12" x14ac:dyDescent="0.35">
      <c r="A64">
        <v>222</v>
      </c>
      <c r="B64" t="s">
        <v>273</v>
      </c>
      <c r="C64">
        <v>6</v>
      </c>
      <c r="D64">
        <v>50</v>
      </c>
      <c r="F64" t="s">
        <v>274</v>
      </c>
      <c r="G64">
        <v>16</v>
      </c>
      <c r="I64" t="s">
        <v>275</v>
      </c>
      <c r="K64">
        <v>1.05</v>
      </c>
    </row>
    <row r="65" spans="1:12" x14ac:dyDescent="0.35">
      <c r="A65">
        <v>223</v>
      </c>
      <c r="B65" t="s">
        <v>271</v>
      </c>
      <c r="C65">
        <v>1</v>
      </c>
      <c r="D65">
        <v>155</v>
      </c>
      <c r="F65">
        <v>31.79</v>
      </c>
      <c r="G65">
        <v>80</v>
      </c>
      <c r="I65" t="s">
        <v>269</v>
      </c>
      <c r="K65">
        <v>1.05</v>
      </c>
    </row>
    <row r="66" spans="1:12" x14ac:dyDescent="0.35">
      <c r="A66">
        <v>223</v>
      </c>
      <c r="B66" t="s">
        <v>271</v>
      </c>
      <c r="C66">
        <v>2</v>
      </c>
      <c r="D66">
        <v>155</v>
      </c>
      <c r="F66">
        <v>31.79</v>
      </c>
      <c r="G66">
        <v>80</v>
      </c>
      <c r="I66" t="s">
        <v>269</v>
      </c>
      <c r="K66">
        <v>1.05</v>
      </c>
    </row>
    <row r="67" spans="1:12" x14ac:dyDescent="0.35">
      <c r="A67">
        <v>223</v>
      </c>
      <c r="B67" t="s">
        <v>276</v>
      </c>
      <c r="C67">
        <v>3</v>
      </c>
      <c r="D67">
        <v>350</v>
      </c>
      <c r="F67">
        <v>71.78</v>
      </c>
      <c r="G67">
        <v>150</v>
      </c>
      <c r="H67" t="s">
        <v>265</v>
      </c>
      <c r="J67">
        <v>1.05</v>
      </c>
    </row>
    <row r="68" spans="1:12" x14ac:dyDescent="0.35">
      <c r="A68">
        <v>301</v>
      </c>
      <c r="B68" t="s">
        <v>263</v>
      </c>
      <c r="C68">
        <v>1</v>
      </c>
      <c r="D68">
        <v>10</v>
      </c>
      <c r="F68">
        <v>0</v>
      </c>
      <c r="H68">
        <v>10</v>
      </c>
      <c r="J68">
        <v>0</v>
      </c>
      <c r="L68">
        <v>1.0349999999999999</v>
      </c>
    </row>
    <row r="69" spans="1:12" x14ac:dyDescent="0.35">
      <c r="A69">
        <v>301</v>
      </c>
      <c r="B69" t="s">
        <v>263</v>
      </c>
      <c r="C69">
        <v>2</v>
      </c>
      <c r="D69">
        <v>10</v>
      </c>
      <c r="F69">
        <v>0</v>
      </c>
      <c r="H69">
        <v>10</v>
      </c>
      <c r="J69">
        <v>0</v>
      </c>
      <c r="L69">
        <v>1.0349999999999999</v>
      </c>
    </row>
    <row r="70" spans="1:12" x14ac:dyDescent="0.35">
      <c r="A70">
        <v>301</v>
      </c>
      <c r="B70" t="s">
        <v>264</v>
      </c>
      <c r="C70">
        <v>3</v>
      </c>
      <c r="D70">
        <v>76</v>
      </c>
      <c r="F70">
        <v>14.1</v>
      </c>
      <c r="G70">
        <v>30</v>
      </c>
      <c r="I70" t="s">
        <v>265</v>
      </c>
      <c r="K70">
        <v>1.0349999999999999</v>
      </c>
    </row>
    <row r="71" spans="1:12" x14ac:dyDescent="0.35">
      <c r="A71">
        <v>301</v>
      </c>
      <c r="B71" t="s">
        <v>264</v>
      </c>
      <c r="C71">
        <v>4</v>
      </c>
      <c r="D71">
        <v>76</v>
      </c>
      <c r="F71">
        <v>14.1</v>
      </c>
      <c r="G71">
        <v>30</v>
      </c>
      <c r="I71" t="s">
        <v>265</v>
      </c>
      <c r="K71">
        <v>1.0349999999999999</v>
      </c>
    </row>
    <row r="72" spans="1:12" x14ac:dyDescent="0.35">
      <c r="A72">
        <v>302</v>
      </c>
      <c r="B72" t="s">
        <v>263</v>
      </c>
      <c r="C72">
        <v>1</v>
      </c>
      <c r="D72">
        <v>10</v>
      </c>
      <c r="F72">
        <v>0</v>
      </c>
      <c r="H72">
        <v>10</v>
      </c>
      <c r="J72">
        <v>0</v>
      </c>
      <c r="L72">
        <v>1.0349999999999999</v>
      </c>
    </row>
    <row r="73" spans="1:12" x14ac:dyDescent="0.35">
      <c r="A73">
        <v>302</v>
      </c>
      <c r="B73" t="s">
        <v>263</v>
      </c>
      <c r="C73">
        <v>2</v>
      </c>
      <c r="D73">
        <v>10</v>
      </c>
      <c r="F73">
        <v>0</v>
      </c>
      <c r="H73">
        <v>10</v>
      </c>
      <c r="J73">
        <v>0</v>
      </c>
      <c r="L73">
        <v>1.0349999999999999</v>
      </c>
    </row>
    <row r="74" spans="1:12" x14ac:dyDescent="0.35">
      <c r="A74">
        <v>302</v>
      </c>
      <c r="B74" t="s">
        <v>264</v>
      </c>
      <c r="C74">
        <v>3</v>
      </c>
      <c r="D74">
        <v>76</v>
      </c>
      <c r="F74">
        <v>7</v>
      </c>
      <c r="H74">
        <v>30</v>
      </c>
      <c r="J74" t="s">
        <v>265</v>
      </c>
      <c r="L74">
        <v>1.0349999999999999</v>
      </c>
    </row>
    <row r="75" spans="1:12" x14ac:dyDescent="0.35">
      <c r="A75">
        <v>302</v>
      </c>
      <c r="B75" t="s">
        <v>264</v>
      </c>
      <c r="C75">
        <v>4</v>
      </c>
      <c r="D75">
        <v>76</v>
      </c>
      <c r="F75">
        <v>7</v>
      </c>
      <c r="H75">
        <v>30</v>
      </c>
      <c r="J75" t="s">
        <v>265</v>
      </c>
      <c r="L75">
        <v>1.0349999999999999</v>
      </c>
    </row>
    <row r="76" spans="1:12" x14ac:dyDescent="0.35">
      <c r="A76">
        <v>307</v>
      </c>
      <c r="B76" t="s">
        <v>266</v>
      </c>
      <c r="C76">
        <v>1</v>
      </c>
      <c r="D76">
        <v>80</v>
      </c>
      <c r="F76">
        <v>17.2</v>
      </c>
      <c r="G76">
        <v>60</v>
      </c>
      <c r="I76">
        <v>0</v>
      </c>
      <c r="K76">
        <v>1.0249999999999999</v>
      </c>
    </row>
    <row r="77" spans="1:12" x14ac:dyDescent="0.35">
      <c r="A77">
        <v>307</v>
      </c>
      <c r="B77" t="s">
        <v>266</v>
      </c>
      <c r="C77">
        <v>2</v>
      </c>
      <c r="D77">
        <v>80</v>
      </c>
      <c r="F77">
        <v>17.2</v>
      </c>
      <c r="G77">
        <v>60</v>
      </c>
      <c r="I77">
        <v>0</v>
      </c>
      <c r="K77">
        <v>1.0249999999999999</v>
      </c>
    </row>
    <row r="78" spans="1:12" x14ac:dyDescent="0.35">
      <c r="A78">
        <v>307</v>
      </c>
      <c r="B78" t="s">
        <v>266</v>
      </c>
      <c r="C78">
        <v>3</v>
      </c>
      <c r="D78">
        <v>80</v>
      </c>
      <c r="F78">
        <v>17.2</v>
      </c>
      <c r="G78">
        <v>60</v>
      </c>
      <c r="I78">
        <v>0</v>
      </c>
      <c r="K78">
        <v>1.0249999999999999</v>
      </c>
    </row>
    <row r="79" spans="1:12" x14ac:dyDescent="0.35">
      <c r="A79">
        <v>313</v>
      </c>
      <c r="B79" t="s">
        <v>267</v>
      </c>
      <c r="C79">
        <v>1</v>
      </c>
      <c r="D79">
        <v>95.1</v>
      </c>
      <c r="F79">
        <v>40.700000000000003</v>
      </c>
      <c r="G79">
        <v>80</v>
      </c>
      <c r="I79">
        <v>0</v>
      </c>
      <c r="K79">
        <v>1.02</v>
      </c>
    </row>
    <row r="80" spans="1:12" x14ac:dyDescent="0.35">
      <c r="A80">
        <v>313</v>
      </c>
      <c r="B80" t="s">
        <v>267</v>
      </c>
      <c r="C80">
        <v>2</v>
      </c>
      <c r="D80">
        <v>95.1</v>
      </c>
      <c r="F80">
        <v>40.700000000000003</v>
      </c>
      <c r="G80">
        <v>80</v>
      </c>
      <c r="I80">
        <v>0</v>
      </c>
      <c r="K80">
        <v>1.02</v>
      </c>
    </row>
    <row r="81" spans="1:12" x14ac:dyDescent="0.35">
      <c r="A81">
        <v>313</v>
      </c>
      <c r="B81" t="s">
        <v>267</v>
      </c>
      <c r="C81">
        <v>3</v>
      </c>
      <c r="D81">
        <v>95.1</v>
      </c>
      <c r="F81">
        <v>40.700000000000003</v>
      </c>
      <c r="G81">
        <v>80</v>
      </c>
      <c r="I81">
        <v>0</v>
      </c>
      <c r="K81">
        <v>1.02</v>
      </c>
    </row>
    <row r="82" spans="1:12" x14ac:dyDescent="0.35">
      <c r="A82" t="s">
        <v>278</v>
      </c>
      <c r="B82">
        <v>1</v>
      </c>
      <c r="C82">
        <v>0</v>
      </c>
      <c r="E82">
        <v>13.68</v>
      </c>
      <c r="F82">
        <v>200</v>
      </c>
      <c r="G82" t="s">
        <v>269</v>
      </c>
      <c r="I82">
        <v>0.98</v>
      </c>
    </row>
    <row r="83" spans="1:12" x14ac:dyDescent="0.35">
      <c r="A83">
        <v>315</v>
      </c>
      <c r="B83" t="s">
        <v>270</v>
      </c>
      <c r="C83">
        <v>1</v>
      </c>
      <c r="D83">
        <v>12</v>
      </c>
      <c r="F83">
        <v>0</v>
      </c>
      <c r="H83">
        <v>6</v>
      </c>
      <c r="J83">
        <v>0</v>
      </c>
      <c r="L83">
        <v>1.014</v>
      </c>
    </row>
    <row r="84" spans="1:12" x14ac:dyDescent="0.35">
      <c r="A84">
        <v>315</v>
      </c>
      <c r="B84" t="s">
        <v>270</v>
      </c>
      <c r="C84">
        <v>2</v>
      </c>
      <c r="D84">
        <v>12</v>
      </c>
      <c r="F84">
        <v>0</v>
      </c>
      <c r="H84">
        <v>6</v>
      </c>
      <c r="J84">
        <v>0</v>
      </c>
      <c r="L84">
        <v>1.014</v>
      </c>
    </row>
    <row r="85" spans="1:12" x14ac:dyDescent="0.35">
      <c r="A85">
        <v>315</v>
      </c>
      <c r="B85" t="s">
        <v>270</v>
      </c>
      <c r="C85">
        <v>3</v>
      </c>
      <c r="D85">
        <v>12</v>
      </c>
      <c r="F85">
        <v>0</v>
      </c>
      <c r="H85">
        <v>6</v>
      </c>
      <c r="J85">
        <v>0</v>
      </c>
      <c r="L85">
        <v>1.014</v>
      </c>
    </row>
    <row r="86" spans="1:12" x14ac:dyDescent="0.35">
      <c r="A86">
        <v>315</v>
      </c>
      <c r="B86" t="s">
        <v>270</v>
      </c>
      <c r="C86">
        <v>4</v>
      </c>
      <c r="D86">
        <v>12</v>
      </c>
      <c r="F86">
        <v>0</v>
      </c>
      <c r="H86">
        <v>6</v>
      </c>
      <c r="J86">
        <v>0</v>
      </c>
      <c r="L86">
        <v>1.014</v>
      </c>
    </row>
    <row r="87" spans="1:12" x14ac:dyDescent="0.35">
      <c r="A87">
        <v>315</v>
      </c>
      <c r="B87" t="s">
        <v>279</v>
      </c>
      <c r="C87">
        <v>5</v>
      </c>
      <c r="D87">
        <v>12</v>
      </c>
      <c r="F87">
        <v>0</v>
      </c>
      <c r="H87">
        <v>6</v>
      </c>
      <c r="J87">
        <v>0</v>
      </c>
      <c r="L87">
        <v>1.014</v>
      </c>
    </row>
    <row r="88" spans="1:12" x14ac:dyDescent="0.35">
      <c r="A88">
        <v>315</v>
      </c>
      <c r="B88" t="s">
        <v>271</v>
      </c>
      <c r="C88">
        <v>6</v>
      </c>
      <c r="D88">
        <v>155</v>
      </c>
      <c r="F88">
        <v>4.8000000000000001E-2</v>
      </c>
      <c r="G88">
        <v>80</v>
      </c>
      <c r="I88" t="s">
        <v>269</v>
      </c>
      <c r="K88">
        <v>1.014</v>
      </c>
    </row>
    <row r="89" spans="1:12" x14ac:dyDescent="0.35">
      <c r="A89">
        <v>316</v>
      </c>
      <c r="B89" t="s">
        <v>271</v>
      </c>
      <c r="C89">
        <v>1</v>
      </c>
      <c r="D89">
        <v>155</v>
      </c>
      <c r="F89">
        <v>25.22</v>
      </c>
      <c r="G89">
        <v>80</v>
      </c>
      <c r="I89" t="s">
        <v>269</v>
      </c>
      <c r="K89">
        <v>1.0169999999999999</v>
      </c>
    </row>
    <row r="90" spans="1:12" x14ac:dyDescent="0.35">
      <c r="A90">
        <v>318</v>
      </c>
      <c r="B90" t="s">
        <v>272</v>
      </c>
      <c r="C90">
        <v>1</v>
      </c>
      <c r="D90">
        <v>400</v>
      </c>
      <c r="F90">
        <v>137.4</v>
      </c>
      <c r="G90">
        <v>200</v>
      </c>
      <c r="H90" t="s">
        <v>269</v>
      </c>
      <c r="J90">
        <v>1.05</v>
      </c>
    </row>
    <row r="91" spans="1:12" x14ac:dyDescent="0.35">
      <c r="A91">
        <v>321</v>
      </c>
      <c r="B91" t="s">
        <v>272</v>
      </c>
      <c r="C91">
        <v>1</v>
      </c>
      <c r="D91">
        <v>400</v>
      </c>
      <c r="F91">
        <v>108.2</v>
      </c>
      <c r="G91">
        <v>200</v>
      </c>
      <c r="H91" t="s">
        <v>269</v>
      </c>
      <c r="J91">
        <v>1.05</v>
      </c>
    </row>
    <row r="92" spans="1:12" x14ac:dyDescent="0.35">
      <c r="A92">
        <v>322</v>
      </c>
      <c r="B92" t="s">
        <v>273</v>
      </c>
      <c r="C92">
        <v>1</v>
      </c>
      <c r="D92">
        <v>50</v>
      </c>
      <c r="F92" t="s">
        <v>274</v>
      </c>
      <c r="G92">
        <v>16</v>
      </c>
      <c r="I92" t="s">
        <v>275</v>
      </c>
      <c r="K92">
        <v>1.05</v>
      </c>
    </row>
    <row r="93" spans="1:12" x14ac:dyDescent="0.35">
      <c r="A93">
        <v>322</v>
      </c>
      <c r="B93" t="s">
        <v>273</v>
      </c>
      <c r="C93">
        <v>2</v>
      </c>
      <c r="D93">
        <v>50</v>
      </c>
      <c r="F93" t="s">
        <v>274</v>
      </c>
      <c r="G93">
        <v>16</v>
      </c>
      <c r="I93" t="s">
        <v>275</v>
      </c>
      <c r="K93">
        <v>1.05</v>
      </c>
    </row>
    <row r="94" spans="1:12" x14ac:dyDescent="0.35">
      <c r="A94">
        <v>322</v>
      </c>
      <c r="B94" t="s">
        <v>273</v>
      </c>
      <c r="C94">
        <v>3</v>
      </c>
      <c r="D94">
        <v>50</v>
      </c>
      <c r="F94" t="s">
        <v>274</v>
      </c>
      <c r="G94">
        <v>16</v>
      </c>
      <c r="I94" t="s">
        <v>275</v>
      </c>
      <c r="K94">
        <v>1.05</v>
      </c>
    </row>
    <row r="95" spans="1:12" x14ac:dyDescent="0.35">
      <c r="A95">
        <v>322</v>
      </c>
      <c r="B95" t="s">
        <v>273</v>
      </c>
      <c r="C95">
        <v>4</v>
      </c>
      <c r="D95">
        <v>50</v>
      </c>
      <c r="F95" t="s">
        <v>274</v>
      </c>
      <c r="G95">
        <v>16</v>
      </c>
      <c r="I95" t="s">
        <v>275</v>
      </c>
      <c r="K95">
        <v>1.05</v>
      </c>
    </row>
    <row r="96" spans="1:12" x14ac:dyDescent="0.35">
      <c r="A96">
        <v>322</v>
      </c>
      <c r="B96" t="s">
        <v>273</v>
      </c>
      <c r="C96">
        <v>5</v>
      </c>
      <c r="D96">
        <v>50</v>
      </c>
      <c r="F96" t="s">
        <v>274</v>
      </c>
      <c r="G96">
        <v>16</v>
      </c>
      <c r="I96" t="s">
        <v>275</v>
      </c>
      <c r="K96">
        <v>1.05</v>
      </c>
    </row>
    <row r="97" spans="1:11" x14ac:dyDescent="0.35">
      <c r="A97">
        <v>322</v>
      </c>
      <c r="B97" t="s">
        <v>273</v>
      </c>
      <c r="C97">
        <v>6</v>
      </c>
      <c r="D97">
        <v>50</v>
      </c>
      <c r="F97" t="s">
        <v>274</v>
      </c>
      <c r="G97">
        <v>16</v>
      </c>
      <c r="I97" t="s">
        <v>275</v>
      </c>
      <c r="K97">
        <v>1.05</v>
      </c>
    </row>
    <row r="98" spans="1:11" x14ac:dyDescent="0.35">
      <c r="A98">
        <v>323</v>
      </c>
      <c r="B98" t="s">
        <v>271</v>
      </c>
      <c r="C98">
        <v>1</v>
      </c>
      <c r="D98">
        <v>155</v>
      </c>
      <c r="F98">
        <v>31.79</v>
      </c>
      <c r="G98">
        <v>80</v>
      </c>
      <c r="I98" t="s">
        <v>269</v>
      </c>
      <c r="K98">
        <v>1.05</v>
      </c>
    </row>
    <row r="99" spans="1:11" x14ac:dyDescent="0.35">
      <c r="A99">
        <v>323</v>
      </c>
      <c r="B99" t="s">
        <v>271</v>
      </c>
      <c r="C99">
        <v>2</v>
      </c>
      <c r="D99">
        <v>155</v>
      </c>
      <c r="F99">
        <v>31.79</v>
      </c>
      <c r="G99">
        <v>80</v>
      </c>
      <c r="I99" t="s">
        <v>269</v>
      </c>
      <c r="K99">
        <v>1.05</v>
      </c>
    </row>
    <row r="100" spans="1:11" x14ac:dyDescent="0.35">
      <c r="A100">
        <v>323</v>
      </c>
      <c r="B100" t="s">
        <v>276</v>
      </c>
      <c r="C100">
        <v>3</v>
      </c>
      <c r="D100">
        <v>350</v>
      </c>
      <c r="F100">
        <v>71.78</v>
      </c>
      <c r="G100">
        <v>150</v>
      </c>
      <c r="H100" t="s">
        <v>265</v>
      </c>
      <c r="J100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2C0-942E-42FB-8B59-51CF656A452E}">
  <dimension ref="A1:T122"/>
  <sheetViews>
    <sheetView workbookViewId="0">
      <selection activeCell="Q21" sqref="Q21"/>
    </sheetView>
  </sheetViews>
  <sheetFormatPr defaultRowHeight="14.5" x14ac:dyDescent="0.35"/>
  <cols>
    <col min="1" max="1" width="5.7265625" bestFit="1" customWidth="1"/>
    <col min="3" max="3" width="6.36328125" bestFit="1" customWidth="1"/>
    <col min="4" max="4" width="12.90625" bestFit="1" customWidth="1"/>
    <col min="6" max="6" width="3.81640625" bestFit="1" customWidth="1"/>
    <col min="7" max="7" width="12.08984375" bestFit="1" customWidth="1"/>
    <col min="8" max="10" width="5.81640625" bestFit="1" customWidth="1"/>
    <col min="12" max="12" width="8.1796875" bestFit="1" customWidth="1"/>
    <col min="13" max="13" width="8.26953125" bestFit="1" customWidth="1"/>
    <col min="14" max="14" width="5.81640625" bestFit="1" customWidth="1"/>
    <col min="15" max="15" width="6" bestFit="1" customWidth="1"/>
    <col min="16" max="16" width="9.6328125" bestFit="1" customWidth="1"/>
    <col min="17" max="17" width="11.453125" bestFit="1" customWidth="1"/>
    <col min="18" max="18" width="11.1796875" bestFit="1" customWidth="1"/>
    <col min="19" max="19" width="12.6328125" bestFit="1" customWidth="1"/>
    <col min="20" max="20" width="13.6328125" customWidth="1"/>
  </cols>
  <sheetData>
    <row r="1" spans="1:20" x14ac:dyDescent="0.35">
      <c r="A1" s="1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1" t="s">
        <v>226</v>
      </c>
      <c r="P1" s="7"/>
      <c r="Q1" s="7"/>
      <c r="R1" s="7"/>
      <c r="S1" s="2"/>
    </row>
    <row r="2" spans="1:20" ht="15" thickBot="1" x14ac:dyDescent="0.4">
      <c r="A2" s="3" t="s">
        <v>207</v>
      </c>
      <c r="B2" s="8" t="s">
        <v>208</v>
      </c>
      <c r="C2" s="8" t="s">
        <v>209</v>
      </c>
      <c r="D2" s="8" t="s">
        <v>210</v>
      </c>
      <c r="E2" s="8" t="s">
        <v>211</v>
      </c>
      <c r="F2" s="8" t="s">
        <v>212</v>
      </c>
      <c r="G2" s="8" t="s">
        <v>213</v>
      </c>
      <c r="H2" s="8" t="s">
        <v>214</v>
      </c>
      <c r="I2" s="8" t="s">
        <v>215</v>
      </c>
      <c r="J2" s="8" t="s">
        <v>216</v>
      </c>
      <c r="K2" s="8" t="s">
        <v>217</v>
      </c>
      <c r="L2" s="8" t="s">
        <v>218</v>
      </c>
      <c r="M2" s="8" t="s">
        <v>219</v>
      </c>
      <c r="N2" s="4" t="s">
        <v>220</v>
      </c>
      <c r="O2" s="3" t="s">
        <v>207</v>
      </c>
      <c r="P2" s="8" t="s">
        <v>222</v>
      </c>
      <c r="Q2" s="8" t="s">
        <v>223</v>
      </c>
      <c r="R2" s="8" t="s">
        <v>224</v>
      </c>
      <c r="S2" s="4" t="s">
        <v>225</v>
      </c>
    </row>
    <row r="3" spans="1:20" x14ac:dyDescent="0.35">
      <c r="A3" s="3" t="s">
        <v>93</v>
      </c>
      <c r="B3" s="8">
        <v>103</v>
      </c>
      <c r="C3" s="8">
        <v>124</v>
      </c>
      <c r="D3" s="8">
        <v>0</v>
      </c>
      <c r="E3" s="8">
        <v>0.02</v>
      </c>
      <c r="F3" s="8">
        <v>768</v>
      </c>
      <c r="G3" s="8">
        <v>0</v>
      </c>
      <c r="H3" s="8">
        <v>2E-3</v>
      </c>
      <c r="I3" s="8">
        <v>8.4000000000000005E-2</v>
      </c>
      <c r="J3" s="8">
        <v>0</v>
      </c>
      <c r="K3" s="8">
        <v>400</v>
      </c>
      <c r="L3" s="8">
        <v>510</v>
      </c>
      <c r="M3" s="8">
        <v>600</v>
      </c>
      <c r="N3" s="4">
        <v>1.0149999999999999</v>
      </c>
      <c r="O3" s="16" t="s">
        <v>93</v>
      </c>
      <c r="P3" s="17">
        <v>400</v>
      </c>
      <c r="Q3" s="17">
        <v>0</v>
      </c>
      <c r="R3" s="17">
        <v>103</v>
      </c>
      <c r="S3" s="18">
        <v>124</v>
      </c>
      <c r="T3" s="11" t="s">
        <v>227</v>
      </c>
    </row>
    <row r="4" spans="1:20" x14ac:dyDescent="0.35">
      <c r="A4" s="3" t="s">
        <v>101</v>
      </c>
      <c r="B4" s="8">
        <v>109</v>
      </c>
      <c r="C4" s="8">
        <v>111</v>
      </c>
      <c r="D4" s="8">
        <v>0</v>
      </c>
      <c r="E4" s="8">
        <v>0.02</v>
      </c>
      <c r="F4" s="8">
        <v>768</v>
      </c>
      <c r="G4" s="8">
        <v>0</v>
      </c>
      <c r="H4" s="8">
        <v>2E-3</v>
      </c>
      <c r="I4" s="8">
        <v>8.4000000000000005E-2</v>
      </c>
      <c r="J4" s="8">
        <v>0</v>
      </c>
      <c r="K4" s="8">
        <v>400</v>
      </c>
      <c r="L4" s="8">
        <v>510</v>
      </c>
      <c r="M4" s="8">
        <v>600</v>
      </c>
      <c r="N4" s="4">
        <v>1.03</v>
      </c>
      <c r="O4" s="19" t="s">
        <v>101</v>
      </c>
      <c r="P4" s="20">
        <v>400</v>
      </c>
      <c r="Q4" s="20">
        <v>0</v>
      </c>
      <c r="R4" s="20">
        <v>109</v>
      </c>
      <c r="S4" s="21">
        <v>111</v>
      </c>
      <c r="T4" s="11"/>
    </row>
    <row r="5" spans="1:20" x14ac:dyDescent="0.35">
      <c r="A5" s="3" t="s">
        <v>102</v>
      </c>
      <c r="B5" s="8">
        <v>109</v>
      </c>
      <c r="C5" s="8">
        <v>112</v>
      </c>
      <c r="D5" s="8">
        <v>0</v>
      </c>
      <c r="E5" s="8">
        <v>0.02</v>
      </c>
      <c r="F5" s="8">
        <v>768</v>
      </c>
      <c r="G5" s="8">
        <v>0</v>
      </c>
      <c r="H5" s="8">
        <v>2E-3</v>
      </c>
      <c r="I5" s="8">
        <v>8.4000000000000005E-2</v>
      </c>
      <c r="J5" s="8">
        <v>0</v>
      </c>
      <c r="K5" s="8">
        <v>400</v>
      </c>
      <c r="L5" s="8">
        <v>510</v>
      </c>
      <c r="M5" s="8">
        <v>600</v>
      </c>
      <c r="N5" s="4">
        <v>1.03</v>
      </c>
      <c r="O5" s="19" t="s">
        <v>102</v>
      </c>
      <c r="P5" s="20">
        <v>400</v>
      </c>
      <c r="Q5" s="20">
        <v>0</v>
      </c>
      <c r="R5" s="20">
        <v>109</v>
      </c>
      <c r="S5" s="21">
        <v>112</v>
      </c>
      <c r="T5" s="11"/>
    </row>
    <row r="6" spans="1:20" x14ac:dyDescent="0.35">
      <c r="A6" s="3" t="s">
        <v>103</v>
      </c>
      <c r="B6" s="8">
        <v>110</v>
      </c>
      <c r="C6" s="8">
        <v>111</v>
      </c>
      <c r="D6" s="8">
        <v>0</v>
      </c>
      <c r="E6" s="8">
        <v>0.02</v>
      </c>
      <c r="F6" s="8">
        <v>768</v>
      </c>
      <c r="G6" s="8">
        <v>0</v>
      </c>
      <c r="H6" s="8">
        <v>2E-3</v>
      </c>
      <c r="I6" s="8">
        <v>8.4000000000000005E-2</v>
      </c>
      <c r="J6" s="8">
        <v>0</v>
      </c>
      <c r="K6" s="8">
        <v>400</v>
      </c>
      <c r="L6" s="8">
        <v>510</v>
      </c>
      <c r="M6" s="8">
        <v>600</v>
      </c>
      <c r="N6" s="4">
        <v>1.0149999999999999</v>
      </c>
      <c r="O6" s="19" t="s">
        <v>103</v>
      </c>
      <c r="P6" s="20">
        <v>400</v>
      </c>
      <c r="Q6" s="20">
        <v>0</v>
      </c>
      <c r="R6" s="20">
        <v>110</v>
      </c>
      <c r="S6" s="21">
        <v>111</v>
      </c>
      <c r="T6" s="11"/>
    </row>
    <row r="7" spans="1:20" x14ac:dyDescent="0.35">
      <c r="A7" s="3" t="s">
        <v>104</v>
      </c>
      <c r="B7" s="8">
        <v>110</v>
      </c>
      <c r="C7" s="8">
        <v>112</v>
      </c>
      <c r="D7" s="8">
        <v>0</v>
      </c>
      <c r="E7" s="8">
        <v>0.02</v>
      </c>
      <c r="F7" s="8">
        <v>768</v>
      </c>
      <c r="G7" s="8">
        <v>0</v>
      </c>
      <c r="H7" s="8">
        <v>2E-3</v>
      </c>
      <c r="I7" s="8">
        <v>8.4000000000000005E-2</v>
      </c>
      <c r="J7" s="8">
        <v>0</v>
      </c>
      <c r="K7" s="8">
        <v>400</v>
      </c>
      <c r="L7" s="8">
        <v>510</v>
      </c>
      <c r="M7" s="8">
        <v>600</v>
      </c>
      <c r="N7" s="4">
        <v>1.0149999999999999</v>
      </c>
      <c r="O7" s="19" t="s">
        <v>104</v>
      </c>
      <c r="P7" s="20">
        <v>400</v>
      </c>
      <c r="Q7" s="20">
        <v>0</v>
      </c>
      <c r="R7" s="20">
        <v>110</v>
      </c>
      <c r="S7" s="21">
        <v>112</v>
      </c>
      <c r="T7" s="11"/>
    </row>
    <row r="8" spans="1:20" x14ac:dyDescent="0.35">
      <c r="A8" s="3" t="s">
        <v>134</v>
      </c>
      <c r="B8" s="8">
        <v>203</v>
      </c>
      <c r="C8" s="8">
        <v>224</v>
      </c>
      <c r="D8" s="8">
        <v>0</v>
      </c>
      <c r="E8" s="8">
        <v>0.02</v>
      </c>
      <c r="F8" s="8">
        <v>768</v>
      </c>
      <c r="G8" s="8">
        <v>0</v>
      </c>
      <c r="H8" s="8">
        <v>2E-3</v>
      </c>
      <c r="I8" s="8">
        <v>8.4000000000000005E-2</v>
      </c>
      <c r="J8" s="8">
        <v>0</v>
      </c>
      <c r="K8" s="8">
        <v>400</v>
      </c>
      <c r="L8" s="8">
        <v>510</v>
      </c>
      <c r="M8" s="8">
        <v>600</v>
      </c>
      <c r="N8" s="4">
        <v>1.0149999999999999</v>
      </c>
      <c r="O8" s="19" t="s">
        <v>134</v>
      </c>
      <c r="P8" s="20">
        <v>400</v>
      </c>
      <c r="Q8" s="20">
        <v>0</v>
      </c>
      <c r="R8" s="20">
        <v>203</v>
      </c>
      <c r="S8" s="21">
        <v>224</v>
      </c>
      <c r="T8" s="11"/>
    </row>
    <row r="9" spans="1:20" x14ac:dyDescent="0.35">
      <c r="A9" s="3" t="s">
        <v>141</v>
      </c>
      <c r="B9" s="8">
        <v>209</v>
      </c>
      <c r="C9" s="8">
        <v>211</v>
      </c>
      <c r="D9" s="8">
        <v>0</v>
      </c>
      <c r="E9" s="8">
        <v>0.02</v>
      </c>
      <c r="F9" s="8">
        <v>768</v>
      </c>
      <c r="G9" s="8">
        <v>0</v>
      </c>
      <c r="H9" s="8">
        <v>2E-3</v>
      </c>
      <c r="I9" s="8">
        <v>8.4000000000000005E-2</v>
      </c>
      <c r="J9" s="8">
        <v>0</v>
      </c>
      <c r="K9" s="8">
        <v>400</v>
      </c>
      <c r="L9" s="8">
        <v>510</v>
      </c>
      <c r="M9" s="8">
        <v>600</v>
      </c>
      <c r="N9" s="4">
        <v>1.03</v>
      </c>
      <c r="O9" s="19" t="s">
        <v>141</v>
      </c>
      <c r="P9" s="20">
        <v>400</v>
      </c>
      <c r="Q9" s="20">
        <v>0</v>
      </c>
      <c r="R9" s="20">
        <v>209</v>
      </c>
      <c r="S9" s="21">
        <v>211</v>
      </c>
      <c r="T9" s="11"/>
    </row>
    <row r="10" spans="1:20" x14ac:dyDescent="0.35">
      <c r="A10" s="3" t="s">
        <v>142</v>
      </c>
      <c r="B10" s="8">
        <v>209</v>
      </c>
      <c r="C10" s="8">
        <v>212</v>
      </c>
      <c r="D10" s="8">
        <v>0</v>
      </c>
      <c r="E10" s="8">
        <v>0.02</v>
      </c>
      <c r="F10" s="8">
        <v>768</v>
      </c>
      <c r="G10" s="8">
        <v>0</v>
      </c>
      <c r="H10" s="8">
        <v>2E-3</v>
      </c>
      <c r="I10" s="8">
        <v>8.4000000000000005E-2</v>
      </c>
      <c r="J10" s="8">
        <v>0</v>
      </c>
      <c r="K10" s="8">
        <v>400</v>
      </c>
      <c r="L10" s="8">
        <v>510</v>
      </c>
      <c r="M10" s="8">
        <v>600</v>
      </c>
      <c r="N10" s="4">
        <v>1.03</v>
      </c>
      <c r="O10" s="19" t="s">
        <v>142</v>
      </c>
      <c r="P10" s="20">
        <v>400</v>
      </c>
      <c r="Q10" s="20">
        <v>0</v>
      </c>
      <c r="R10" s="20">
        <v>209</v>
      </c>
      <c r="S10" s="21">
        <v>212</v>
      </c>
      <c r="T10" s="11"/>
    </row>
    <row r="11" spans="1:20" x14ac:dyDescent="0.35">
      <c r="A11" s="3" t="s">
        <v>143</v>
      </c>
      <c r="B11" s="8">
        <v>210</v>
      </c>
      <c r="C11" s="8">
        <v>211</v>
      </c>
      <c r="D11" s="8">
        <v>0</v>
      </c>
      <c r="E11" s="8">
        <v>0.02</v>
      </c>
      <c r="F11" s="8">
        <v>768</v>
      </c>
      <c r="G11" s="8">
        <v>0</v>
      </c>
      <c r="H11" s="8">
        <v>2E-3</v>
      </c>
      <c r="I11" s="8">
        <v>8.4000000000000005E-2</v>
      </c>
      <c r="J11" s="8">
        <v>0</v>
      </c>
      <c r="K11" s="8">
        <v>400</v>
      </c>
      <c r="L11" s="8">
        <v>510</v>
      </c>
      <c r="M11" s="8">
        <v>600</v>
      </c>
      <c r="N11" s="4">
        <v>1.0149999999999999</v>
      </c>
      <c r="O11" s="19" t="s">
        <v>143</v>
      </c>
      <c r="P11" s="20">
        <v>400</v>
      </c>
      <c r="Q11" s="20">
        <v>0</v>
      </c>
      <c r="R11" s="20">
        <v>210</v>
      </c>
      <c r="S11" s="21">
        <v>211</v>
      </c>
      <c r="T11" s="11"/>
    </row>
    <row r="12" spans="1:20" x14ac:dyDescent="0.35">
      <c r="A12" s="3" t="s">
        <v>144</v>
      </c>
      <c r="B12" s="8">
        <v>210</v>
      </c>
      <c r="C12" s="8">
        <v>212</v>
      </c>
      <c r="D12" s="8">
        <v>0</v>
      </c>
      <c r="E12" s="8">
        <v>0.02</v>
      </c>
      <c r="F12" s="8">
        <v>768</v>
      </c>
      <c r="G12" s="8">
        <v>0</v>
      </c>
      <c r="H12" s="8">
        <v>2E-3</v>
      </c>
      <c r="I12" s="8">
        <v>8.4000000000000005E-2</v>
      </c>
      <c r="J12" s="8">
        <v>0</v>
      </c>
      <c r="K12" s="8">
        <v>400</v>
      </c>
      <c r="L12" s="8">
        <v>510</v>
      </c>
      <c r="M12" s="8">
        <v>600</v>
      </c>
      <c r="N12" s="4">
        <v>1.0149999999999999</v>
      </c>
      <c r="O12" s="19" t="s">
        <v>144</v>
      </c>
      <c r="P12" s="20">
        <v>400</v>
      </c>
      <c r="Q12" s="20">
        <v>0</v>
      </c>
      <c r="R12" s="20">
        <v>210</v>
      </c>
      <c r="S12" s="21">
        <v>212</v>
      </c>
      <c r="T12" s="11"/>
    </row>
    <row r="13" spans="1:20" x14ac:dyDescent="0.35">
      <c r="A13" s="3" t="s">
        <v>172</v>
      </c>
      <c r="B13" s="8">
        <v>303</v>
      </c>
      <c r="C13" s="8">
        <v>324</v>
      </c>
      <c r="D13" s="8">
        <v>0</v>
      </c>
      <c r="E13" s="8">
        <v>0.02</v>
      </c>
      <c r="F13" s="8">
        <v>768</v>
      </c>
      <c r="G13" s="8">
        <v>0</v>
      </c>
      <c r="H13" s="8">
        <v>2E-3</v>
      </c>
      <c r="I13" s="8">
        <v>8.4000000000000005E-2</v>
      </c>
      <c r="J13" s="8">
        <v>0</v>
      </c>
      <c r="K13" s="8">
        <v>400</v>
      </c>
      <c r="L13" s="8">
        <v>510</v>
      </c>
      <c r="M13" s="8">
        <v>600</v>
      </c>
      <c r="N13" s="4">
        <v>1.0149999999999999</v>
      </c>
      <c r="O13" s="19" t="s">
        <v>172</v>
      </c>
      <c r="P13" s="20">
        <v>400</v>
      </c>
      <c r="Q13" s="20">
        <v>0</v>
      </c>
      <c r="R13" s="20">
        <v>303</v>
      </c>
      <c r="S13" s="21">
        <v>324</v>
      </c>
      <c r="T13" s="11"/>
    </row>
    <row r="14" spans="1:20" x14ac:dyDescent="0.35">
      <c r="A14" s="3" t="s">
        <v>179</v>
      </c>
      <c r="B14" s="8">
        <v>309</v>
      </c>
      <c r="C14" s="8">
        <v>311</v>
      </c>
      <c r="D14" s="8">
        <v>0</v>
      </c>
      <c r="E14" s="8">
        <v>0.02</v>
      </c>
      <c r="F14" s="8">
        <v>768</v>
      </c>
      <c r="G14" s="8">
        <v>0</v>
      </c>
      <c r="H14" s="8">
        <v>2E-3</v>
      </c>
      <c r="I14" s="8">
        <v>8.4000000000000005E-2</v>
      </c>
      <c r="J14" s="8">
        <v>0</v>
      </c>
      <c r="K14" s="8">
        <v>400</v>
      </c>
      <c r="L14" s="8">
        <v>510</v>
      </c>
      <c r="M14" s="8">
        <v>600</v>
      </c>
      <c r="N14" s="4">
        <v>1.03</v>
      </c>
      <c r="O14" s="19" t="s">
        <v>179</v>
      </c>
      <c r="P14" s="20">
        <v>400</v>
      </c>
      <c r="Q14" s="20">
        <v>0</v>
      </c>
      <c r="R14" s="20">
        <v>309</v>
      </c>
      <c r="S14" s="21">
        <v>311</v>
      </c>
      <c r="T14" s="11"/>
    </row>
    <row r="15" spans="1:20" x14ac:dyDescent="0.35">
      <c r="A15" s="3" t="s">
        <v>180</v>
      </c>
      <c r="B15" s="8">
        <v>309</v>
      </c>
      <c r="C15" s="8">
        <v>312</v>
      </c>
      <c r="D15" s="8">
        <v>0</v>
      </c>
      <c r="E15" s="8">
        <v>0.02</v>
      </c>
      <c r="F15" s="8">
        <v>768</v>
      </c>
      <c r="G15" s="8">
        <v>0</v>
      </c>
      <c r="H15" s="8">
        <v>2E-3</v>
      </c>
      <c r="I15" s="8">
        <v>8.4000000000000005E-2</v>
      </c>
      <c r="J15" s="8">
        <v>0</v>
      </c>
      <c r="K15" s="8">
        <v>400</v>
      </c>
      <c r="L15" s="8">
        <v>510</v>
      </c>
      <c r="M15" s="8">
        <v>600</v>
      </c>
      <c r="N15" s="4">
        <v>1.03</v>
      </c>
      <c r="O15" s="19" t="s">
        <v>180</v>
      </c>
      <c r="P15" s="20">
        <v>400</v>
      </c>
      <c r="Q15" s="20">
        <v>0</v>
      </c>
      <c r="R15" s="20">
        <v>309</v>
      </c>
      <c r="S15" s="21">
        <v>312</v>
      </c>
      <c r="T15" s="11"/>
    </row>
    <row r="16" spans="1:20" x14ac:dyDescent="0.35">
      <c r="A16" s="3" t="s">
        <v>181</v>
      </c>
      <c r="B16" s="8">
        <v>310</v>
      </c>
      <c r="C16" s="8">
        <v>311</v>
      </c>
      <c r="D16" s="8">
        <v>0</v>
      </c>
      <c r="E16" s="8">
        <v>0.02</v>
      </c>
      <c r="F16" s="8">
        <v>768</v>
      </c>
      <c r="G16" s="8">
        <v>0</v>
      </c>
      <c r="H16" s="8">
        <v>2E-3</v>
      </c>
      <c r="I16" s="8">
        <v>8.4000000000000005E-2</v>
      </c>
      <c r="J16" s="8">
        <v>0</v>
      </c>
      <c r="K16" s="8">
        <v>400</v>
      </c>
      <c r="L16" s="8">
        <v>510</v>
      </c>
      <c r="M16" s="8">
        <v>600</v>
      </c>
      <c r="N16" s="4">
        <v>1.0149999999999999</v>
      </c>
      <c r="O16" s="19" t="s">
        <v>181</v>
      </c>
      <c r="P16" s="20">
        <v>400</v>
      </c>
      <c r="Q16" s="20">
        <v>0</v>
      </c>
      <c r="R16" s="20">
        <v>310</v>
      </c>
      <c r="S16" s="21">
        <v>311</v>
      </c>
      <c r="T16" s="11"/>
    </row>
    <row r="17" spans="1:20" x14ac:dyDescent="0.35">
      <c r="A17" s="3" t="s">
        <v>182</v>
      </c>
      <c r="B17" s="8">
        <v>310</v>
      </c>
      <c r="C17" s="8">
        <v>312</v>
      </c>
      <c r="D17" s="8">
        <v>0</v>
      </c>
      <c r="E17" s="8">
        <v>0.02</v>
      </c>
      <c r="F17" s="8">
        <v>768</v>
      </c>
      <c r="G17" s="8">
        <v>0</v>
      </c>
      <c r="H17" s="8">
        <v>2E-3</v>
      </c>
      <c r="I17" s="8">
        <v>8.4000000000000005E-2</v>
      </c>
      <c r="J17" s="8">
        <v>0</v>
      </c>
      <c r="K17" s="8">
        <v>400</v>
      </c>
      <c r="L17" s="8">
        <v>510</v>
      </c>
      <c r="M17" s="8">
        <v>600</v>
      </c>
      <c r="N17" s="4">
        <v>1.0149999999999999</v>
      </c>
      <c r="O17" s="19" t="s">
        <v>182</v>
      </c>
      <c r="P17" s="20">
        <v>400</v>
      </c>
      <c r="Q17" s="20">
        <v>0</v>
      </c>
      <c r="R17" s="20">
        <v>310</v>
      </c>
      <c r="S17" s="21">
        <v>312</v>
      </c>
      <c r="T17" s="11"/>
    </row>
    <row r="18" spans="1:20" x14ac:dyDescent="0.35">
      <c r="A18" s="3" t="s">
        <v>206</v>
      </c>
      <c r="B18" s="8">
        <v>323</v>
      </c>
      <c r="C18" s="8">
        <v>325</v>
      </c>
      <c r="D18" s="8">
        <v>0</v>
      </c>
      <c r="E18" s="8">
        <v>0.02</v>
      </c>
      <c r="F18" s="8">
        <v>768</v>
      </c>
      <c r="G18" s="8">
        <v>0</v>
      </c>
      <c r="H18" s="8">
        <v>0</v>
      </c>
      <c r="I18" s="8">
        <v>8.9999999999999993E-3</v>
      </c>
      <c r="J18" s="8">
        <v>0</v>
      </c>
      <c r="K18" s="8">
        <v>722</v>
      </c>
      <c r="L18" s="8">
        <v>893</v>
      </c>
      <c r="M18" s="8">
        <v>893</v>
      </c>
      <c r="N18" s="4">
        <v>1</v>
      </c>
      <c r="O18" s="19" t="s">
        <v>206</v>
      </c>
      <c r="P18" s="20">
        <v>722</v>
      </c>
      <c r="Q18" s="20">
        <v>0</v>
      </c>
      <c r="R18" s="20">
        <v>323</v>
      </c>
      <c r="S18" s="21">
        <v>325</v>
      </c>
      <c r="T18" s="11"/>
    </row>
    <row r="19" spans="1:20" x14ac:dyDescent="0.35">
      <c r="A19" s="3" t="s">
        <v>98</v>
      </c>
      <c r="B19" s="8">
        <v>107</v>
      </c>
      <c r="C19" s="8">
        <v>203</v>
      </c>
      <c r="D19" s="8">
        <v>42</v>
      </c>
      <c r="E19" s="8">
        <v>0.44</v>
      </c>
      <c r="F19" s="8">
        <v>10</v>
      </c>
      <c r="G19" s="8">
        <v>2.2000000000000002</v>
      </c>
      <c r="H19" s="8">
        <v>4.2000000000000003E-2</v>
      </c>
      <c r="I19" s="8">
        <v>0.161</v>
      </c>
      <c r="J19" s="8">
        <v>4.3999999999999997E-2</v>
      </c>
      <c r="K19" s="8">
        <v>175</v>
      </c>
      <c r="L19" s="8">
        <v>208</v>
      </c>
      <c r="M19" s="8">
        <v>220</v>
      </c>
      <c r="N19" s="4">
        <v>0</v>
      </c>
      <c r="O19" s="19" t="s">
        <v>98</v>
      </c>
      <c r="P19" s="20">
        <v>175</v>
      </c>
      <c r="Q19" s="20">
        <v>4.3999999999999997E-2</v>
      </c>
      <c r="R19" s="20">
        <v>107</v>
      </c>
      <c r="S19" s="21">
        <v>203</v>
      </c>
    </row>
    <row r="20" spans="1:20" x14ac:dyDescent="0.35">
      <c r="A20" s="3" t="s">
        <v>99</v>
      </c>
      <c r="B20" s="8">
        <v>108</v>
      </c>
      <c r="C20" s="8">
        <v>109</v>
      </c>
      <c r="D20" s="8">
        <v>43</v>
      </c>
      <c r="E20" s="8">
        <v>0.44</v>
      </c>
      <c r="F20" s="8">
        <v>10</v>
      </c>
      <c r="G20" s="8">
        <v>2.2999999999999998</v>
      </c>
      <c r="H20" s="8">
        <v>4.2999999999999997E-2</v>
      </c>
      <c r="I20" s="8">
        <v>0.16500000000000001</v>
      </c>
      <c r="J20" s="8">
        <v>4.4999999999999998E-2</v>
      </c>
      <c r="K20" s="8">
        <v>175</v>
      </c>
      <c r="L20" s="8">
        <v>208</v>
      </c>
      <c r="M20" s="8">
        <v>220</v>
      </c>
      <c r="N20" s="4">
        <v>0</v>
      </c>
      <c r="O20" s="19" t="s">
        <v>228</v>
      </c>
      <c r="P20" s="20">
        <v>175</v>
      </c>
      <c r="Q20" s="20">
        <v>4.4999999999999998E-2</v>
      </c>
      <c r="R20" s="20">
        <v>108</v>
      </c>
      <c r="S20" s="21">
        <v>109</v>
      </c>
    </row>
    <row r="21" spans="1:20" x14ac:dyDescent="0.35">
      <c r="A21" s="3" t="s">
        <v>100</v>
      </c>
      <c r="B21" s="8">
        <v>108</v>
      </c>
      <c r="C21" s="8">
        <v>110</v>
      </c>
      <c r="D21" s="8">
        <v>43</v>
      </c>
      <c r="E21" s="8">
        <v>0.44</v>
      </c>
      <c r="F21" s="8">
        <v>10</v>
      </c>
      <c r="G21" s="8">
        <v>2.2999999999999998</v>
      </c>
      <c r="H21" s="8">
        <v>4.2999999999999997E-2</v>
      </c>
      <c r="I21" s="8">
        <v>0.16500000000000001</v>
      </c>
      <c r="J21" s="8">
        <v>4.4999999999999998E-2</v>
      </c>
      <c r="K21" s="8">
        <v>175</v>
      </c>
      <c r="L21" s="8">
        <v>208</v>
      </c>
      <c r="M21" s="8">
        <v>220</v>
      </c>
      <c r="N21" s="4">
        <v>0</v>
      </c>
      <c r="O21" s="19" t="s">
        <v>229</v>
      </c>
      <c r="P21" s="20">
        <v>175</v>
      </c>
      <c r="Q21" s="20">
        <v>4.4999999999999998E-2</v>
      </c>
      <c r="R21" s="20">
        <v>108</v>
      </c>
      <c r="S21" s="21">
        <v>110</v>
      </c>
    </row>
    <row r="22" spans="1:20" x14ac:dyDescent="0.35">
      <c r="A22" s="3" t="s">
        <v>110</v>
      </c>
      <c r="B22" s="8">
        <v>113</v>
      </c>
      <c r="C22" s="8">
        <v>215</v>
      </c>
      <c r="D22" s="8">
        <v>52</v>
      </c>
      <c r="E22" s="8">
        <v>0.47</v>
      </c>
      <c r="F22" s="8">
        <v>11</v>
      </c>
      <c r="G22" s="8">
        <v>1.3</v>
      </c>
      <c r="H22" s="8">
        <v>0.01</v>
      </c>
      <c r="I22" s="8">
        <v>7.4999999999999997E-2</v>
      </c>
      <c r="J22" s="8">
        <v>0.158</v>
      </c>
      <c r="K22" s="8">
        <v>500</v>
      </c>
      <c r="L22" s="8">
        <v>600</v>
      </c>
      <c r="M22" s="8">
        <v>625</v>
      </c>
      <c r="N22" s="4">
        <v>0</v>
      </c>
      <c r="O22" s="19" t="s">
        <v>110</v>
      </c>
      <c r="P22" s="20">
        <v>500</v>
      </c>
      <c r="Q22" s="20">
        <v>0.158</v>
      </c>
      <c r="R22" s="20">
        <v>113</v>
      </c>
      <c r="S22" s="21">
        <v>215</v>
      </c>
    </row>
    <row r="23" spans="1:20" x14ac:dyDescent="0.35">
      <c r="A23" s="3" t="s">
        <v>113</v>
      </c>
      <c r="B23" s="8">
        <v>115</v>
      </c>
      <c r="C23" s="8">
        <v>121</v>
      </c>
      <c r="D23" s="8">
        <v>34</v>
      </c>
      <c r="E23" s="8">
        <v>0.41</v>
      </c>
      <c r="F23" s="8">
        <v>11</v>
      </c>
      <c r="G23" s="8">
        <v>0.8</v>
      </c>
      <c r="H23" s="8">
        <v>6.0000000000000001E-3</v>
      </c>
      <c r="I23" s="8">
        <v>4.9000000000000002E-2</v>
      </c>
      <c r="J23" s="8">
        <v>0.10299999999999999</v>
      </c>
      <c r="K23" s="8">
        <v>500</v>
      </c>
      <c r="L23" s="8">
        <v>600</v>
      </c>
      <c r="M23" s="8">
        <v>625</v>
      </c>
      <c r="N23" s="4">
        <v>0</v>
      </c>
      <c r="O23" s="19" t="s">
        <v>234</v>
      </c>
      <c r="P23" s="20">
        <v>500</v>
      </c>
      <c r="Q23" s="20">
        <v>0.10299999999999999</v>
      </c>
      <c r="R23" s="20">
        <v>115</v>
      </c>
      <c r="S23" s="21">
        <v>121</v>
      </c>
    </row>
    <row r="24" spans="1:20" x14ac:dyDescent="0.35">
      <c r="A24" s="3" t="s">
        <v>114</v>
      </c>
      <c r="B24" s="8">
        <v>115</v>
      </c>
      <c r="C24" s="8">
        <v>121</v>
      </c>
      <c r="D24" s="8">
        <v>34</v>
      </c>
      <c r="E24" s="8">
        <v>0.41</v>
      </c>
      <c r="F24" s="8">
        <v>11</v>
      </c>
      <c r="G24" s="8">
        <v>0.8</v>
      </c>
      <c r="H24" s="8">
        <v>6.0000000000000001E-3</v>
      </c>
      <c r="I24" s="8">
        <v>4.9000000000000002E-2</v>
      </c>
      <c r="J24" s="8">
        <v>0.10299999999999999</v>
      </c>
      <c r="K24" s="8">
        <v>500</v>
      </c>
      <c r="L24" s="8">
        <v>600</v>
      </c>
      <c r="M24" s="8">
        <v>625</v>
      </c>
      <c r="N24" s="4">
        <v>0</v>
      </c>
      <c r="O24" s="19" t="s">
        <v>235</v>
      </c>
      <c r="P24" s="20">
        <v>500</v>
      </c>
      <c r="Q24" s="20">
        <v>0.10299999999999999</v>
      </c>
      <c r="R24" s="20">
        <v>115</v>
      </c>
      <c r="S24" s="21">
        <v>121</v>
      </c>
    </row>
    <row r="25" spans="1:20" x14ac:dyDescent="0.35">
      <c r="A25" s="3" t="s">
        <v>120</v>
      </c>
      <c r="B25" s="8">
        <v>118</v>
      </c>
      <c r="C25" s="8">
        <v>121</v>
      </c>
      <c r="D25" s="8">
        <v>18</v>
      </c>
      <c r="E25" s="8">
        <v>0.35</v>
      </c>
      <c r="F25" s="8">
        <v>11</v>
      </c>
      <c r="G25" s="8">
        <v>0.4</v>
      </c>
      <c r="H25" s="8">
        <v>3.0000000000000001E-3</v>
      </c>
      <c r="I25" s="8">
        <v>2.5999999999999999E-2</v>
      </c>
      <c r="J25" s="8">
        <v>5.5E-2</v>
      </c>
      <c r="K25" s="8">
        <v>500</v>
      </c>
      <c r="L25" s="8">
        <v>600</v>
      </c>
      <c r="M25" s="8">
        <v>625</v>
      </c>
      <c r="N25" s="4">
        <v>0</v>
      </c>
      <c r="O25" s="19" t="s">
        <v>236</v>
      </c>
      <c r="P25" s="20">
        <v>500</v>
      </c>
      <c r="Q25" s="20">
        <v>5.5E-2</v>
      </c>
      <c r="R25" s="20">
        <v>118</v>
      </c>
      <c r="S25" s="21">
        <v>121</v>
      </c>
    </row>
    <row r="26" spans="1:20" x14ac:dyDescent="0.35">
      <c r="A26" s="3" t="s">
        <v>121</v>
      </c>
      <c r="B26" s="8">
        <v>118</v>
      </c>
      <c r="C26" s="8">
        <v>121</v>
      </c>
      <c r="D26" s="8">
        <v>18</v>
      </c>
      <c r="E26" s="8">
        <v>0.35</v>
      </c>
      <c r="F26" s="8">
        <v>11</v>
      </c>
      <c r="G26" s="8">
        <v>0.4</v>
      </c>
      <c r="H26" s="8">
        <v>3.0000000000000001E-3</v>
      </c>
      <c r="I26" s="8">
        <v>2.5999999999999999E-2</v>
      </c>
      <c r="J26" s="8">
        <v>5.5E-2</v>
      </c>
      <c r="K26" s="8">
        <v>500</v>
      </c>
      <c r="L26" s="8">
        <v>600</v>
      </c>
      <c r="M26" s="8">
        <v>625</v>
      </c>
      <c r="N26" s="4">
        <v>0</v>
      </c>
      <c r="O26" s="19" t="s">
        <v>237</v>
      </c>
      <c r="P26" s="20">
        <v>500</v>
      </c>
      <c r="Q26" s="20">
        <v>5.5E-2</v>
      </c>
      <c r="R26" s="20">
        <v>118</v>
      </c>
      <c r="S26" s="21">
        <v>121</v>
      </c>
    </row>
    <row r="27" spans="1:20" x14ac:dyDescent="0.35">
      <c r="A27" s="3" t="s">
        <v>122</v>
      </c>
      <c r="B27" s="8">
        <v>119</v>
      </c>
      <c r="C27" s="8">
        <v>120</v>
      </c>
      <c r="D27" s="8">
        <v>27.5</v>
      </c>
      <c r="E27" s="8">
        <v>0.38</v>
      </c>
      <c r="F27" s="8">
        <v>11</v>
      </c>
      <c r="G27" s="8">
        <v>0.7</v>
      </c>
      <c r="H27" s="8">
        <v>5.0000000000000001E-3</v>
      </c>
      <c r="I27" s="8">
        <v>0.04</v>
      </c>
      <c r="J27" s="8">
        <v>8.3000000000000004E-2</v>
      </c>
      <c r="K27" s="8">
        <v>500</v>
      </c>
      <c r="L27" s="8">
        <v>600</v>
      </c>
      <c r="M27" s="8">
        <v>625</v>
      </c>
      <c r="N27" s="4">
        <v>0</v>
      </c>
      <c r="O27" s="19" t="s">
        <v>238</v>
      </c>
      <c r="P27" s="20">
        <v>500</v>
      </c>
      <c r="Q27" s="20">
        <v>8.3000000000000004E-2</v>
      </c>
      <c r="R27" s="20">
        <v>119</v>
      </c>
      <c r="S27" s="21">
        <v>120</v>
      </c>
    </row>
    <row r="28" spans="1:20" x14ac:dyDescent="0.35">
      <c r="A28" s="3" t="s">
        <v>123</v>
      </c>
      <c r="B28" s="8">
        <v>119</v>
      </c>
      <c r="C28" s="8">
        <v>120</v>
      </c>
      <c r="D28" s="8">
        <v>27.5</v>
      </c>
      <c r="E28" s="8">
        <v>0.38</v>
      </c>
      <c r="F28" s="8">
        <v>11</v>
      </c>
      <c r="G28" s="8">
        <v>0.7</v>
      </c>
      <c r="H28" s="8">
        <v>5.0000000000000001E-3</v>
      </c>
      <c r="I28" s="8">
        <v>0.04</v>
      </c>
      <c r="J28" s="8">
        <v>8.3000000000000004E-2</v>
      </c>
      <c r="K28" s="8">
        <v>500</v>
      </c>
      <c r="L28" s="8">
        <v>600</v>
      </c>
      <c r="M28" s="8">
        <v>625</v>
      </c>
      <c r="N28" s="4">
        <v>0</v>
      </c>
      <c r="O28" s="19" t="s">
        <v>239</v>
      </c>
      <c r="P28" s="20">
        <v>500</v>
      </c>
      <c r="Q28" s="20">
        <v>8.3000000000000004E-2</v>
      </c>
      <c r="R28" s="20">
        <v>119</v>
      </c>
      <c r="S28" s="21">
        <v>120</v>
      </c>
    </row>
    <row r="29" spans="1:20" x14ac:dyDescent="0.35">
      <c r="A29" s="3" t="s">
        <v>124</v>
      </c>
      <c r="B29" s="8">
        <v>120</v>
      </c>
      <c r="C29" s="8">
        <v>123</v>
      </c>
      <c r="D29" s="8">
        <v>15</v>
      </c>
      <c r="E29" s="8">
        <v>0.34</v>
      </c>
      <c r="F29" s="8">
        <v>11</v>
      </c>
      <c r="G29" s="8">
        <v>0.4</v>
      </c>
      <c r="H29" s="8">
        <v>3.0000000000000001E-3</v>
      </c>
      <c r="I29" s="8">
        <v>2.1999999999999999E-2</v>
      </c>
      <c r="J29" s="8">
        <v>4.5999999999999999E-2</v>
      </c>
      <c r="K29" s="8">
        <v>500</v>
      </c>
      <c r="L29" s="8">
        <v>600</v>
      </c>
      <c r="M29" s="8">
        <v>625</v>
      </c>
      <c r="N29" s="4">
        <v>0</v>
      </c>
      <c r="O29" s="19" t="s">
        <v>240</v>
      </c>
      <c r="P29" s="20">
        <v>500</v>
      </c>
      <c r="Q29" s="20">
        <v>4.5999999999999999E-2</v>
      </c>
      <c r="R29" s="20">
        <v>120</v>
      </c>
      <c r="S29" s="21">
        <v>123</v>
      </c>
    </row>
    <row r="30" spans="1:20" x14ac:dyDescent="0.35">
      <c r="A30" s="3" t="s">
        <v>125</v>
      </c>
      <c r="B30" s="8">
        <v>120</v>
      </c>
      <c r="C30" s="8">
        <v>123</v>
      </c>
      <c r="D30" s="8">
        <v>15</v>
      </c>
      <c r="E30" s="8">
        <v>0.34</v>
      </c>
      <c r="F30" s="8">
        <v>11</v>
      </c>
      <c r="G30" s="8">
        <v>0.4</v>
      </c>
      <c r="H30" s="8">
        <v>3.0000000000000001E-3</v>
      </c>
      <c r="I30" s="8">
        <v>2.1999999999999999E-2</v>
      </c>
      <c r="J30" s="8">
        <v>4.5999999999999999E-2</v>
      </c>
      <c r="K30" s="8">
        <v>500</v>
      </c>
      <c r="L30" s="8">
        <v>600</v>
      </c>
      <c r="M30" s="8">
        <v>625</v>
      </c>
      <c r="N30" s="4">
        <v>0</v>
      </c>
      <c r="O30" s="19" t="s">
        <v>241</v>
      </c>
      <c r="P30" s="20">
        <v>500</v>
      </c>
      <c r="Q30" s="20">
        <v>4.5999999999999999E-2</v>
      </c>
      <c r="R30" s="20">
        <v>120</v>
      </c>
      <c r="S30" s="21">
        <v>123</v>
      </c>
    </row>
    <row r="31" spans="1:20" x14ac:dyDescent="0.35">
      <c r="A31" s="3" t="s">
        <v>127</v>
      </c>
      <c r="B31" s="8">
        <v>123</v>
      </c>
      <c r="C31" s="8">
        <v>217</v>
      </c>
      <c r="D31" s="8">
        <v>51</v>
      </c>
      <c r="E31" s="8">
        <v>0.46</v>
      </c>
      <c r="F31" s="8">
        <v>11</v>
      </c>
      <c r="G31" s="8">
        <v>1.3</v>
      </c>
      <c r="H31" s="8">
        <v>0.01</v>
      </c>
      <c r="I31" s="8">
        <v>7.3999999999999996E-2</v>
      </c>
      <c r="J31" s="8">
        <v>0.155</v>
      </c>
      <c r="K31" s="8">
        <v>500</v>
      </c>
      <c r="L31" s="8">
        <v>600</v>
      </c>
      <c r="M31" s="8">
        <v>625</v>
      </c>
      <c r="N31" s="4">
        <v>0</v>
      </c>
      <c r="O31" s="19" t="s">
        <v>127</v>
      </c>
      <c r="P31" s="20">
        <v>500</v>
      </c>
      <c r="Q31" s="20">
        <v>0.155</v>
      </c>
      <c r="R31" s="20">
        <v>123</v>
      </c>
      <c r="S31" s="21">
        <v>217</v>
      </c>
    </row>
    <row r="32" spans="1:20" x14ac:dyDescent="0.35">
      <c r="A32" s="3" t="s">
        <v>139</v>
      </c>
      <c r="B32" s="8">
        <v>208</v>
      </c>
      <c r="C32" s="8">
        <v>209</v>
      </c>
      <c r="D32" s="8">
        <v>43</v>
      </c>
      <c r="E32" s="8">
        <v>0.44</v>
      </c>
      <c r="F32" s="8">
        <v>10</v>
      </c>
      <c r="G32" s="8">
        <v>2.2999999999999998</v>
      </c>
      <c r="H32" s="8">
        <v>4.2999999999999997E-2</v>
      </c>
      <c r="I32" s="8">
        <v>0.16500000000000001</v>
      </c>
      <c r="J32" s="8">
        <v>4.4999999999999998E-2</v>
      </c>
      <c r="K32" s="8">
        <v>175</v>
      </c>
      <c r="L32" s="8">
        <v>208</v>
      </c>
      <c r="M32" s="8">
        <v>220</v>
      </c>
      <c r="N32" s="4">
        <v>0</v>
      </c>
      <c r="O32" s="19" t="s">
        <v>230</v>
      </c>
      <c r="P32" s="20">
        <v>175</v>
      </c>
      <c r="Q32" s="20">
        <v>4.4999999999999998E-2</v>
      </c>
      <c r="R32" s="20">
        <v>208</v>
      </c>
      <c r="S32" s="21">
        <v>209</v>
      </c>
    </row>
    <row r="33" spans="1:19" x14ac:dyDescent="0.35">
      <c r="A33" s="3" t="s">
        <v>140</v>
      </c>
      <c r="B33" s="8">
        <v>208</v>
      </c>
      <c r="C33" s="8">
        <v>210</v>
      </c>
      <c r="D33" s="8">
        <v>43</v>
      </c>
      <c r="E33" s="8">
        <v>0.44</v>
      </c>
      <c r="F33" s="8">
        <v>10</v>
      </c>
      <c r="G33" s="8">
        <v>2.2999999999999998</v>
      </c>
      <c r="H33" s="8">
        <v>4.2999999999999997E-2</v>
      </c>
      <c r="I33" s="8">
        <v>0.16500000000000001</v>
      </c>
      <c r="J33" s="8">
        <v>4.4999999999999998E-2</v>
      </c>
      <c r="K33" s="8">
        <v>175</v>
      </c>
      <c r="L33" s="8">
        <v>208</v>
      </c>
      <c r="M33" s="8">
        <v>220</v>
      </c>
      <c r="N33" s="4">
        <v>0</v>
      </c>
      <c r="O33" s="19" t="s">
        <v>231</v>
      </c>
      <c r="P33" s="20">
        <v>175</v>
      </c>
      <c r="Q33" s="20">
        <v>4.4999999999999998E-2</v>
      </c>
      <c r="R33" s="20">
        <v>208</v>
      </c>
      <c r="S33" s="21">
        <v>210</v>
      </c>
    </row>
    <row r="34" spans="1:19" x14ac:dyDescent="0.35">
      <c r="A34" s="3" t="s">
        <v>152</v>
      </c>
      <c r="B34" s="8">
        <v>215</v>
      </c>
      <c r="C34" s="8">
        <v>221</v>
      </c>
      <c r="D34" s="8">
        <v>34</v>
      </c>
      <c r="E34" s="8">
        <v>0.41</v>
      </c>
      <c r="F34" s="8">
        <v>11</v>
      </c>
      <c r="G34" s="8">
        <v>0.8</v>
      </c>
      <c r="H34" s="8">
        <v>6.0000000000000001E-3</v>
      </c>
      <c r="I34" s="8">
        <v>4.9000000000000002E-2</v>
      </c>
      <c r="J34" s="8">
        <v>0.10299999999999999</v>
      </c>
      <c r="K34" s="8">
        <v>500</v>
      </c>
      <c r="L34" s="8">
        <v>600</v>
      </c>
      <c r="M34" s="8">
        <v>625</v>
      </c>
      <c r="N34" s="4">
        <v>0</v>
      </c>
      <c r="O34" s="19" t="s">
        <v>242</v>
      </c>
      <c r="P34" s="20">
        <v>500</v>
      </c>
      <c r="Q34" s="20">
        <v>0.10299999999999999</v>
      </c>
      <c r="R34" s="20">
        <v>215</v>
      </c>
      <c r="S34" s="21">
        <v>221</v>
      </c>
    </row>
    <row r="35" spans="1:19" x14ac:dyDescent="0.35">
      <c r="A35" s="3" t="s">
        <v>153</v>
      </c>
      <c r="B35" s="8">
        <v>215</v>
      </c>
      <c r="C35" s="8">
        <v>221</v>
      </c>
      <c r="D35" s="8">
        <v>34</v>
      </c>
      <c r="E35" s="8">
        <v>0.41</v>
      </c>
      <c r="F35" s="8">
        <v>11</v>
      </c>
      <c r="G35" s="8">
        <v>0.8</v>
      </c>
      <c r="H35" s="8">
        <v>6.0000000000000001E-3</v>
      </c>
      <c r="I35" s="8">
        <v>4.9000000000000002E-2</v>
      </c>
      <c r="J35" s="8">
        <v>0.10299999999999999</v>
      </c>
      <c r="K35" s="8">
        <v>500</v>
      </c>
      <c r="L35" s="8">
        <v>600</v>
      </c>
      <c r="M35" s="8">
        <v>625</v>
      </c>
      <c r="N35" s="4">
        <v>0</v>
      </c>
      <c r="O35" s="19" t="s">
        <v>243</v>
      </c>
      <c r="P35" s="20">
        <v>500</v>
      </c>
      <c r="Q35" s="20">
        <v>0.10299999999999999</v>
      </c>
      <c r="R35" s="20">
        <v>215</v>
      </c>
      <c r="S35" s="21">
        <v>221</v>
      </c>
    </row>
    <row r="36" spans="1:19" x14ac:dyDescent="0.35">
      <c r="A36" s="3" t="s">
        <v>159</v>
      </c>
      <c r="B36" s="8">
        <v>218</v>
      </c>
      <c r="C36" s="8">
        <v>221</v>
      </c>
      <c r="D36" s="8">
        <v>18</v>
      </c>
      <c r="E36" s="8">
        <v>0.35</v>
      </c>
      <c r="F36" s="8">
        <v>11</v>
      </c>
      <c r="G36" s="8">
        <v>0.4</v>
      </c>
      <c r="H36" s="8">
        <v>3.0000000000000001E-3</v>
      </c>
      <c r="I36" s="8">
        <v>2.5999999999999999E-2</v>
      </c>
      <c r="J36" s="8">
        <v>5.5E-2</v>
      </c>
      <c r="K36" s="8">
        <v>500</v>
      </c>
      <c r="L36" s="8">
        <v>600</v>
      </c>
      <c r="M36" s="8">
        <v>625</v>
      </c>
      <c r="N36" s="4">
        <v>0</v>
      </c>
      <c r="O36" s="19" t="s">
        <v>244</v>
      </c>
      <c r="P36" s="20">
        <v>500</v>
      </c>
      <c r="Q36" s="20">
        <v>5.5E-2</v>
      </c>
      <c r="R36" s="20">
        <v>218</v>
      </c>
      <c r="S36" s="21">
        <v>221</v>
      </c>
    </row>
    <row r="37" spans="1:19" x14ac:dyDescent="0.35">
      <c r="A37" s="3" t="s">
        <v>160</v>
      </c>
      <c r="B37" s="8">
        <v>218</v>
      </c>
      <c r="C37" s="8">
        <v>221</v>
      </c>
      <c r="D37" s="8">
        <v>18</v>
      </c>
      <c r="E37" s="8">
        <v>0.35</v>
      </c>
      <c r="F37" s="8">
        <v>11</v>
      </c>
      <c r="G37" s="8">
        <v>0.4</v>
      </c>
      <c r="H37" s="8">
        <v>3.0000000000000001E-3</v>
      </c>
      <c r="I37" s="8">
        <v>2.5999999999999999E-2</v>
      </c>
      <c r="J37" s="8">
        <v>5.5E-2</v>
      </c>
      <c r="K37" s="8">
        <v>500</v>
      </c>
      <c r="L37" s="8">
        <v>600</v>
      </c>
      <c r="M37" s="8">
        <v>625</v>
      </c>
      <c r="N37" s="4">
        <v>0</v>
      </c>
      <c r="O37" s="19" t="s">
        <v>245</v>
      </c>
      <c r="P37" s="20">
        <v>500</v>
      </c>
      <c r="Q37" s="20">
        <v>5.5E-2</v>
      </c>
      <c r="R37" s="20">
        <v>218</v>
      </c>
      <c r="S37" s="21">
        <v>221</v>
      </c>
    </row>
    <row r="38" spans="1:19" x14ac:dyDescent="0.35">
      <c r="A38" s="3" t="s">
        <v>161</v>
      </c>
      <c r="B38" s="8">
        <v>219</v>
      </c>
      <c r="C38" s="8">
        <v>220</v>
      </c>
      <c r="D38" s="8">
        <v>27.5</v>
      </c>
      <c r="E38" s="8">
        <v>0.38</v>
      </c>
      <c r="F38" s="8">
        <v>11</v>
      </c>
      <c r="G38" s="8">
        <v>0.7</v>
      </c>
      <c r="H38" s="8">
        <v>5.0000000000000001E-3</v>
      </c>
      <c r="I38" s="8">
        <v>0.04</v>
      </c>
      <c r="J38" s="8">
        <v>8.3000000000000004E-2</v>
      </c>
      <c r="K38" s="8">
        <v>500</v>
      </c>
      <c r="L38" s="8">
        <v>600</v>
      </c>
      <c r="M38" s="8">
        <v>625</v>
      </c>
      <c r="N38" s="4">
        <v>0</v>
      </c>
      <c r="O38" s="19" t="s">
        <v>246</v>
      </c>
      <c r="P38" s="20">
        <v>500</v>
      </c>
      <c r="Q38" s="20">
        <v>8.3000000000000004E-2</v>
      </c>
      <c r="R38" s="20">
        <v>219</v>
      </c>
      <c r="S38" s="21">
        <v>220</v>
      </c>
    </row>
    <row r="39" spans="1:19" x14ac:dyDescent="0.35">
      <c r="A39" s="3" t="s">
        <v>162</v>
      </c>
      <c r="B39" s="8">
        <v>219</v>
      </c>
      <c r="C39" s="8">
        <v>220</v>
      </c>
      <c r="D39" s="8">
        <v>27.5</v>
      </c>
      <c r="E39" s="8">
        <v>0.38</v>
      </c>
      <c r="F39" s="8">
        <v>11</v>
      </c>
      <c r="G39" s="8">
        <v>0.7</v>
      </c>
      <c r="H39" s="8">
        <v>5.0000000000000001E-3</v>
      </c>
      <c r="I39" s="8">
        <v>0.04</v>
      </c>
      <c r="J39" s="8">
        <v>8.3000000000000004E-2</v>
      </c>
      <c r="K39" s="8">
        <v>500</v>
      </c>
      <c r="L39" s="8">
        <v>600</v>
      </c>
      <c r="M39" s="8">
        <v>625</v>
      </c>
      <c r="N39" s="4">
        <v>0</v>
      </c>
      <c r="O39" s="19" t="s">
        <v>247</v>
      </c>
      <c r="P39" s="20">
        <v>500</v>
      </c>
      <c r="Q39" s="20">
        <v>8.3000000000000004E-2</v>
      </c>
      <c r="R39" s="20">
        <v>219</v>
      </c>
      <c r="S39" s="21">
        <v>220</v>
      </c>
    </row>
    <row r="40" spans="1:19" x14ac:dyDescent="0.35">
      <c r="A40" s="3" t="s">
        <v>163</v>
      </c>
      <c r="B40" s="8">
        <v>220</v>
      </c>
      <c r="C40" s="8">
        <v>223</v>
      </c>
      <c r="D40" s="8">
        <v>15</v>
      </c>
      <c r="E40" s="8">
        <v>0.34</v>
      </c>
      <c r="F40" s="8">
        <v>11</v>
      </c>
      <c r="G40" s="8">
        <v>0.4</v>
      </c>
      <c r="H40" s="8">
        <v>3.0000000000000001E-3</v>
      </c>
      <c r="I40" s="8">
        <v>2.1999999999999999E-2</v>
      </c>
      <c r="J40" s="8">
        <v>4.5999999999999999E-2</v>
      </c>
      <c r="K40" s="8">
        <v>500</v>
      </c>
      <c r="L40" s="8">
        <v>600</v>
      </c>
      <c r="M40" s="8">
        <v>625</v>
      </c>
      <c r="N40" s="4">
        <v>0</v>
      </c>
      <c r="O40" s="19" t="s">
        <v>248</v>
      </c>
      <c r="P40" s="20">
        <v>500</v>
      </c>
      <c r="Q40" s="20">
        <v>4.5999999999999999E-2</v>
      </c>
      <c r="R40" s="20">
        <v>220</v>
      </c>
      <c r="S40" s="21">
        <v>223</v>
      </c>
    </row>
    <row r="41" spans="1:19" x14ac:dyDescent="0.35">
      <c r="A41" s="3" t="s">
        <v>164</v>
      </c>
      <c r="B41" s="8">
        <v>220</v>
      </c>
      <c r="C41" s="8">
        <v>223</v>
      </c>
      <c r="D41" s="8">
        <v>15</v>
      </c>
      <c r="E41" s="8">
        <v>0.34</v>
      </c>
      <c r="F41" s="8">
        <v>11</v>
      </c>
      <c r="G41" s="8">
        <v>0.4</v>
      </c>
      <c r="H41" s="8">
        <v>3.0000000000000001E-3</v>
      </c>
      <c r="I41" s="8">
        <v>2.1999999999999999E-2</v>
      </c>
      <c r="J41" s="8">
        <v>4.5999999999999999E-2</v>
      </c>
      <c r="K41" s="8">
        <v>500</v>
      </c>
      <c r="L41" s="8">
        <v>600</v>
      </c>
      <c r="M41" s="8">
        <v>625</v>
      </c>
      <c r="N41" s="4">
        <v>0</v>
      </c>
      <c r="O41" s="19" t="s">
        <v>249</v>
      </c>
      <c r="P41" s="20">
        <v>500</v>
      </c>
      <c r="Q41" s="20">
        <v>4.5999999999999999E-2</v>
      </c>
      <c r="R41" s="20">
        <v>220</v>
      </c>
      <c r="S41" s="21">
        <v>223</v>
      </c>
    </row>
    <row r="42" spans="1:19" x14ac:dyDescent="0.35">
      <c r="A42" s="3" t="s">
        <v>177</v>
      </c>
      <c r="B42" s="8">
        <v>308</v>
      </c>
      <c r="C42" s="8">
        <v>309</v>
      </c>
      <c r="D42" s="8">
        <v>43</v>
      </c>
      <c r="E42" s="8">
        <v>0.44</v>
      </c>
      <c r="F42" s="8">
        <v>10</v>
      </c>
      <c r="G42" s="8">
        <v>2.2999999999999998</v>
      </c>
      <c r="H42" s="8">
        <v>4.2999999999999997E-2</v>
      </c>
      <c r="I42" s="8">
        <v>0.16500000000000001</v>
      </c>
      <c r="J42" s="8">
        <v>4.4999999999999998E-2</v>
      </c>
      <c r="K42" s="8">
        <v>175</v>
      </c>
      <c r="L42" s="8">
        <v>208</v>
      </c>
      <c r="M42" s="8">
        <v>220</v>
      </c>
      <c r="N42" s="4">
        <v>0</v>
      </c>
      <c r="O42" s="19" t="s">
        <v>232</v>
      </c>
      <c r="P42" s="20">
        <v>175</v>
      </c>
      <c r="Q42" s="20">
        <v>4.4999999999999998E-2</v>
      </c>
      <c r="R42" s="20">
        <v>308</v>
      </c>
      <c r="S42" s="21">
        <v>309</v>
      </c>
    </row>
    <row r="43" spans="1:19" x14ac:dyDescent="0.35">
      <c r="A43" s="3" t="s">
        <v>178</v>
      </c>
      <c r="B43" s="8">
        <v>308</v>
      </c>
      <c r="C43" s="8">
        <v>310</v>
      </c>
      <c r="D43" s="8">
        <v>43</v>
      </c>
      <c r="E43" s="8">
        <v>0.44</v>
      </c>
      <c r="F43" s="8">
        <v>10</v>
      </c>
      <c r="G43" s="8">
        <v>2.2999999999999998</v>
      </c>
      <c r="H43" s="8">
        <v>4.2999999999999997E-2</v>
      </c>
      <c r="I43" s="8">
        <v>0.16500000000000001</v>
      </c>
      <c r="J43" s="8">
        <v>4.4999999999999998E-2</v>
      </c>
      <c r="K43" s="8">
        <v>175</v>
      </c>
      <c r="L43" s="8">
        <v>208</v>
      </c>
      <c r="M43" s="8">
        <v>220</v>
      </c>
      <c r="N43" s="4">
        <v>0</v>
      </c>
      <c r="O43" s="19" t="s">
        <v>233</v>
      </c>
      <c r="P43" s="20">
        <v>175</v>
      </c>
      <c r="Q43" s="20">
        <v>4.4999999999999998E-2</v>
      </c>
      <c r="R43" s="20">
        <v>308</v>
      </c>
      <c r="S43" s="21">
        <v>310</v>
      </c>
    </row>
    <row r="44" spans="1:19" x14ac:dyDescent="0.35">
      <c r="A44" s="3" t="s">
        <v>190</v>
      </c>
      <c r="B44" s="8">
        <v>315</v>
      </c>
      <c r="C44" s="8">
        <v>321</v>
      </c>
      <c r="D44" s="8">
        <v>34</v>
      </c>
      <c r="E44" s="8">
        <v>0.41</v>
      </c>
      <c r="F44" s="8">
        <v>11</v>
      </c>
      <c r="G44" s="8">
        <v>0.8</v>
      </c>
      <c r="H44" s="8">
        <v>6.0000000000000001E-3</v>
      </c>
      <c r="I44" s="8">
        <v>4.9000000000000002E-2</v>
      </c>
      <c r="J44" s="8">
        <v>0.10299999999999999</v>
      </c>
      <c r="K44" s="8">
        <v>500</v>
      </c>
      <c r="L44" s="8">
        <v>600</v>
      </c>
      <c r="M44" s="8">
        <v>625</v>
      </c>
      <c r="N44" s="4">
        <v>0</v>
      </c>
      <c r="O44" s="19" t="s">
        <v>250</v>
      </c>
      <c r="P44" s="20">
        <v>500</v>
      </c>
      <c r="Q44" s="20">
        <v>0.10299999999999999</v>
      </c>
      <c r="R44" s="20">
        <v>315</v>
      </c>
      <c r="S44" s="21">
        <v>321</v>
      </c>
    </row>
    <row r="45" spans="1:19" x14ac:dyDescent="0.35">
      <c r="A45" s="3" t="s">
        <v>191</v>
      </c>
      <c r="B45" s="8">
        <v>315</v>
      </c>
      <c r="C45" s="8">
        <v>321</v>
      </c>
      <c r="D45" s="8">
        <v>34</v>
      </c>
      <c r="E45" s="8">
        <v>0.41</v>
      </c>
      <c r="F45" s="8">
        <v>11</v>
      </c>
      <c r="G45" s="8">
        <v>0.8</v>
      </c>
      <c r="H45" s="8">
        <v>6.0000000000000001E-3</v>
      </c>
      <c r="I45" s="8">
        <v>4.9000000000000002E-2</v>
      </c>
      <c r="J45" s="8">
        <v>0.10299999999999999</v>
      </c>
      <c r="K45" s="8">
        <v>500</v>
      </c>
      <c r="L45" s="8">
        <v>600</v>
      </c>
      <c r="M45" s="8">
        <v>625</v>
      </c>
      <c r="N45" s="4">
        <v>0</v>
      </c>
      <c r="O45" s="19" t="s">
        <v>251</v>
      </c>
      <c r="P45" s="20">
        <v>500</v>
      </c>
      <c r="Q45" s="20">
        <v>0.10299999999999999</v>
      </c>
      <c r="R45" s="20">
        <v>315</v>
      </c>
      <c r="S45" s="21">
        <v>321</v>
      </c>
    </row>
    <row r="46" spans="1:19" x14ac:dyDescent="0.35">
      <c r="A46" s="3" t="s">
        <v>197</v>
      </c>
      <c r="B46" s="8">
        <v>318</v>
      </c>
      <c r="C46" s="8">
        <v>321</v>
      </c>
      <c r="D46" s="8">
        <v>18</v>
      </c>
      <c r="E46" s="8">
        <v>0.35</v>
      </c>
      <c r="F46" s="8">
        <v>11</v>
      </c>
      <c r="G46" s="8">
        <v>0.4</v>
      </c>
      <c r="H46" s="8">
        <v>3.0000000000000001E-3</v>
      </c>
      <c r="I46" s="8">
        <v>2.5999999999999999E-2</v>
      </c>
      <c r="J46" s="8">
        <v>5.5E-2</v>
      </c>
      <c r="K46" s="8">
        <v>500</v>
      </c>
      <c r="L46" s="8">
        <v>600</v>
      </c>
      <c r="M46" s="8">
        <v>625</v>
      </c>
      <c r="N46" s="4">
        <v>0</v>
      </c>
      <c r="O46" s="19" t="s">
        <v>252</v>
      </c>
      <c r="P46" s="20">
        <v>500</v>
      </c>
      <c r="Q46" s="20">
        <v>5.5E-2</v>
      </c>
      <c r="R46" s="20">
        <v>318</v>
      </c>
      <c r="S46" s="21">
        <v>321</v>
      </c>
    </row>
    <row r="47" spans="1:19" x14ac:dyDescent="0.35">
      <c r="A47" s="3" t="s">
        <v>198</v>
      </c>
      <c r="B47" s="8">
        <v>318</v>
      </c>
      <c r="C47" s="8">
        <v>321</v>
      </c>
      <c r="D47" s="8">
        <v>18</v>
      </c>
      <c r="E47" s="8">
        <v>0.35</v>
      </c>
      <c r="F47" s="8">
        <v>11</v>
      </c>
      <c r="G47" s="8">
        <v>0.4</v>
      </c>
      <c r="H47" s="8">
        <v>3.0000000000000001E-3</v>
      </c>
      <c r="I47" s="8">
        <v>2.5999999999999999E-2</v>
      </c>
      <c r="J47" s="8">
        <v>5.5E-2</v>
      </c>
      <c r="K47" s="8">
        <v>500</v>
      </c>
      <c r="L47" s="8">
        <v>600</v>
      </c>
      <c r="M47" s="8">
        <v>625</v>
      </c>
      <c r="N47" s="4">
        <v>0</v>
      </c>
      <c r="O47" s="19" t="s">
        <v>253</v>
      </c>
      <c r="P47" s="20">
        <v>500</v>
      </c>
      <c r="Q47" s="20">
        <v>5.5E-2</v>
      </c>
      <c r="R47" s="20">
        <v>318</v>
      </c>
      <c r="S47" s="21">
        <v>321</v>
      </c>
    </row>
    <row r="48" spans="1:19" x14ac:dyDescent="0.35">
      <c r="A48" s="3" t="s">
        <v>205</v>
      </c>
      <c r="B48" s="8">
        <v>318</v>
      </c>
      <c r="C48" s="8">
        <v>223</v>
      </c>
      <c r="D48" s="8">
        <v>72</v>
      </c>
      <c r="E48" s="8">
        <v>0.53</v>
      </c>
      <c r="F48" s="8">
        <v>11</v>
      </c>
      <c r="G48" s="8">
        <v>1.8</v>
      </c>
      <c r="H48" s="8">
        <v>1.2999999999999999E-2</v>
      </c>
      <c r="I48" s="8">
        <v>0.104</v>
      </c>
      <c r="J48" s="8">
        <v>0.218</v>
      </c>
      <c r="K48" s="8">
        <v>500</v>
      </c>
      <c r="L48" s="8">
        <v>600</v>
      </c>
      <c r="M48" s="8">
        <v>625</v>
      </c>
      <c r="N48" s="4">
        <v>0</v>
      </c>
      <c r="O48" s="19" t="s">
        <v>254</v>
      </c>
      <c r="P48" s="20">
        <v>500</v>
      </c>
      <c r="Q48" s="20">
        <v>0.218</v>
      </c>
      <c r="R48" s="20">
        <v>318</v>
      </c>
      <c r="S48" s="21">
        <v>223</v>
      </c>
    </row>
    <row r="49" spans="1:19" x14ac:dyDescent="0.35">
      <c r="A49" s="3" t="s">
        <v>199</v>
      </c>
      <c r="B49" s="8">
        <v>319</v>
      </c>
      <c r="C49" s="8">
        <v>320</v>
      </c>
      <c r="D49" s="8">
        <v>27.5</v>
      </c>
      <c r="E49" s="8">
        <v>0.38</v>
      </c>
      <c r="F49" s="8">
        <v>11</v>
      </c>
      <c r="G49" s="8">
        <v>0.7</v>
      </c>
      <c r="H49" s="8">
        <v>5.0000000000000001E-3</v>
      </c>
      <c r="I49" s="8">
        <v>0.04</v>
      </c>
      <c r="J49" s="8">
        <v>8.3000000000000004E-2</v>
      </c>
      <c r="K49" s="8">
        <v>500</v>
      </c>
      <c r="L49" s="8">
        <v>600</v>
      </c>
      <c r="M49" s="8">
        <v>625</v>
      </c>
      <c r="N49" s="4">
        <v>0</v>
      </c>
      <c r="O49" s="19" t="s">
        <v>255</v>
      </c>
      <c r="P49" s="20">
        <v>500</v>
      </c>
      <c r="Q49" s="20">
        <v>8.3000000000000004E-2</v>
      </c>
      <c r="R49" s="20">
        <v>319</v>
      </c>
      <c r="S49" s="21">
        <v>320</v>
      </c>
    </row>
    <row r="50" spans="1:19" x14ac:dyDescent="0.35">
      <c r="A50" s="3" t="s">
        <v>200</v>
      </c>
      <c r="B50" s="8">
        <v>319</v>
      </c>
      <c r="C50" s="8">
        <v>320</v>
      </c>
      <c r="D50" s="8">
        <v>27.5</v>
      </c>
      <c r="E50" s="8">
        <v>0.38</v>
      </c>
      <c r="F50" s="8">
        <v>11</v>
      </c>
      <c r="G50" s="8">
        <v>0.7</v>
      </c>
      <c r="H50" s="8">
        <v>5.0000000000000001E-3</v>
      </c>
      <c r="I50" s="8">
        <v>0.04</v>
      </c>
      <c r="J50" s="8">
        <v>8.3000000000000004E-2</v>
      </c>
      <c r="K50" s="8">
        <v>500</v>
      </c>
      <c r="L50" s="8">
        <v>600</v>
      </c>
      <c r="M50" s="8">
        <v>625</v>
      </c>
      <c r="N50" s="4">
        <v>0</v>
      </c>
      <c r="O50" s="19" t="s">
        <v>256</v>
      </c>
      <c r="P50" s="20">
        <v>500</v>
      </c>
      <c r="Q50" s="20">
        <v>8.3000000000000004E-2</v>
      </c>
      <c r="R50" s="20">
        <v>319</v>
      </c>
      <c r="S50" s="21">
        <v>320</v>
      </c>
    </row>
    <row r="51" spans="1:19" x14ac:dyDescent="0.35">
      <c r="A51" s="3" t="s">
        <v>201</v>
      </c>
      <c r="B51" s="8">
        <v>320</v>
      </c>
      <c r="C51" s="8">
        <v>323</v>
      </c>
      <c r="D51" s="8">
        <v>15</v>
      </c>
      <c r="E51" s="8">
        <v>0.34</v>
      </c>
      <c r="F51" s="8">
        <v>11</v>
      </c>
      <c r="G51" s="8">
        <v>0.4</v>
      </c>
      <c r="H51" s="8">
        <v>3.0000000000000001E-3</v>
      </c>
      <c r="I51" s="8">
        <v>2.1999999999999999E-2</v>
      </c>
      <c r="J51" s="8">
        <v>4.5999999999999999E-2</v>
      </c>
      <c r="K51" s="8">
        <v>500</v>
      </c>
      <c r="L51" s="8">
        <v>600</v>
      </c>
      <c r="M51" s="8">
        <v>625</v>
      </c>
      <c r="N51" s="4">
        <v>0</v>
      </c>
      <c r="O51" s="19" t="s">
        <v>257</v>
      </c>
      <c r="P51" s="20">
        <v>500</v>
      </c>
      <c r="Q51" s="20">
        <v>4.5999999999999999E-2</v>
      </c>
      <c r="R51" s="20">
        <v>320</v>
      </c>
      <c r="S51" s="21">
        <v>323</v>
      </c>
    </row>
    <row r="52" spans="1:19" x14ac:dyDescent="0.35">
      <c r="A52" s="3" t="s">
        <v>202</v>
      </c>
      <c r="B52" s="8">
        <v>320</v>
      </c>
      <c r="C52" s="8">
        <v>323</v>
      </c>
      <c r="D52" s="8">
        <v>15</v>
      </c>
      <c r="E52" s="8">
        <v>0.34</v>
      </c>
      <c r="F52" s="8">
        <v>11</v>
      </c>
      <c r="G52" s="8">
        <v>0.4</v>
      </c>
      <c r="H52" s="8">
        <v>3.0000000000000001E-3</v>
      </c>
      <c r="I52" s="8">
        <v>2.1999999999999999E-2</v>
      </c>
      <c r="J52" s="8">
        <v>4.5999999999999999E-2</v>
      </c>
      <c r="K52" s="8">
        <v>500</v>
      </c>
      <c r="L52" s="8">
        <v>600</v>
      </c>
      <c r="M52" s="8">
        <v>625</v>
      </c>
      <c r="N52" s="4">
        <v>0</v>
      </c>
      <c r="O52" s="19" t="s">
        <v>258</v>
      </c>
      <c r="P52" s="20">
        <v>500</v>
      </c>
      <c r="Q52" s="20">
        <v>4.5999999999999999E-2</v>
      </c>
      <c r="R52" s="20">
        <v>320</v>
      </c>
      <c r="S52" s="21">
        <v>323</v>
      </c>
    </row>
    <row r="53" spans="1:19" x14ac:dyDescent="0.35">
      <c r="A53" s="3" t="s">
        <v>204</v>
      </c>
      <c r="B53" s="8">
        <v>325</v>
      </c>
      <c r="C53" s="8">
        <v>121</v>
      </c>
      <c r="D53" s="8">
        <v>67</v>
      </c>
      <c r="E53" s="8">
        <v>0.52</v>
      </c>
      <c r="F53" s="8">
        <v>11</v>
      </c>
      <c r="G53" s="8">
        <v>1.6</v>
      </c>
      <c r="H53" s="8">
        <v>1.2E-2</v>
      </c>
      <c r="I53" s="8">
        <v>9.7000000000000003E-2</v>
      </c>
      <c r="J53" s="8">
        <v>0.20300000000000001</v>
      </c>
      <c r="K53" s="8">
        <v>500</v>
      </c>
      <c r="L53" s="8">
        <v>600</v>
      </c>
      <c r="M53" s="8">
        <v>625</v>
      </c>
      <c r="N53" s="4">
        <v>0</v>
      </c>
      <c r="O53" s="19" t="s">
        <v>259</v>
      </c>
      <c r="P53" s="20">
        <v>500</v>
      </c>
      <c r="Q53" s="20">
        <v>0.20300000000000001</v>
      </c>
      <c r="R53" s="20">
        <v>325</v>
      </c>
      <c r="S53" s="21">
        <v>121</v>
      </c>
    </row>
    <row r="54" spans="1:19" x14ac:dyDescent="0.35">
      <c r="A54" s="3" t="s">
        <v>87</v>
      </c>
      <c r="B54" s="8">
        <v>101</v>
      </c>
      <c r="C54" s="8">
        <v>102</v>
      </c>
      <c r="D54" s="8">
        <v>3</v>
      </c>
      <c r="E54" s="8">
        <v>0.24</v>
      </c>
      <c r="F54" s="8">
        <v>16</v>
      </c>
      <c r="G54" s="8">
        <v>0</v>
      </c>
      <c r="H54" s="8">
        <v>3.0000000000000001E-3</v>
      </c>
      <c r="I54" s="8">
        <v>1.4E-2</v>
      </c>
      <c r="J54" s="8">
        <v>0.46100000000000002</v>
      </c>
      <c r="K54" s="8">
        <v>175</v>
      </c>
      <c r="L54" s="8">
        <v>193</v>
      </c>
      <c r="M54" s="8">
        <v>200</v>
      </c>
      <c r="N54" s="4">
        <v>0</v>
      </c>
      <c r="O54" s="19" t="s">
        <v>87</v>
      </c>
      <c r="P54" s="20">
        <v>175</v>
      </c>
      <c r="Q54" s="20">
        <v>0.46100000000000002</v>
      </c>
      <c r="R54" s="20">
        <v>101</v>
      </c>
      <c r="S54" s="21">
        <v>102</v>
      </c>
    </row>
    <row r="55" spans="1:19" x14ac:dyDescent="0.35">
      <c r="A55" s="3" t="s">
        <v>88</v>
      </c>
      <c r="B55" s="8">
        <v>101</v>
      </c>
      <c r="C55" s="8">
        <v>103</v>
      </c>
      <c r="D55" s="8">
        <v>55</v>
      </c>
      <c r="E55" s="8">
        <v>0.51</v>
      </c>
      <c r="F55" s="8">
        <v>10</v>
      </c>
      <c r="G55" s="8">
        <v>2.9</v>
      </c>
      <c r="H55" s="8">
        <v>5.5E-2</v>
      </c>
      <c r="I55" s="8">
        <v>0.21099999999999999</v>
      </c>
      <c r="J55" s="8">
        <v>5.7000000000000002E-2</v>
      </c>
      <c r="K55" s="8">
        <v>175</v>
      </c>
      <c r="L55" s="8">
        <v>208</v>
      </c>
      <c r="M55" s="8">
        <v>220</v>
      </c>
      <c r="N55" s="4">
        <v>0</v>
      </c>
      <c r="O55" s="19" t="s">
        <v>88</v>
      </c>
      <c r="P55" s="20">
        <v>175</v>
      </c>
      <c r="Q55" s="20">
        <v>5.7000000000000002E-2</v>
      </c>
      <c r="R55" s="20">
        <v>101</v>
      </c>
      <c r="S55" s="21">
        <v>103</v>
      </c>
    </row>
    <row r="56" spans="1:19" x14ac:dyDescent="0.35">
      <c r="A56" s="3" t="s">
        <v>89</v>
      </c>
      <c r="B56" s="8">
        <v>101</v>
      </c>
      <c r="C56" s="8">
        <v>105</v>
      </c>
      <c r="D56" s="8">
        <v>22</v>
      </c>
      <c r="E56" s="8">
        <v>0.33</v>
      </c>
      <c r="F56" s="8">
        <v>10</v>
      </c>
      <c r="G56" s="8">
        <v>1.2</v>
      </c>
      <c r="H56" s="8">
        <v>2.1999999999999999E-2</v>
      </c>
      <c r="I56" s="8">
        <v>8.5000000000000006E-2</v>
      </c>
      <c r="J56" s="8">
        <v>2.3E-2</v>
      </c>
      <c r="K56" s="8">
        <v>175</v>
      </c>
      <c r="L56" s="8">
        <v>208</v>
      </c>
      <c r="M56" s="8">
        <v>220</v>
      </c>
      <c r="N56" s="4">
        <v>0</v>
      </c>
      <c r="O56" s="19" t="s">
        <v>89</v>
      </c>
      <c r="P56" s="20">
        <v>175</v>
      </c>
      <c r="Q56" s="20">
        <v>2.3E-2</v>
      </c>
      <c r="R56" s="20">
        <v>101</v>
      </c>
      <c r="S56" s="21">
        <v>105</v>
      </c>
    </row>
    <row r="57" spans="1:19" x14ac:dyDescent="0.35">
      <c r="A57" s="3" t="s">
        <v>90</v>
      </c>
      <c r="B57" s="8">
        <v>102</v>
      </c>
      <c r="C57" s="8">
        <v>104</v>
      </c>
      <c r="D57" s="8">
        <v>33</v>
      </c>
      <c r="E57" s="8">
        <v>0.39</v>
      </c>
      <c r="F57" s="8">
        <v>10</v>
      </c>
      <c r="G57" s="8">
        <v>1.7</v>
      </c>
      <c r="H57" s="8">
        <v>3.3000000000000002E-2</v>
      </c>
      <c r="I57" s="8">
        <v>0.127</v>
      </c>
      <c r="J57" s="8">
        <v>3.4000000000000002E-2</v>
      </c>
      <c r="K57" s="8">
        <v>175</v>
      </c>
      <c r="L57" s="8">
        <v>208</v>
      </c>
      <c r="M57" s="8">
        <v>220</v>
      </c>
      <c r="N57" s="4">
        <v>0</v>
      </c>
      <c r="O57" s="19" t="s">
        <v>90</v>
      </c>
      <c r="P57" s="20">
        <v>175</v>
      </c>
      <c r="Q57" s="20">
        <v>3.4000000000000002E-2</v>
      </c>
      <c r="R57" s="20">
        <v>102</v>
      </c>
      <c r="S57" s="21">
        <v>104</v>
      </c>
    </row>
    <row r="58" spans="1:19" x14ac:dyDescent="0.35">
      <c r="A58" s="3" t="s">
        <v>91</v>
      </c>
      <c r="B58" s="8">
        <v>102</v>
      </c>
      <c r="C58" s="8">
        <v>106</v>
      </c>
      <c r="D58" s="8">
        <v>50</v>
      </c>
      <c r="E58" s="8">
        <v>0.48</v>
      </c>
      <c r="F58" s="8">
        <v>10</v>
      </c>
      <c r="G58" s="8">
        <v>2.6</v>
      </c>
      <c r="H58" s="8">
        <v>0.05</v>
      </c>
      <c r="I58" s="8">
        <v>0.192</v>
      </c>
      <c r="J58" s="8">
        <v>5.1999999999999998E-2</v>
      </c>
      <c r="K58" s="8">
        <v>175</v>
      </c>
      <c r="L58" s="8">
        <v>208</v>
      </c>
      <c r="M58" s="8">
        <v>220</v>
      </c>
      <c r="N58" s="4">
        <v>0</v>
      </c>
      <c r="O58" s="19" t="s">
        <v>91</v>
      </c>
      <c r="P58" s="20">
        <v>175</v>
      </c>
      <c r="Q58" s="20">
        <v>5.1999999999999998E-2</v>
      </c>
      <c r="R58" s="20">
        <v>102</v>
      </c>
      <c r="S58" s="21">
        <v>106</v>
      </c>
    </row>
    <row r="59" spans="1:19" x14ac:dyDescent="0.35">
      <c r="A59" s="3" t="s">
        <v>92</v>
      </c>
      <c r="B59" s="8">
        <v>103</v>
      </c>
      <c r="C59" s="8">
        <v>109</v>
      </c>
      <c r="D59" s="8">
        <v>31</v>
      </c>
      <c r="E59" s="8">
        <v>0.38</v>
      </c>
      <c r="F59" s="8">
        <v>10</v>
      </c>
      <c r="G59" s="8">
        <v>1.6</v>
      </c>
      <c r="H59" s="8">
        <v>3.1E-2</v>
      </c>
      <c r="I59" s="8">
        <v>0.11899999999999999</v>
      </c>
      <c r="J59" s="8">
        <v>3.2000000000000001E-2</v>
      </c>
      <c r="K59" s="8">
        <v>175</v>
      </c>
      <c r="L59" s="8">
        <v>208</v>
      </c>
      <c r="M59" s="8">
        <v>220</v>
      </c>
      <c r="N59" s="4">
        <v>0</v>
      </c>
      <c r="O59" s="19" t="s">
        <v>92</v>
      </c>
      <c r="P59" s="20">
        <v>175</v>
      </c>
      <c r="Q59" s="20">
        <v>3.2000000000000001E-2</v>
      </c>
      <c r="R59" s="20">
        <v>103</v>
      </c>
      <c r="S59" s="21">
        <v>109</v>
      </c>
    </row>
    <row r="60" spans="1:19" x14ac:dyDescent="0.35">
      <c r="A60" s="3" t="s">
        <v>94</v>
      </c>
      <c r="B60" s="8">
        <v>104</v>
      </c>
      <c r="C60" s="8">
        <v>109</v>
      </c>
      <c r="D60" s="8">
        <v>27</v>
      </c>
      <c r="E60" s="8">
        <v>0.36</v>
      </c>
      <c r="F60" s="8">
        <v>10</v>
      </c>
      <c r="G60" s="8">
        <v>1.4</v>
      </c>
      <c r="H60" s="8">
        <v>2.7E-2</v>
      </c>
      <c r="I60" s="8">
        <v>0.104</v>
      </c>
      <c r="J60" s="8">
        <v>2.8000000000000001E-2</v>
      </c>
      <c r="K60" s="8">
        <v>175</v>
      </c>
      <c r="L60" s="8">
        <v>208</v>
      </c>
      <c r="M60" s="8">
        <v>220</v>
      </c>
      <c r="N60" s="4">
        <v>0</v>
      </c>
      <c r="O60" s="19" t="s">
        <v>94</v>
      </c>
      <c r="P60" s="20">
        <v>175</v>
      </c>
      <c r="Q60" s="20">
        <v>2.8000000000000001E-2</v>
      </c>
      <c r="R60" s="20">
        <v>104</v>
      </c>
      <c r="S60" s="21">
        <v>109</v>
      </c>
    </row>
    <row r="61" spans="1:19" x14ac:dyDescent="0.35">
      <c r="A61" s="3" t="s">
        <v>95</v>
      </c>
      <c r="B61" s="8">
        <v>105</v>
      </c>
      <c r="C61" s="8">
        <v>110</v>
      </c>
      <c r="D61" s="8">
        <v>23</v>
      </c>
      <c r="E61" s="8">
        <v>0.34</v>
      </c>
      <c r="F61" s="8">
        <v>10</v>
      </c>
      <c r="G61" s="8">
        <v>1.2</v>
      </c>
      <c r="H61" s="8">
        <v>2.3E-2</v>
      </c>
      <c r="I61" s="8">
        <v>8.7999999999999995E-2</v>
      </c>
      <c r="J61" s="8">
        <v>2.4E-2</v>
      </c>
      <c r="K61" s="8">
        <v>175</v>
      </c>
      <c r="L61" s="8">
        <v>208</v>
      </c>
      <c r="M61" s="8">
        <v>220</v>
      </c>
      <c r="N61" s="4">
        <v>0</v>
      </c>
      <c r="O61" s="19" t="s">
        <v>95</v>
      </c>
      <c r="P61" s="20">
        <v>175</v>
      </c>
      <c r="Q61" s="20">
        <v>2.4E-2</v>
      </c>
      <c r="R61" s="20">
        <v>105</v>
      </c>
      <c r="S61" s="21">
        <v>110</v>
      </c>
    </row>
    <row r="62" spans="1:19" x14ac:dyDescent="0.35">
      <c r="A62" s="3" t="s">
        <v>96</v>
      </c>
      <c r="B62" s="8">
        <v>106</v>
      </c>
      <c r="C62" s="8">
        <v>110</v>
      </c>
      <c r="D62" s="8">
        <v>16</v>
      </c>
      <c r="E62" s="8">
        <v>0.33</v>
      </c>
      <c r="F62" s="8">
        <v>35</v>
      </c>
      <c r="G62" s="8">
        <v>0</v>
      </c>
      <c r="H62" s="8">
        <v>1.4E-2</v>
      </c>
      <c r="I62" s="8">
        <v>6.0999999999999999E-2</v>
      </c>
      <c r="J62" s="8">
        <v>2.4590000000000001</v>
      </c>
      <c r="K62" s="8">
        <v>175</v>
      </c>
      <c r="L62" s="8">
        <v>193</v>
      </c>
      <c r="M62" s="8">
        <v>200</v>
      </c>
      <c r="N62" s="4">
        <v>0</v>
      </c>
      <c r="O62" s="19" t="s">
        <v>96</v>
      </c>
      <c r="P62" s="20">
        <v>175</v>
      </c>
      <c r="Q62" s="20">
        <v>2.4590000000000001</v>
      </c>
      <c r="R62" s="20">
        <v>106</v>
      </c>
      <c r="S62" s="21">
        <v>110</v>
      </c>
    </row>
    <row r="63" spans="1:19" x14ac:dyDescent="0.35">
      <c r="A63" s="3" t="s">
        <v>97</v>
      </c>
      <c r="B63" s="8">
        <v>107</v>
      </c>
      <c r="C63" s="8">
        <v>108</v>
      </c>
      <c r="D63" s="8">
        <v>16</v>
      </c>
      <c r="E63" s="8">
        <v>0.3</v>
      </c>
      <c r="F63" s="8">
        <v>10</v>
      </c>
      <c r="G63" s="8">
        <v>0.8</v>
      </c>
      <c r="H63" s="8">
        <v>1.6E-2</v>
      </c>
      <c r="I63" s="8">
        <v>6.0999999999999999E-2</v>
      </c>
      <c r="J63" s="8">
        <v>1.7000000000000001E-2</v>
      </c>
      <c r="K63" s="8">
        <v>175</v>
      </c>
      <c r="L63" s="8">
        <v>208</v>
      </c>
      <c r="M63" s="8">
        <v>220</v>
      </c>
      <c r="N63" s="4">
        <v>0</v>
      </c>
      <c r="O63" s="19" t="s">
        <v>97</v>
      </c>
      <c r="P63" s="20">
        <v>175</v>
      </c>
      <c r="Q63" s="20">
        <v>1.7000000000000001E-2</v>
      </c>
      <c r="R63" s="20">
        <v>107</v>
      </c>
      <c r="S63" s="21">
        <v>108</v>
      </c>
    </row>
    <row r="64" spans="1:19" x14ac:dyDescent="0.35">
      <c r="A64" s="3" t="s">
        <v>105</v>
      </c>
      <c r="B64" s="8">
        <v>111</v>
      </c>
      <c r="C64" s="8">
        <v>113</v>
      </c>
      <c r="D64" s="8">
        <v>33</v>
      </c>
      <c r="E64" s="8">
        <v>0.4</v>
      </c>
      <c r="F64" s="8">
        <v>11</v>
      </c>
      <c r="G64" s="8">
        <v>0.8</v>
      </c>
      <c r="H64" s="8">
        <v>6.0000000000000001E-3</v>
      </c>
      <c r="I64" s="8">
        <v>4.8000000000000001E-2</v>
      </c>
      <c r="J64" s="8">
        <v>0.1</v>
      </c>
      <c r="K64" s="8">
        <v>500</v>
      </c>
      <c r="L64" s="8">
        <v>600</v>
      </c>
      <c r="M64" s="8">
        <v>625</v>
      </c>
      <c r="N64" s="4">
        <v>0</v>
      </c>
      <c r="O64" s="19" t="s">
        <v>105</v>
      </c>
      <c r="P64" s="20">
        <v>500</v>
      </c>
      <c r="Q64" s="20">
        <v>0.1</v>
      </c>
      <c r="R64" s="20">
        <v>111</v>
      </c>
      <c r="S64" s="21">
        <v>113</v>
      </c>
    </row>
    <row r="65" spans="1:19" x14ac:dyDescent="0.35">
      <c r="A65" s="3" t="s">
        <v>106</v>
      </c>
      <c r="B65" s="8">
        <v>111</v>
      </c>
      <c r="C65" s="8">
        <v>114</v>
      </c>
      <c r="D65" s="8">
        <v>29</v>
      </c>
      <c r="E65" s="8">
        <v>0.39</v>
      </c>
      <c r="F65" s="8">
        <v>11</v>
      </c>
      <c r="G65" s="8">
        <v>0.7</v>
      </c>
      <c r="H65" s="8">
        <v>5.0000000000000001E-3</v>
      </c>
      <c r="I65" s="8">
        <v>4.2000000000000003E-2</v>
      </c>
      <c r="J65" s="8">
        <v>8.7999999999999995E-2</v>
      </c>
      <c r="K65" s="8">
        <v>500</v>
      </c>
      <c r="L65" s="8">
        <v>600</v>
      </c>
      <c r="M65" s="8">
        <v>625</v>
      </c>
      <c r="N65" s="4">
        <v>0</v>
      </c>
      <c r="O65" s="19" t="s">
        <v>106</v>
      </c>
      <c r="P65" s="20">
        <v>500</v>
      </c>
      <c r="Q65" s="20">
        <v>8.7999999999999995E-2</v>
      </c>
      <c r="R65" s="20">
        <v>111</v>
      </c>
      <c r="S65" s="21">
        <v>114</v>
      </c>
    </row>
    <row r="66" spans="1:19" x14ac:dyDescent="0.35">
      <c r="A66" s="3" t="s">
        <v>107</v>
      </c>
      <c r="B66" s="8">
        <v>112</v>
      </c>
      <c r="C66" s="8">
        <v>113</v>
      </c>
      <c r="D66" s="8">
        <v>33</v>
      </c>
      <c r="E66" s="8">
        <v>0.4</v>
      </c>
      <c r="F66" s="8">
        <v>11</v>
      </c>
      <c r="G66" s="8">
        <v>0.8</v>
      </c>
      <c r="H66" s="8">
        <v>6.0000000000000001E-3</v>
      </c>
      <c r="I66" s="8">
        <v>4.8000000000000001E-2</v>
      </c>
      <c r="J66" s="8">
        <v>0.1</v>
      </c>
      <c r="K66" s="8">
        <v>500</v>
      </c>
      <c r="L66" s="8">
        <v>600</v>
      </c>
      <c r="M66" s="8">
        <v>625</v>
      </c>
      <c r="N66" s="4">
        <v>0</v>
      </c>
      <c r="O66" s="19" t="s">
        <v>107</v>
      </c>
      <c r="P66" s="20">
        <v>500</v>
      </c>
      <c r="Q66" s="20">
        <v>0.1</v>
      </c>
      <c r="R66" s="20">
        <v>112</v>
      </c>
      <c r="S66" s="21">
        <v>113</v>
      </c>
    </row>
    <row r="67" spans="1:19" x14ac:dyDescent="0.35">
      <c r="A67" s="3" t="s">
        <v>108</v>
      </c>
      <c r="B67" s="8">
        <v>112</v>
      </c>
      <c r="C67" s="8">
        <v>123</v>
      </c>
      <c r="D67" s="8">
        <v>67</v>
      </c>
      <c r="E67" s="8">
        <v>0.52</v>
      </c>
      <c r="F67" s="8">
        <v>11</v>
      </c>
      <c r="G67" s="8">
        <v>1.6</v>
      </c>
      <c r="H67" s="8">
        <v>1.2E-2</v>
      </c>
      <c r="I67" s="8">
        <v>9.7000000000000003E-2</v>
      </c>
      <c r="J67" s="8">
        <v>0.20300000000000001</v>
      </c>
      <c r="K67" s="8">
        <v>500</v>
      </c>
      <c r="L67" s="8">
        <v>600</v>
      </c>
      <c r="M67" s="8">
        <v>625</v>
      </c>
      <c r="N67" s="4">
        <v>0</v>
      </c>
      <c r="O67" s="19" t="s">
        <v>108</v>
      </c>
      <c r="P67" s="20">
        <v>500</v>
      </c>
      <c r="Q67" s="20">
        <v>0.20300000000000001</v>
      </c>
      <c r="R67" s="20">
        <v>112</v>
      </c>
      <c r="S67" s="21">
        <v>123</v>
      </c>
    </row>
    <row r="68" spans="1:19" x14ac:dyDescent="0.35">
      <c r="A68" s="3" t="s">
        <v>109</v>
      </c>
      <c r="B68" s="8">
        <v>113</v>
      </c>
      <c r="C68" s="8">
        <v>123</v>
      </c>
      <c r="D68" s="8">
        <v>60</v>
      </c>
      <c r="E68" s="8">
        <v>0.49</v>
      </c>
      <c r="F68" s="8">
        <v>11</v>
      </c>
      <c r="G68" s="8">
        <v>1.5</v>
      </c>
      <c r="H68" s="8">
        <v>1.0999999999999999E-2</v>
      </c>
      <c r="I68" s="8">
        <v>8.6999999999999994E-2</v>
      </c>
      <c r="J68" s="8">
        <v>0.182</v>
      </c>
      <c r="K68" s="8">
        <v>500</v>
      </c>
      <c r="L68" s="8">
        <v>600</v>
      </c>
      <c r="M68" s="8">
        <v>625</v>
      </c>
      <c r="N68" s="4">
        <v>0</v>
      </c>
      <c r="O68" s="19" t="s">
        <v>109</v>
      </c>
      <c r="P68" s="20">
        <v>500</v>
      </c>
      <c r="Q68" s="20">
        <v>0.182</v>
      </c>
      <c r="R68" s="20">
        <v>113</v>
      </c>
      <c r="S68" s="21">
        <v>123</v>
      </c>
    </row>
    <row r="69" spans="1:19" x14ac:dyDescent="0.35">
      <c r="A69" s="3" t="s">
        <v>111</v>
      </c>
      <c r="B69" s="8">
        <v>114</v>
      </c>
      <c r="C69" s="8">
        <v>116</v>
      </c>
      <c r="D69" s="8">
        <v>27</v>
      </c>
      <c r="E69" s="8">
        <v>0.38</v>
      </c>
      <c r="F69" s="8">
        <v>11</v>
      </c>
      <c r="G69" s="8">
        <v>0.7</v>
      </c>
      <c r="H69" s="8">
        <v>5.0000000000000001E-3</v>
      </c>
      <c r="I69" s="8">
        <v>5.8999999999999997E-2</v>
      </c>
      <c r="J69" s="8">
        <v>8.2000000000000003E-2</v>
      </c>
      <c r="K69" s="8">
        <v>500</v>
      </c>
      <c r="L69" s="8">
        <v>600</v>
      </c>
      <c r="M69" s="8">
        <v>625</v>
      </c>
      <c r="N69" s="4">
        <v>0</v>
      </c>
      <c r="O69" s="19" t="s">
        <v>111</v>
      </c>
      <c r="P69" s="20">
        <v>500</v>
      </c>
      <c r="Q69" s="20">
        <v>8.2000000000000003E-2</v>
      </c>
      <c r="R69" s="20">
        <v>114</v>
      </c>
      <c r="S69" s="21">
        <v>116</v>
      </c>
    </row>
    <row r="70" spans="1:19" x14ac:dyDescent="0.35">
      <c r="A70" s="3" t="s">
        <v>112</v>
      </c>
      <c r="B70" s="8">
        <v>115</v>
      </c>
      <c r="C70" s="8">
        <v>116</v>
      </c>
      <c r="D70" s="8">
        <v>12</v>
      </c>
      <c r="E70" s="8">
        <v>0.33</v>
      </c>
      <c r="F70" s="8">
        <v>11</v>
      </c>
      <c r="G70" s="8">
        <v>0.3</v>
      </c>
      <c r="H70" s="8">
        <v>2E-3</v>
      </c>
      <c r="I70" s="8">
        <v>1.7000000000000001E-2</v>
      </c>
      <c r="J70" s="8">
        <v>3.5999999999999997E-2</v>
      </c>
      <c r="K70" s="8">
        <v>500</v>
      </c>
      <c r="L70" s="8">
        <v>600</v>
      </c>
      <c r="M70" s="8">
        <v>625</v>
      </c>
      <c r="N70" s="4">
        <v>0</v>
      </c>
      <c r="O70" s="19" t="s">
        <v>112</v>
      </c>
      <c r="P70" s="20">
        <v>500</v>
      </c>
      <c r="Q70" s="20">
        <v>3.5999999999999997E-2</v>
      </c>
      <c r="R70" s="20">
        <v>115</v>
      </c>
      <c r="S70" s="21">
        <v>116</v>
      </c>
    </row>
    <row r="71" spans="1:19" x14ac:dyDescent="0.35">
      <c r="A71" s="3" t="s">
        <v>115</v>
      </c>
      <c r="B71" s="8">
        <v>115</v>
      </c>
      <c r="C71" s="8">
        <v>124</v>
      </c>
      <c r="D71" s="8">
        <v>36</v>
      </c>
      <c r="E71" s="8">
        <v>0.41</v>
      </c>
      <c r="F71" s="8">
        <v>11</v>
      </c>
      <c r="G71" s="8">
        <v>0.9</v>
      </c>
      <c r="H71" s="8">
        <v>7.0000000000000001E-3</v>
      </c>
      <c r="I71" s="8">
        <v>5.1999999999999998E-2</v>
      </c>
      <c r="J71" s="8">
        <v>0.109</v>
      </c>
      <c r="K71" s="8">
        <v>500</v>
      </c>
      <c r="L71" s="8">
        <v>600</v>
      </c>
      <c r="M71" s="8">
        <v>625</v>
      </c>
      <c r="N71" s="4">
        <v>0</v>
      </c>
      <c r="O71" s="19" t="s">
        <v>115</v>
      </c>
      <c r="P71" s="20">
        <v>500</v>
      </c>
      <c r="Q71" s="20">
        <v>0.109</v>
      </c>
      <c r="R71" s="20">
        <v>115</v>
      </c>
      <c r="S71" s="21">
        <v>124</v>
      </c>
    </row>
    <row r="72" spans="1:19" x14ac:dyDescent="0.35">
      <c r="A72" s="3" t="s">
        <v>116</v>
      </c>
      <c r="B72" s="8">
        <v>116</v>
      </c>
      <c r="C72" s="8">
        <v>117</v>
      </c>
      <c r="D72" s="8">
        <v>18</v>
      </c>
      <c r="E72" s="8">
        <v>0.35</v>
      </c>
      <c r="F72" s="8">
        <v>11</v>
      </c>
      <c r="G72" s="8">
        <v>0.4</v>
      </c>
      <c r="H72" s="8">
        <v>3.0000000000000001E-3</v>
      </c>
      <c r="I72" s="8">
        <v>2.5999999999999999E-2</v>
      </c>
      <c r="J72" s="8">
        <v>5.5E-2</v>
      </c>
      <c r="K72" s="8">
        <v>500</v>
      </c>
      <c r="L72" s="8">
        <v>600</v>
      </c>
      <c r="M72" s="8">
        <v>625</v>
      </c>
      <c r="N72" s="4">
        <v>0</v>
      </c>
      <c r="O72" s="19" t="s">
        <v>116</v>
      </c>
      <c r="P72" s="20">
        <v>500</v>
      </c>
      <c r="Q72" s="20">
        <v>5.5E-2</v>
      </c>
      <c r="R72" s="20">
        <v>116</v>
      </c>
      <c r="S72" s="21">
        <v>117</v>
      </c>
    </row>
    <row r="73" spans="1:19" x14ac:dyDescent="0.35">
      <c r="A73" s="3" t="s">
        <v>117</v>
      </c>
      <c r="B73" s="8">
        <v>116</v>
      </c>
      <c r="C73" s="8">
        <v>119</v>
      </c>
      <c r="D73" s="8">
        <v>16</v>
      </c>
      <c r="E73" s="8">
        <v>0.34</v>
      </c>
      <c r="F73" s="8">
        <v>11</v>
      </c>
      <c r="G73" s="8">
        <v>0.4</v>
      </c>
      <c r="H73" s="8">
        <v>3.0000000000000001E-3</v>
      </c>
      <c r="I73" s="8">
        <v>2.3E-2</v>
      </c>
      <c r="J73" s="8">
        <v>4.9000000000000002E-2</v>
      </c>
      <c r="K73" s="8">
        <v>500</v>
      </c>
      <c r="L73" s="8">
        <v>600</v>
      </c>
      <c r="M73" s="8">
        <v>625</v>
      </c>
      <c r="N73" s="4">
        <v>0</v>
      </c>
      <c r="O73" s="19" t="s">
        <v>117</v>
      </c>
      <c r="P73" s="20">
        <v>500</v>
      </c>
      <c r="Q73" s="20">
        <v>4.9000000000000002E-2</v>
      </c>
      <c r="R73" s="20">
        <v>116</v>
      </c>
      <c r="S73" s="21">
        <v>119</v>
      </c>
    </row>
    <row r="74" spans="1:19" x14ac:dyDescent="0.35">
      <c r="A74" s="3" t="s">
        <v>118</v>
      </c>
      <c r="B74" s="8">
        <v>117</v>
      </c>
      <c r="C74" s="8">
        <v>118</v>
      </c>
      <c r="D74" s="8">
        <v>10</v>
      </c>
      <c r="E74" s="8">
        <v>0.32</v>
      </c>
      <c r="F74" s="8">
        <v>11</v>
      </c>
      <c r="G74" s="8">
        <v>0.2</v>
      </c>
      <c r="H74" s="8">
        <v>2E-3</v>
      </c>
      <c r="I74" s="8">
        <v>1.4E-2</v>
      </c>
      <c r="J74" s="8">
        <v>0.03</v>
      </c>
      <c r="K74" s="8">
        <v>500</v>
      </c>
      <c r="L74" s="8">
        <v>600</v>
      </c>
      <c r="M74" s="8">
        <v>625</v>
      </c>
      <c r="N74" s="4">
        <v>0</v>
      </c>
      <c r="O74" s="19" t="s">
        <v>118</v>
      </c>
      <c r="P74" s="20">
        <v>500</v>
      </c>
      <c r="Q74" s="20">
        <v>0.03</v>
      </c>
      <c r="R74" s="20">
        <v>117</v>
      </c>
      <c r="S74" s="21">
        <v>118</v>
      </c>
    </row>
    <row r="75" spans="1:19" x14ac:dyDescent="0.35">
      <c r="A75" s="3" t="s">
        <v>119</v>
      </c>
      <c r="B75" s="8">
        <v>117</v>
      </c>
      <c r="C75" s="8">
        <v>122</v>
      </c>
      <c r="D75" s="8">
        <v>73</v>
      </c>
      <c r="E75" s="8">
        <v>0.54</v>
      </c>
      <c r="F75" s="8">
        <v>11</v>
      </c>
      <c r="G75" s="8">
        <v>1.8</v>
      </c>
      <c r="H75" s="8">
        <v>1.4E-2</v>
      </c>
      <c r="I75" s="8">
        <v>0.105</v>
      </c>
      <c r="J75" s="8">
        <v>0.221</v>
      </c>
      <c r="K75" s="8">
        <v>500</v>
      </c>
      <c r="L75" s="8">
        <v>600</v>
      </c>
      <c r="M75" s="8">
        <v>625</v>
      </c>
      <c r="N75" s="4">
        <v>0</v>
      </c>
      <c r="O75" s="19" t="s">
        <v>119</v>
      </c>
      <c r="P75" s="20">
        <v>500</v>
      </c>
      <c r="Q75" s="20">
        <v>0.221</v>
      </c>
      <c r="R75" s="20">
        <v>117</v>
      </c>
      <c r="S75" s="21">
        <v>122</v>
      </c>
    </row>
    <row r="76" spans="1:19" x14ac:dyDescent="0.35">
      <c r="A76" s="3" t="s">
        <v>126</v>
      </c>
      <c r="B76" s="8">
        <v>121</v>
      </c>
      <c r="C76" s="8">
        <v>122</v>
      </c>
      <c r="D76" s="8">
        <v>47</v>
      </c>
      <c r="E76" s="8">
        <v>0.45</v>
      </c>
      <c r="F76" s="8">
        <v>11</v>
      </c>
      <c r="G76" s="8">
        <v>1.2</v>
      </c>
      <c r="H76" s="8">
        <v>8.9999999999999993E-3</v>
      </c>
      <c r="I76" s="8">
        <v>6.8000000000000005E-2</v>
      </c>
      <c r="J76" s="8">
        <v>0.14199999999999999</v>
      </c>
      <c r="K76" s="8">
        <v>500</v>
      </c>
      <c r="L76" s="8">
        <v>600</v>
      </c>
      <c r="M76" s="8">
        <v>625</v>
      </c>
      <c r="N76" s="4">
        <v>0</v>
      </c>
      <c r="O76" s="19" t="s">
        <v>126</v>
      </c>
      <c r="P76" s="20">
        <v>500</v>
      </c>
      <c r="Q76" s="20">
        <v>0.14199999999999999</v>
      </c>
      <c r="R76" s="20">
        <v>121</v>
      </c>
      <c r="S76" s="21">
        <v>122</v>
      </c>
    </row>
    <row r="77" spans="1:19" x14ac:dyDescent="0.35">
      <c r="A77" s="3" t="s">
        <v>128</v>
      </c>
      <c r="B77" s="8">
        <v>201</v>
      </c>
      <c r="C77" s="8">
        <v>202</v>
      </c>
      <c r="D77" s="8">
        <v>3</v>
      </c>
      <c r="E77" s="8">
        <v>0.24</v>
      </c>
      <c r="F77" s="8">
        <v>16</v>
      </c>
      <c r="G77" s="8">
        <v>0</v>
      </c>
      <c r="H77" s="8">
        <v>3.0000000000000001E-3</v>
      </c>
      <c r="I77" s="8">
        <v>1.4E-2</v>
      </c>
      <c r="J77" s="8">
        <v>0.46100000000000002</v>
      </c>
      <c r="K77" s="8">
        <v>175</v>
      </c>
      <c r="L77" s="8">
        <v>193</v>
      </c>
      <c r="M77" s="8">
        <v>200</v>
      </c>
      <c r="N77" s="4">
        <v>0</v>
      </c>
      <c r="O77" s="19" t="s">
        <v>128</v>
      </c>
      <c r="P77" s="20">
        <v>175</v>
      </c>
      <c r="Q77" s="20">
        <v>0.46100000000000002</v>
      </c>
      <c r="R77" s="20">
        <v>201</v>
      </c>
      <c r="S77" s="21">
        <v>202</v>
      </c>
    </row>
    <row r="78" spans="1:19" x14ac:dyDescent="0.35">
      <c r="A78" s="3" t="s">
        <v>129</v>
      </c>
      <c r="B78" s="8">
        <v>201</v>
      </c>
      <c r="C78" s="8">
        <v>203</v>
      </c>
      <c r="D78" s="8">
        <v>55</v>
      </c>
      <c r="E78" s="8">
        <v>0.51</v>
      </c>
      <c r="F78" s="8">
        <v>10</v>
      </c>
      <c r="G78" s="8">
        <v>2.9</v>
      </c>
      <c r="H78" s="8">
        <v>5.5E-2</v>
      </c>
      <c r="I78" s="8">
        <v>0.21099999999999999</v>
      </c>
      <c r="J78" s="8">
        <v>5.7000000000000002E-2</v>
      </c>
      <c r="K78" s="8">
        <v>175</v>
      </c>
      <c r="L78" s="8">
        <v>208</v>
      </c>
      <c r="M78" s="8">
        <v>220</v>
      </c>
      <c r="N78" s="4">
        <v>0</v>
      </c>
      <c r="O78" s="19" t="s">
        <v>129</v>
      </c>
      <c r="P78" s="20">
        <v>175</v>
      </c>
      <c r="Q78" s="20">
        <v>5.7000000000000002E-2</v>
      </c>
      <c r="R78" s="20">
        <v>201</v>
      </c>
      <c r="S78" s="21">
        <v>203</v>
      </c>
    </row>
    <row r="79" spans="1:19" x14ac:dyDescent="0.35">
      <c r="A79" s="3" t="s">
        <v>130</v>
      </c>
      <c r="B79" s="8">
        <v>201</v>
      </c>
      <c r="C79" s="8">
        <v>205</v>
      </c>
      <c r="D79" s="8">
        <v>22</v>
      </c>
      <c r="E79" s="8">
        <v>0.33</v>
      </c>
      <c r="F79" s="8">
        <v>10</v>
      </c>
      <c r="G79" s="8">
        <v>1.2</v>
      </c>
      <c r="H79" s="8">
        <v>2.1999999999999999E-2</v>
      </c>
      <c r="I79" s="8">
        <v>8.5000000000000006E-2</v>
      </c>
      <c r="J79" s="8">
        <v>2.3E-2</v>
      </c>
      <c r="K79" s="8">
        <v>175</v>
      </c>
      <c r="L79" s="8">
        <v>208</v>
      </c>
      <c r="M79" s="8">
        <v>220</v>
      </c>
      <c r="N79" s="4">
        <v>0</v>
      </c>
      <c r="O79" s="19" t="s">
        <v>130</v>
      </c>
      <c r="P79" s="20">
        <v>175</v>
      </c>
      <c r="Q79" s="20">
        <v>2.3E-2</v>
      </c>
      <c r="R79" s="20">
        <v>201</v>
      </c>
      <c r="S79" s="21">
        <v>205</v>
      </c>
    </row>
    <row r="80" spans="1:19" x14ac:dyDescent="0.35">
      <c r="A80" s="3" t="s">
        <v>131</v>
      </c>
      <c r="B80" s="8">
        <v>202</v>
      </c>
      <c r="C80" s="8">
        <v>204</v>
      </c>
      <c r="D80" s="8">
        <v>33</v>
      </c>
      <c r="E80" s="8">
        <v>0.39</v>
      </c>
      <c r="F80" s="8">
        <v>10</v>
      </c>
      <c r="G80" s="8">
        <v>1.7</v>
      </c>
      <c r="H80" s="8">
        <v>3.3000000000000002E-2</v>
      </c>
      <c r="I80" s="8">
        <v>0.127</v>
      </c>
      <c r="J80" s="8">
        <v>3.4000000000000002E-2</v>
      </c>
      <c r="K80" s="8">
        <v>175</v>
      </c>
      <c r="L80" s="8">
        <v>208</v>
      </c>
      <c r="M80" s="8">
        <v>220</v>
      </c>
      <c r="N80" s="4">
        <v>0</v>
      </c>
      <c r="O80" s="19" t="s">
        <v>131</v>
      </c>
      <c r="P80" s="20">
        <v>175</v>
      </c>
      <c r="Q80" s="20">
        <v>3.4000000000000002E-2</v>
      </c>
      <c r="R80" s="20">
        <v>202</v>
      </c>
      <c r="S80" s="21">
        <v>204</v>
      </c>
    </row>
    <row r="81" spans="1:19" x14ac:dyDescent="0.35">
      <c r="A81" s="3" t="s">
        <v>132</v>
      </c>
      <c r="B81" s="8">
        <v>202</v>
      </c>
      <c r="C81" s="8">
        <v>206</v>
      </c>
      <c r="D81" s="8">
        <v>50</v>
      </c>
      <c r="E81" s="8">
        <v>0.48</v>
      </c>
      <c r="F81" s="8">
        <v>10</v>
      </c>
      <c r="G81" s="8">
        <v>2.6</v>
      </c>
      <c r="H81" s="8">
        <v>0.05</v>
      </c>
      <c r="I81" s="8">
        <v>0.192</v>
      </c>
      <c r="J81" s="8">
        <v>5.1999999999999998E-2</v>
      </c>
      <c r="K81" s="8">
        <v>175</v>
      </c>
      <c r="L81" s="8">
        <v>208</v>
      </c>
      <c r="M81" s="8">
        <v>220</v>
      </c>
      <c r="N81" s="4">
        <v>0</v>
      </c>
      <c r="O81" s="19" t="s">
        <v>132</v>
      </c>
      <c r="P81" s="20">
        <v>175</v>
      </c>
      <c r="Q81" s="20">
        <v>5.1999999999999998E-2</v>
      </c>
      <c r="R81" s="20">
        <v>202</v>
      </c>
      <c r="S81" s="21">
        <v>206</v>
      </c>
    </row>
    <row r="82" spans="1:19" x14ac:dyDescent="0.35">
      <c r="A82" s="3" t="s">
        <v>133</v>
      </c>
      <c r="B82" s="8">
        <v>203</v>
      </c>
      <c r="C82" s="8">
        <v>209</v>
      </c>
      <c r="D82" s="8">
        <v>31</v>
      </c>
      <c r="E82" s="8">
        <v>0.38</v>
      </c>
      <c r="F82" s="8">
        <v>10</v>
      </c>
      <c r="G82" s="8">
        <v>1.6</v>
      </c>
      <c r="H82" s="8">
        <v>3.1E-2</v>
      </c>
      <c r="I82" s="8">
        <v>0.11899999999999999</v>
      </c>
      <c r="J82" s="8">
        <v>3.2000000000000001E-2</v>
      </c>
      <c r="K82" s="8">
        <v>175</v>
      </c>
      <c r="L82" s="8">
        <v>208</v>
      </c>
      <c r="M82" s="8">
        <v>220</v>
      </c>
      <c r="N82" s="4">
        <v>0</v>
      </c>
      <c r="O82" s="19" t="s">
        <v>133</v>
      </c>
      <c r="P82" s="20">
        <v>175</v>
      </c>
      <c r="Q82" s="20">
        <v>3.2000000000000001E-2</v>
      </c>
      <c r="R82" s="20">
        <v>203</v>
      </c>
      <c r="S82" s="21">
        <v>209</v>
      </c>
    </row>
    <row r="83" spans="1:19" x14ac:dyDescent="0.35">
      <c r="A83" s="3" t="s">
        <v>135</v>
      </c>
      <c r="B83" s="8">
        <v>204</v>
      </c>
      <c r="C83" s="8">
        <v>209</v>
      </c>
      <c r="D83" s="8">
        <v>27</v>
      </c>
      <c r="E83" s="8">
        <v>0.36</v>
      </c>
      <c r="F83" s="8">
        <v>10</v>
      </c>
      <c r="G83" s="8">
        <v>1.4</v>
      </c>
      <c r="H83" s="8">
        <v>2.7E-2</v>
      </c>
      <c r="I83" s="8">
        <v>0.104</v>
      </c>
      <c r="J83" s="8">
        <v>2.8000000000000001E-2</v>
      </c>
      <c r="K83" s="8">
        <v>175</v>
      </c>
      <c r="L83" s="8">
        <v>208</v>
      </c>
      <c r="M83" s="8">
        <v>220</v>
      </c>
      <c r="N83" s="4">
        <v>0</v>
      </c>
      <c r="O83" s="19" t="s">
        <v>135</v>
      </c>
      <c r="P83" s="20">
        <v>175</v>
      </c>
      <c r="Q83" s="20">
        <v>2.8000000000000001E-2</v>
      </c>
      <c r="R83" s="20">
        <v>204</v>
      </c>
      <c r="S83" s="21">
        <v>209</v>
      </c>
    </row>
    <row r="84" spans="1:19" x14ac:dyDescent="0.35">
      <c r="A84" s="3" t="s">
        <v>136</v>
      </c>
      <c r="B84" s="8">
        <v>205</v>
      </c>
      <c r="C84" s="8">
        <v>210</v>
      </c>
      <c r="D84" s="8">
        <v>23</v>
      </c>
      <c r="E84" s="8">
        <v>0.34</v>
      </c>
      <c r="F84" s="8">
        <v>10</v>
      </c>
      <c r="G84" s="8">
        <v>1.2</v>
      </c>
      <c r="H84" s="8">
        <v>2.3E-2</v>
      </c>
      <c r="I84" s="8">
        <v>8.7999999999999995E-2</v>
      </c>
      <c r="J84" s="8">
        <v>2.4E-2</v>
      </c>
      <c r="K84" s="8">
        <v>175</v>
      </c>
      <c r="L84" s="8">
        <v>208</v>
      </c>
      <c r="M84" s="8">
        <v>220</v>
      </c>
      <c r="N84" s="4">
        <v>0</v>
      </c>
      <c r="O84" s="19" t="s">
        <v>136</v>
      </c>
      <c r="P84" s="20">
        <v>175</v>
      </c>
      <c r="Q84" s="20">
        <v>2.4E-2</v>
      </c>
      <c r="R84" s="20">
        <v>205</v>
      </c>
      <c r="S84" s="21">
        <v>210</v>
      </c>
    </row>
    <row r="85" spans="1:19" x14ac:dyDescent="0.35">
      <c r="A85" s="3" t="s">
        <v>137</v>
      </c>
      <c r="B85" s="8">
        <v>206</v>
      </c>
      <c r="C85" s="8">
        <v>210</v>
      </c>
      <c r="D85" s="8">
        <v>16</v>
      </c>
      <c r="E85" s="8">
        <v>0.33</v>
      </c>
      <c r="F85" s="8">
        <v>35</v>
      </c>
      <c r="G85" s="8">
        <v>0</v>
      </c>
      <c r="H85" s="8">
        <v>1.4E-2</v>
      </c>
      <c r="I85" s="8">
        <v>6.0999999999999999E-2</v>
      </c>
      <c r="J85" s="8">
        <v>2.4590000000000001</v>
      </c>
      <c r="K85" s="8">
        <v>175</v>
      </c>
      <c r="L85" s="8">
        <v>193</v>
      </c>
      <c r="M85" s="8">
        <v>200</v>
      </c>
      <c r="N85" s="4">
        <v>0</v>
      </c>
      <c r="O85" s="19" t="s">
        <v>137</v>
      </c>
      <c r="P85" s="20">
        <v>175</v>
      </c>
      <c r="Q85" s="20">
        <v>2.4590000000000001</v>
      </c>
      <c r="R85" s="20">
        <v>206</v>
      </c>
      <c r="S85" s="21">
        <v>210</v>
      </c>
    </row>
    <row r="86" spans="1:19" x14ac:dyDescent="0.35">
      <c r="A86" s="3" t="s">
        <v>138</v>
      </c>
      <c r="B86" s="8">
        <v>207</v>
      </c>
      <c r="C86" s="8">
        <v>208</v>
      </c>
      <c r="D86" s="8">
        <v>16</v>
      </c>
      <c r="E86" s="8">
        <v>0.3</v>
      </c>
      <c r="F86" s="8">
        <v>10</v>
      </c>
      <c r="G86" s="8">
        <v>0.8</v>
      </c>
      <c r="H86" s="8">
        <v>1.6E-2</v>
      </c>
      <c r="I86" s="8">
        <v>6.0999999999999999E-2</v>
      </c>
      <c r="J86" s="8">
        <v>1.7000000000000001E-2</v>
      </c>
      <c r="K86" s="8">
        <v>175</v>
      </c>
      <c r="L86" s="8">
        <v>208</v>
      </c>
      <c r="M86" s="8">
        <v>220</v>
      </c>
      <c r="N86" s="4">
        <v>0</v>
      </c>
      <c r="O86" s="19" t="s">
        <v>138</v>
      </c>
      <c r="P86" s="20">
        <v>175</v>
      </c>
      <c r="Q86" s="20">
        <v>1.7000000000000001E-2</v>
      </c>
      <c r="R86" s="20">
        <v>207</v>
      </c>
      <c r="S86" s="21">
        <v>208</v>
      </c>
    </row>
    <row r="87" spans="1:19" x14ac:dyDescent="0.35">
      <c r="A87" s="3" t="s">
        <v>145</v>
      </c>
      <c r="B87" s="8">
        <v>211</v>
      </c>
      <c r="C87" s="8">
        <v>213</v>
      </c>
      <c r="D87" s="8">
        <v>33</v>
      </c>
      <c r="E87" s="8">
        <v>0.4</v>
      </c>
      <c r="F87" s="8">
        <v>11</v>
      </c>
      <c r="G87" s="8">
        <v>0.8</v>
      </c>
      <c r="H87" s="8">
        <v>6.0000000000000001E-3</v>
      </c>
      <c r="I87" s="8">
        <v>4.8000000000000001E-2</v>
      </c>
      <c r="J87" s="8">
        <v>0.1</v>
      </c>
      <c r="K87" s="8">
        <v>500</v>
      </c>
      <c r="L87" s="8">
        <v>600</v>
      </c>
      <c r="M87" s="8">
        <v>625</v>
      </c>
      <c r="N87" s="4">
        <v>0</v>
      </c>
      <c r="O87" s="19" t="s">
        <v>145</v>
      </c>
      <c r="P87" s="20">
        <v>500</v>
      </c>
      <c r="Q87" s="20">
        <v>0.1</v>
      </c>
      <c r="R87" s="20">
        <v>211</v>
      </c>
      <c r="S87" s="21">
        <v>213</v>
      </c>
    </row>
    <row r="88" spans="1:19" x14ac:dyDescent="0.35">
      <c r="A88" s="3" t="s">
        <v>146</v>
      </c>
      <c r="B88" s="8">
        <v>211</v>
      </c>
      <c r="C88" s="8">
        <v>214</v>
      </c>
      <c r="D88" s="8">
        <v>29</v>
      </c>
      <c r="E88" s="8">
        <v>0.39</v>
      </c>
      <c r="F88" s="8">
        <v>11</v>
      </c>
      <c r="G88" s="8">
        <v>0.7</v>
      </c>
      <c r="H88" s="8">
        <v>5.0000000000000001E-3</v>
      </c>
      <c r="I88" s="8">
        <v>4.2000000000000003E-2</v>
      </c>
      <c r="J88" s="8">
        <v>8.7999999999999995E-2</v>
      </c>
      <c r="K88" s="8">
        <v>500</v>
      </c>
      <c r="L88" s="8">
        <v>600</v>
      </c>
      <c r="M88" s="8">
        <v>625</v>
      </c>
      <c r="N88" s="4">
        <v>0</v>
      </c>
      <c r="O88" s="19" t="s">
        <v>146</v>
      </c>
      <c r="P88" s="20">
        <v>500</v>
      </c>
      <c r="Q88" s="20">
        <v>8.7999999999999995E-2</v>
      </c>
      <c r="R88" s="20">
        <v>211</v>
      </c>
      <c r="S88" s="21">
        <v>214</v>
      </c>
    </row>
    <row r="89" spans="1:19" x14ac:dyDescent="0.35">
      <c r="A89" s="3" t="s">
        <v>147</v>
      </c>
      <c r="B89" s="8">
        <v>212</v>
      </c>
      <c r="C89" s="8">
        <v>213</v>
      </c>
      <c r="D89" s="8">
        <v>33</v>
      </c>
      <c r="E89" s="8">
        <v>0.4</v>
      </c>
      <c r="F89" s="8">
        <v>11</v>
      </c>
      <c r="G89" s="8">
        <v>0.8</v>
      </c>
      <c r="H89" s="8">
        <v>6.0000000000000001E-3</v>
      </c>
      <c r="I89" s="8">
        <v>4.8000000000000001E-2</v>
      </c>
      <c r="J89" s="8">
        <v>0.1</v>
      </c>
      <c r="K89" s="8">
        <v>500</v>
      </c>
      <c r="L89" s="8">
        <v>600</v>
      </c>
      <c r="M89" s="8">
        <v>625</v>
      </c>
      <c r="N89" s="4">
        <v>0</v>
      </c>
      <c r="O89" s="19" t="s">
        <v>147</v>
      </c>
      <c r="P89" s="20">
        <v>500</v>
      </c>
      <c r="Q89" s="20">
        <v>0.1</v>
      </c>
      <c r="R89" s="20">
        <v>212</v>
      </c>
      <c r="S89" s="21">
        <v>213</v>
      </c>
    </row>
    <row r="90" spans="1:19" x14ac:dyDescent="0.35">
      <c r="A90" s="3" t="s">
        <v>148</v>
      </c>
      <c r="B90" s="8">
        <v>212</v>
      </c>
      <c r="C90" s="8">
        <v>223</v>
      </c>
      <c r="D90" s="8">
        <v>67</v>
      </c>
      <c r="E90" s="8">
        <v>0.52</v>
      </c>
      <c r="F90" s="8">
        <v>11</v>
      </c>
      <c r="G90" s="8">
        <v>1.6</v>
      </c>
      <c r="H90" s="8">
        <v>1.2E-2</v>
      </c>
      <c r="I90" s="8">
        <v>9.7000000000000003E-2</v>
      </c>
      <c r="J90" s="8">
        <v>0.20300000000000001</v>
      </c>
      <c r="K90" s="8">
        <v>500</v>
      </c>
      <c r="L90" s="8">
        <v>600</v>
      </c>
      <c r="M90" s="8">
        <v>625</v>
      </c>
      <c r="N90" s="4">
        <v>0</v>
      </c>
      <c r="O90" s="19" t="s">
        <v>148</v>
      </c>
      <c r="P90" s="20">
        <v>500</v>
      </c>
      <c r="Q90" s="20">
        <v>0.20300000000000001</v>
      </c>
      <c r="R90" s="20">
        <v>212</v>
      </c>
      <c r="S90" s="21">
        <v>223</v>
      </c>
    </row>
    <row r="91" spans="1:19" x14ac:dyDescent="0.35">
      <c r="A91" s="3" t="s">
        <v>149</v>
      </c>
      <c r="B91" s="8">
        <v>213</v>
      </c>
      <c r="C91" s="8">
        <v>223</v>
      </c>
      <c r="D91" s="8">
        <v>60</v>
      </c>
      <c r="E91" s="8">
        <v>0.49</v>
      </c>
      <c r="F91" s="8">
        <v>11</v>
      </c>
      <c r="G91" s="8">
        <v>1.5</v>
      </c>
      <c r="H91" s="8">
        <v>1.0999999999999999E-2</v>
      </c>
      <c r="I91" s="8">
        <v>8.6999999999999994E-2</v>
      </c>
      <c r="J91" s="8">
        <v>0.182</v>
      </c>
      <c r="K91" s="8">
        <v>500</v>
      </c>
      <c r="L91" s="8">
        <v>600</v>
      </c>
      <c r="M91" s="8">
        <v>625</v>
      </c>
      <c r="N91" s="4">
        <v>0</v>
      </c>
      <c r="O91" s="19" t="s">
        <v>149</v>
      </c>
      <c r="P91" s="20">
        <v>500</v>
      </c>
      <c r="Q91" s="20">
        <v>0.182</v>
      </c>
      <c r="R91" s="20">
        <v>213</v>
      </c>
      <c r="S91" s="21">
        <v>223</v>
      </c>
    </row>
    <row r="92" spans="1:19" x14ac:dyDescent="0.35">
      <c r="A92" s="3" t="s">
        <v>150</v>
      </c>
      <c r="B92" s="8">
        <v>214</v>
      </c>
      <c r="C92" s="8">
        <v>216</v>
      </c>
      <c r="D92" s="8">
        <v>27</v>
      </c>
      <c r="E92" s="8">
        <v>0.38</v>
      </c>
      <c r="F92" s="8">
        <v>11</v>
      </c>
      <c r="G92" s="8">
        <v>0.7</v>
      </c>
      <c r="H92" s="8">
        <v>5.0000000000000001E-3</v>
      </c>
      <c r="I92" s="8">
        <v>5.8999999999999997E-2</v>
      </c>
      <c r="J92" s="8">
        <v>8.2000000000000003E-2</v>
      </c>
      <c r="K92" s="8">
        <v>500</v>
      </c>
      <c r="L92" s="8">
        <v>600</v>
      </c>
      <c r="M92" s="8">
        <v>625</v>
      </c>
      <c r="N92" s="4">
        <v>0</v>
      </c>
      <c r="O92" s="19" t="s">
        <v>150</v>
      </c>
      <c r="P92" s="20">
        <v>500</v>
      </c>
      <c r="Q92" s="20">
        <v>8.2000000000000003E-2</v>
      </c>
      <c r="R92" s="20">
        <v>214</v>
      </c>
      <c r="S92" s="21">
        <v>216</v>
      </c>
    </row>
    <row r="93" spans="1:19" x14ac:dyDescent="0.35">
      <c r="A93" s="3" t="s">
        <v>151</v>
      </c>
      <c r="B93" s="8">
        <v>215</v>
      </c>
      <c r="C93" s="8">
        <v>216</v>
      </c>
      <c r="D93" s="8">
        <v>12</v>
      </c>
      <c r="E93" s="8">
        <v>0.33</v>
      </c>
      <c r="F93" s="8">
        <v>11</v>
      </c>
      <c r="G93" s="8">
        <v>0.3</v>
      </c>
      <c r="H93" s="8">
        <v>2E-3</v>
      </c>
      <c r="I93" s="8">
        <v>1.7000000000000001E-2</v>
      </c>
      <c r="J93" s="8">
        <v>3.5999999999999997E-2</v>
      </c>
      <c r="K93" s="8">
        <v>500</v>
      </c>
      <c r="L93" s="8">
        <v>600</v>
      </c>
      <c r="M93" s="8">
        <v>625</v>
      </c>
      <c r="N93" s="4">
        <v>0</v>
      </c>
      <c r="O93" s="19" t="s">
        <v>151</v>
      </c>
      <c r="P93" s="20">
        <v>500</v>
      </c>
      <c r="Q93" s="20">
        <v>3.5999999999999997E-2</v>
      </c>
      <c r="R93" s="20">
        <v>215</v>
      </c>
      <c r="S93" s="21">
        <v>216</v>
      </c>
    </row>
    <row r="94" spans="1:19" x14ac:dyDescent="0.35">
      <c r="A94" s="3" t="s">
        <v>154</v>
      </c>
      <c r="B94" s="8">
        <v>215</v>
      </c>
      <c r="C94" s="8">
        <v>224</v>
      </c>
      <c r="D94" s="8">
        <v>36</v>
      </c>
      <c r="E94" s="8">
        <v>0.41</v>
      </c>
      <c r="F94" s="8">
        <v>11</v>
      </c>
      <c r="G94" s="8">
        <v>0.9</v>
      </c>
      <c r="H94" s="8">
        <v>7.0000000000000001E-3</v>
      </c>
      <c r="I94" s="8">
        <v>5.1999999999999998E-2</v>
      </c>
      <c r="J94" s="8">
        <v>0.109</v>
      </c>
      <c r="K94" s="8">
        <v>500</v>
      </c>
      <c r="L94" s="8">
        <v>600</v>
      </c>
      <c r="M94" s="8">
        <v>625</v>
      </c>
      <c r="N94" s="4">
        <v>0</v>
      </c>
      <c r="O94" s="19" t="s">
        <v>154</v>
      </c>
      <c r="P94" s="20">
        <v>500</v>
      </c>
      <c r="Q94" s="20">
        <v>0.109</v>
      </c>
      <c r="R94" s="20">
        <v>215</v>
      </c>
      <c r="S94" s="21">
        <v>224</v>
      </c>
    </row>
    <row r="95" spans="1:19" x14ac:dyDescent="0.35">
      <c r="A95" s="3" t="s">
        <v>155</v>
      </c>
      <c r="B95" s="8">
        <v>216</v>
      </c>
      <c r="C95" s="8">
        <v>217</v>
      </c>
      <c r="D95" s="8">
        <v>18</v>
      </c>
      <c r="E95" s="8">
        <v>0.35</v>
      </c>
      <c r="F95" s="8">
        <v>11</v>
      </c>
      <c r="G95" s="8">
        <v>0.4</v>
      </c>
      <c r="H95" s="8">
        <v>3.0000000000000001E-3</v>
      </c>
      <c r="I95" s="8">
        <v>2.5999999999999999E-2</v>
      </c>
      <c r="J95" s="8">
        <v>5.5E-2</v>
      </c>
      <c r="K95" s="8">
        <v>500</v>
      </c>
      <c r="L95" s="8">
        <v>600</v>
      </c>
      <c r="M95" s="8">
        <v>625</v>
      </c>
      <c r="N95" s="4">
        <v>0</v>
      </c>
      <c r="O95" s="19" t="s">
        <v>155</v>
      </c>
      <c r="P95" s="20">
        <v>500</v>
      </c>
      <c r="Q95" s="20">
        <v>5.5E-2</v>
      </c>
      <c r="R95" s="20">
        <v>216</v>
      </c>
      <c r="S95" s="21">
        <v>217</v>
      </c>
    </row>
    <row r="96" spans="1:19" x14ac:dyDescent="0.35">
      <c r="A96" s="3" t="s">
        <v>156</v>
      </c>
      <c r="B96" s="8">
        <v>216</v>
      </c>
      <c r="C96" s="8">
        <v>219</v>
      </c>
      <c r="D96" s="8">
        <v>16</v>
      </c>
      <c r="E96" s="8">
        <v>0.34</v>
      </c>
      <c r="F96" s="8">
        <v>11</v>
      </c>
      <c r="G96" s="8">
        <v>0.4</v>
      </c>
      <c r="H96" s="8">
        <v>3.0000000000000001E-3</v>
      </c>
      <c r="I96" s="8">
        <v>2.3E-2</v>
      </c>
      <c r="J96" s="8">
        <v>4.9000000000000002E-2</v>
      </c>
      <c r="K96" s="8">
        <v>500</v>
      </c>
      <c r="L96" s="8">
        <v>600</v>
      </c>
      <c r="M96" s="8">
        <v>625</v>
      </c>
      <c r="N96" s="4">
        <v>0</v>
      </c>
      <c r="O96" s="19" t="s">
        <v>156</v>
      </c>
      <c r="P96" s="20">
        <v>500</v>
      </c>
      <c r="Q96" s="20">
        <v>4.9000000000000002E-2</v>
      </c>
      <c r="R96" s="20">
        <v>216</v>
      </c>
      <c r="S96" s="21">
        <v>219</v>
      </c>
    </row>
    <row r="97" spans="1:19" x14ac:dyDescent="0.35">
      <c r="A97" s="3" t="s">
        <v>157</v>
      </c>
      <c r="B97" s="8">
        <v>217</v>
      </c>
      <c r="C97" s="8">
        <v>218</v>
      </c>
      <c r="D97" s="8">
        <v>10</v>
      </c>
      <c r="E97" s="8">
        <v>0.32</v>
      </c>
      <c r="F97" s="8">
        <v>11</v>
      </c>
      <c r="G97" s="8">
        <v>0.2</v>
      </c>
      <c r="H97" s="8">
        <v>2E-3</v>
      </c>
      <c r="I97" s="8">
        <v>1.4E-2</v>
      </c>
      <c r="J97" s="8">
        <v>0.03</v>
      </c>
      <c r="K97" s="8">
        <v>500</v>
      </c>
      <c r="L97" s="8">
        <v>600</v>
      </c>
      <c r="M97" s="8">
        <v>625</v>
      </c>
      <c r="N97" s="4">
        <v>0</v>
      </c>
      <c r="O97" s="19" t="s">
        <v>157</v>
      </c>
      <c r="P97" s="20">
        <v>500</v>
      </c>
      <c r="Q97" s="20">
        <v>0.03</v>
      </c>
      <c r="R97" s="20">
        <v>217</v>
      </c>
      <c r="S97" s="21">
        <v>218</v>
      </c>
    </row>
    <row r="98" spans="1:19" x14ac:dyDescent="0.35">
      <c r="A98" s="3" t="s">
        <v>158</v>
      </c>
      <c r="B98" s="8">
        <v>217</v>
      </c>
      <c r="C98" s="8">
        <v>222</v>
      </c>
      <c r="D98" s="8">
        <v>73</v>
      </c>
      <c r="E98" s="8">
        <v>0.54</v>
      </c>
      <c r="F98" s="8">
        <v>11</v>
      </c>
      <c r="G98" s="8">
        <v>1.8</v>
      </c>
      <c r="H98" s="8">
        <v>1.4E-2</v>
      </c>
      <c r="I98" s="8">
        <v>0.105</v>
      </c>
      <c r="J98" s="8">
        <v>0.221</v>
      </c>
      <c r="K98" s="8">
        <v>500</v>
      </c>
      <c r="L98" s="8">
        <v>600</v>
      </c>
      <c r="M98" s="8">
        <v>625</v>
      </c>
      <c r="N98" s="4">
        <v>0</v>
      </c>
      <c r="O98" s="19" t="s">
        <v>158</v>
      </c>
      <c r="P98" s="20">
        <v>500</v>
      </c>
      <c r="Q98" s="20">
        <v>0.221</v>
      </c>
      <c r="R98" s="20">
        <v>217</v>
      </c>
      <c r="S98" s="21">
        <v>222</v>
      </c>
    </row>
    <row r="99" spans="1:19" x14ac:dyDescent="0.35">
      <c r="A99" s="3" t="s">
        <v>165</v>
      </c>
      <c r="B99" s="8">
        <v>221</v>
      </c>
      <c r="C99" s="8">
        <v>222</v>
      </c>
      <c r="D99" s="8">
        <v>47</v>
      </c>
      <c r="E99" s="8">
        <v>0.45</v>
      </c>
      <c r="F99" s="8">
        <v>11</v>
      </c>
      <c r="G99" s="8">
        <v>1.2</v>
      </c>
      <c r="H99" s="8">
        <v>8.9999999999999993E-3</v>
      </c>
      <c r="I99" s="8">
        <v>6.8000000000000005E-2</v>
      </c>
      <c r="J99" s="8">
        <v>0.14199999999999999</v>
      </c>
      <c r="K99" s="8">
        <v>500</v>
      </c>
      <c r="L99" s="8">
        <v>600</v>
      </c>
      <c r="M99" s="8">
        <v>625</v>
      </c>
      <c r="N99" s="4">
        <v>0</v>
      </c>
      <c r="O99" s="19" t="s">
        <v>165</v>
      </c>
      <c r="P99" s="20">
        <v>500</v>
      </c>
      <c r="Q99" s="20">
        <v>0.14199999999999999</v>
      </c>
      <c r="R99" s="20">
        <v>221</v>
      </c>
      <c r="S99" s="21">
        <v>222</v>
      </c>
    </row>
    <row r="100" spans="1:19" x14ac:dyDescent="0.35">
      <c r="A100" s="3" t="s">
        <v>166</v>
      </c>
      <c r="B100" s="8">
        <v>301</v>
      </c>
      <c r="C100" s="8">
        <v>302</v>
      </c>
      <c r="D100" s="8">
        <v>3</v>
      </c>
      <c r="E100" s="8">
        <v>0.24</v>
      </c>
      <c r="F100" s="8">
        <v>16</v>
      </c>
      <c r="G100" s="8">
        <v>0</v>
      </c>
      <c r="H100" s="8">
        <v>3.0000000000000001E-3</v>
      </c>
      <c r="I100" s="8">
        <v>1.4E-2</v>
      </c>
      <c r="J100" s="8">
        <v>0.46100000000000002</v>
      </c>
      <c r="K100" s="8">
        <v>175</v>
      </c>
      <c r="L100" s="8">
        <v>193</v>
      </c>
      <c r="M100" s="8">
        <v>200</v>
      </c>
      <c r="N100" s="4">
        <v>0</v>
      </c>
      <c r="O100" s="19" t="s">
        <v>166</v>
      </c>
      <c r="P100" s="20">
        <v>175</v>
      </c>
      <c r="Q100" s="20">
        <v>0.46100000000000002</v>
      </c>
      <c r="R100" s="20">
        <v>301</v>
      </c>
      <c r="S100" s="21">
        <v>302</v>
      </c>
    </row>
    <row r="101" spans="1:19" x14ac:dyDescent="0.35">
      <c r="A101" s="3" t="s">
        <v>167</v>
      </c>
      <c r="B101" s="8">
        <v>301</v>
      </c>
      <c r="C101" s="8">
        <v>303</v>
      </c>
      <c r="D101" s="8">
        <v>55</v>
      </c>
      <c r="E101" s="8">
        <v>0.51</v>
      </c>
      <c r="F101" s="8">
        <v>10</v>
      </c>
      <c r="G101" s="8">
        <v>2.9</v>
      </c>
      <c r="H101" s="8">
        <v>5.5E-2</v>
      </c>
      <c r="I101" s="8">
        <v>0.21099999999999999</v>
      </c>
      <c r="J101" s="8">
        <v>5.7000000000000002E-2</v>
      </c>
      <c r="K101" s="8">
        <v>175</v>
      </c>
      <c r="L101" s="8">
        <v>208</v>
      </c>
      <c r="M101" s="8">
        <v>220</v>
      </c>
      <c r="N101" s="4">
        <v>0</v>
      </c>
      <c r="O101" s="19" t="s">
        <v>167</v>
      </c>
      <c r="P101" s="20">
        <v>175</v>
      </c>
      <c r="Q101" s="20">
        <v>5.7000000000000002E-2</v>
      </c>
      <c r="R101" s="20">
        <v>301</v>
      </c>
      <c r="S101" s="21">
        <v>303</v>
      </c>
    </row>
    <row r="102" spans="1:19" x14ac:dyDescent="0.35">
      <c r="A102" s="3" t="s">
        <v>168</v>
      </c>
      <c r="B102" s="8">
        <v>301</v>
      </c>
      <c r="C102" s="8">
        <v>305</v>
      </c>
      <c r="D102" s="8">
        <v>22</v>
      </c>
      <c r="E102" s="8">
        <v>0.33</v>
      </c>
      <c r="F102" s="8">
        <v>10</v>
      </c>
      <c r="G102" s="8">
        <v>1.2</v>
      </c>
      <c r="H102" s="8">
        <v>2.1999999999999999E-2</v>
      </c>
      <c r="I102" s="8">
        <v>8.5000000000000006E-2</v>
      </c>
      <c r="J102" s="8">
        <v>2.3E-2</v>
      </c>
      <c r="K102" s="8">
        <v>175</v>
      </c>
      <c r="L102" s="8">
        <v>208</v>
      </c>
      <c r="M102" s="8">
        <v>220</v>
      </c>
      <c r="N102" s="4">
        <v>0</v>
      </c>
      <c r="O102" s="19" t="s">
        <v>168</v>
      </c>
      <c r="P102" s="20">
        <v>175</v>
      </c>
      <c r="Q102" s="20">
        <v>2.3E-2</v>
      </c>
      <c r="R102" s="20">
        <v>301</v>
      </c>
      <c r="S102" s="21">
        <v>305</v>
      </c>
    </row>
    <row r="103" spans="1:19" x14ac:dyDescent="0.35">
      <c r="A103" s="3" t="s">
        <v>169</v>
      </c>
      <c r="B103" s="8">
        <v>302</v>
      </c>
      <c r="C103" s="8">
        <v>304</v>
      </c>
      <c r="D103" s="8">
        <v>33</v>
      </c>
      <c r="E103" s="8">
        <v>0.39</v>
      </c>
      <c r="F103" s="8">
        <v>10</v>
      </c>
      <c r="G103" s="8">
        <v>1.7</v>
      </c>
      <c r="H103" s="8">
        <v>3.3000000000000002E-2</v>
      </c>
      <c r="I103" s="8">
        <v>0.127</v>
      </c>
      <c r="J103" s="8">
        <v>3.4000000000000002E-2</v>
      </c>
      <c r="K103" s="8">
        <v>175</v>
      </c>
      <c r="L103" s="8">
        <v>208</v>
      </c>
      <c r="M103" s="8">
        <v>220</v>
      </c>
      <c r="N103" s="4">
        <v>0</v>
      </c>
      <c r="O103" s="19" t="s">
        <v>169</v>
      </c>
      <c r="P103" s="20">
        <v>175</v>
      </c>
      <c r="Q103" s="20">
        <v>3.4000000000000002E-2</v>
      </c>
      <c r="R103" s="20">
        <v>302</v>
      </c>
      <c r="S103" s="21">
        <v>304</v>
      </c>
    </row>
    <row r="104" spans="1:19" x14ac:dyDescent="0.35">
      <c r="A104" s="3" t="s">
        <v>170</v>
      </c>
      <c r="B104" s="8">
        <v>302</v>
      </c>
      <c r="C104" s="8">
        <v>306</v>
      </c>
      <c r="D104" s="8">
        <v>50</v>
      </c>
      <c r="E104" s="8">
        <v>0.48</v>
      </c>
      <c r="F104" s="8">
        <v>10</v>
      </c>
      <c r="G104" s="8">
        <v>2.6</v>
      </c>
      <c r="H104" s="8">
        <v>0.05</v>
      </c>
      <c r="I104" s="8">
        <v>0.192</v>
      </c>
      <c r="J104" s="8">
        <v>5.1999999999999998E-2</v>
      </c>
      <c r="K104" s="8">
        <v>175</v>
      </c>
      <c r="L104" s="8">
        <v>208</v>
      </c>
      <c r="M104" s="8">
        <v>220</v>
      </c>
      <c r="N104" s="4">
        <v>0</v>
      </c>
      <c r="O104" s="19" t="s">
        <v>170</v>
      </c>
      <c r="P104" s="20">
        <v>175</v>
      </c>
      <c r="Q104" s="20">
        <v>5.1999999999999998E-2</v>
      </c>
      <c r="R104" s="20">
        <v>302</v>
      </c>
      <c r="S104" s="21">
        <v>306</v>
      </c>
    </row>
    <row r="105" spans="1:19" x14ac:dyDescent="0.35">
      <c r="A105" s="3" t="s">
        <v>171</v>
      </c>
      <c r="B105" s="8">
        <v>303</v>
      </c>
      <c r="C105" s="8">
        <v>309</v>
      </c>
      <c r="D105" s="8">
        <v>31</v>
      </c>
      <c r="E105" s="8">
        <v>0.38</v>
      </c>
      <c r="F105" s="8">
        <v>10</v>
      </c>
      <c r="G105" s="8">
        <v>1.6</v>
      </c>
      <c r="H105" s="8">
        <v>3.1E-2</v>
      </c>
      <c r="I105" s="8">
        <v>0.11899999999999999</v>
      </c>
      <c r="J105" s="8">
        <v>3.2000000000000001E-2</v>
      </c>
      <c r="K105" s="8">
        <v>175</v>
      </c>
      <c r="L105" s="8">
        <v>208</v>
      </c>
      <c r="M105" s="8">
        <v>220</v>
      </c>
      <c r="N105" s="4">
        <v>0</v>
      </c>
      <c r="O105" s="19" t="s">
        <v>171</v>
      </c>
      <c r="P105" s="20">
        <v>175</v>
      </c>
      <c r="Q105" s="20">
        <v>3.2000000000000001E-2</v>
      </c>
      <c r="R105" s="20">
        <v>303</v>
      </c>
      <c r="S105" s="21">
        <v>309</v>
      </c>
    </row>
    <row r="106" spans="1:19" x14ac:dyDescent="0.35">
      <c r="A106" s="3" t="s">
        <v>173</v>
      </c>
      <c r="B106" s="8">
        <v>304</v>
      </c>
      <c r="C106" s="8">
        <v>309</v>
      </c>
      <c r="D106" s="8">
        <v>27</v>
      </c>
      <c r="E106" s="8">
        <v>0.36</v>
      </c>
      <c r="F106" s="8">
        <v>10</v>
      </c>
      <c r="G106" s="8">
        <v>1.4</v>
      </c>
      <c r="H106" s="8">
        <v>2.7E-2</v>
      </c>
      <c r="I106" s="8">
        <v>0.104</v>
      </c>
      <c r="J106" s="8">
        <v>2.8000000000000001E-2</v>
      </c>
      <c r="K106" s="8">
        <v>175</v>
      </c>
      <c r="L106" s="8">
        <v>208</v>
      </c>
      <c r="M106" s="8">
        <v>220</v>
      </c>
      <c r="N106" s="4">
        <v>0</v>
      </c>
      <c r="O106" s="19" t="s">
        <v>173</v>
      </c>
      <c r="P106" s="20">
        <v>175</v>
      </c>
      <c r="Q106" s="20">
        <v>2.8000000000000001E-2</v>
      </c>
      <c r="R106" s="20">
        <v>304</v>
      </c>
      <c r="S106" s="21">
        <v>309</v>
      </c>
    </row>
    <row r="107" spans="1:19" x14ac:dyDescent="0.35">
      <c r="A107" s="3" t="s">
        <v>174</v>
      </c>
      <c r="B107" s="8">
        <v>305</v>
      </c>
      <c r="C107" s="8">
        <v>310</v>
      </c>
      <c r="D107" s="8">
        <v>23</v>
      </c>
      <c r="E107" s="8">
        <v>0.34</v>
      </c>
      <c r="F107" s="8">
        <v>10</v>
      </c>
      <c r="G107" s="8">
        <v>1.2</v>
      </c>
      <c r="H107" s="8">
        <v>2.3E-2</v>
      </c>
      <c r="I107" s="8">
        <v>8.7999999999999995E-2</v>
      </c>
      <c r="J107" s="8">
        <v>2.4E-2</v>
      </c>
      <c r="K107" s="8">
        <v>175</v>
      </c>
      <c r="L107" s="8">
        <v>208</v>
      </c>
      <c r="M107" s="8">
        <v>220</v>
      </c>
      <c r="N107" s="4">
        <v>0</v>
      </c>
      <c r="O107" s="19" t="s">
        <v>174</v>
      </c>
      <c r="P107" s="20">
        <v>175</v>
      </c>
      <c r="Q107" s="20">
        <v>2.4E-2</v>
      </c>
      <c r="R107" s="20">
        <v>305</v>
      </c>
      <c r="S107" s="21">
        <v>310</v>
      </c>
    </row>
    <row r="108" spans="1:19" x14ac:dyDescent="0.35">
      <c r="A108" s="3" t="s">
        <v>175</v>
      </c>
      <c r="B108" s="8">
        <v>306</v>
      </c>
      <c r="C108" s="8">
        <v>310</v>
      </c>
      <c r="D108" s="8">
        <v>16</v>
      </c>
      <c r="E108" s="8">
        <v>0.33</v>
      </c>
      <c r="F108" s="8">
        <v>35</v>
      </c>
      <c r="G108" s="8">
        <v>0</v>
      </c>
      <c r="H108" s="8">
        <v>1.4E-2</v>
      </c>
      <c r="I108" s="8">
        <v>6.0999999999999999E-2</v>
      </c>
      <c r="J108" s="8">
        <v>2.4590000000000001</v>
      </c>
      <c r="K108" s="8">
        <v>175</v>
      </c>
      <c r="L108" s="8">
        <v>193</v>
      </c>
      <c r="M108" s="8">
        <v>200</v>
      </c>
      <c r="N108" s="4">
        <v>0</v>
      </c>
      <c r="O108" s="19" t="s">
        <v>175</v>
      </c>
      <c r="P108" s="20">
        <v>175</v>
      </c>
      <c r="Q108" s="20">
        <v>2.4590000000000001</v>
      </c>
      <c r="R108" s="20">
        <v>306</v>
      </c>
      <c r="S108" s="21">
        <v>310</v>
      </c>
    </row>
    <row r="109" spans="1:19" x14ac:dyDescent="0.35">
      <c r="A109" s="3" t="s">
        <v>176</v>
      </c>
      <c r="B109" s="8">
        <v>307</v>
      </c>
      <c r="C109" s="8">
        <v>308</v>
      </c>
      <c r="D109" s="8">
        <v>16</v>
      </c>
      <c r="E109" s="8">
        <v>0.3</v>
      </c>
      <c r="F109" s="8">
        <v>10</v>
      </c>
      <c r="G109" s="8">
        <v>0.8</v>
      </c>
      <c r="H109" s="8">
        <v>1.6E-2</v>
      </c>
      <c r="I109" s="8">
        <v>6.0999999999999999E-2</v>
      </c>
      <c r="J109" s="8">
        <v>1.7000000000000001E-2</v>
      </c>
      <c r="K109" s="8">
        <v>175</v>
      </c>
      <c r="L109" s="8">
        <v>208</v>
      </c>
      <c r="M109" s="8">
        <v>220</v>
      </c>
      <c r="N109" s="4">
        <v>0</v>
      </c>
      <c r="O109" s="19" t="s">
        <v>176</v>
      </c>
      <c r="P109" s="20">
        <v>175</v>
      </c>
      <c r="Q109" s="20">
        <v>1.7000000000000001E-2</v>
      </c>
      <c r="R109" s="20">
        <v>307</v>
      </c>
      <c r="S109" s="21">
        <v>308</v>
      </c>
    </row>
    <row r="110" spans="1:19" x14ac:dyDescent="0.35">
      <c r="A110" s="3" t="s">
        <v>183</v>
      </c>
      <c r="B110" s="8">
        <v>311</v>
      </c>
      <c r="C110" s="8">
        <v>313</v>
      </c>
      <c r="D110" s="8">
        <v>33</v>
      </c>
      <c r="E110" s="8">
        <v>0.4</v>
      </c>
      <c r="F110" s="8">
        <v>11</v>
      </c>
      <c r="G110" s="8">
        <v>0.8</v>
      </c>
      <c r="H110" s="8">
        <v>6.0000000000000001E-3</v>
      </c>
      <c r="I110" s="8">
        <v>4.8000000000000001E-2</v>
      </c>
      <c r="J110" s="8">
        <v>0.1</v>
      </c>
      <c r="K110" s="8">
        <v>500</v>
      </c>
      <c r="L110" s="8">
        <v>600</v>
      </c>
      <c r="M110" s="8">
        <v>625</v>
      </c>
      <c r="N110" s="4">
        <v>0</v>
      </c>
      <c r="O110" s="19" t="s">
        <v>183</v>
      </c>
      <c r="P110" s="20">
        <v>500</v>
      </c>
      <c r="Q110" s="20">
        <v>0.1</v>
      </c>
      <c r="R110" s="20">
        <v>311</v>
      </c>
      <c r="S110" s="21">
        <v>313</v>
      </c>
    </row>
    <row r="111" spans="1:19" x14ac:dyDescent="0.35">
      <c r="A111" s="3" t="s">
        <v>184</v>
      </c>
      <c r="B111" s="8">
        <v>311</v>
      </c>
      <c r="C111" s="8">
        <v>314</v>
      </c>
      <c r="D111" s="8">
        <v>29</v>
      </c>
      <c r="E111" s="8">
        <v>0.39</v>
      </c>
      <c r="F111" s="8">
        <v>11</v>
      </c>
      <c r="G111" s="8">
        <v>0.7</v>
      </c>
      <c r="H111" s="8">
        <v>5.0000000000000001E-3</v>
      </c>
      <c r="I111" s="8">
        <v>4.2000000000000003E-2</v>
      </c>
      <c r="J111" s="8">
        <v>8.7999999999999995E-2</v>
      </c>
      <c r="K111" s="8">
        <v>500</v>
      </c>
      <c r="L111" s="8">
        <v>600</v>
      </c>
      <c r="M111" s="8">
        <v>625</v>
      </c>
      <c r="N111" s="4">
        <v>0</v>
      </c>
      <c r="O111" s="19" t="s">
        <v>184</v>
      </c>
      <c r="P111" s="20">
        <v>500</v>
      </c>
      <c r="Q111" s="20">
        <v>8.7999999999999995E-2</v>
      </c>
      <c r="R111" s="20">
        <v>311</v>
      </c>
      <c r="S111" s="21">
        <v>314</v>
      </c>
    </row>
    <row r="112" spans="1:19" x14ac:dyDescent="0.35">
      <c r="A112" s="3" t="s">
        <v>185</v>
      </c>
      <c r="B112" s="8">
        <v>312</v>
      </c>
      <c r="C112" s="8">
        <v>313</v>
      </c>
      <c r="D112" s="8">
        <v>33</v>
      </c>
      <c r="E112" s="8">
        <v>0.4</v>
      </c>
      <c r="F112" s="8">
        <v>11</v>
      </c>
      <c r="G112" s="8">
        <v>0.8</v>
      </c>
      <c r="H112" s="8">
        <v>6.0000000000000001E-3</v>
      </c>
      <c r="I112" s="8">
        <v>4.8000000000000001E-2</v>
      </c>
      <c r="J112" s="8">
        <v>0.1</v>
      </c>
      <c r="K112" s="8">
        <v>500</v>
      </c>
      <c r="L112" s="8">
        <v>600</v>
      </c>
      <c r="M112" s="8">
        <v>625</v>
      </c>
      <c r="N112" s="4">
        <v>0</v>
      </c>
      <c r="O112" s="19" t="s">
        <v>185</v>
      </c>
      <c r="P112" s="20">
        <v>500</v>
      </c>
      <c r="Q112" s="20">
        <v>0.1</v>
      </c>
      <c r="R112" s="20">
        <v>312</v>
      </c>
      <c r="S112" s="21">
        <v>313</v>
      </c>
    </row>
    <row r="113" spans="1:19" x14ac:dyDescent="0.35">
      <c r="A113" s="3" t="s">
        <v>186</v>
      </c>
      <c r="B113" s="8">
        <v>312</v>
      </c>
      <c r="C113" s="8">
        <v>323</v>
      </c>
      <c r="D113" s="8">
        <v>67</v>
      </c>
      <c r="E113" s="8">
        <v>0.52</v>
      </c>
      <c r="F113" s="8">
        <v>11</v>
      </c>
      <c r="G113" s="8">
        <v>1.6</v>
      </c>
      <c r="H113" s="8">
        <v>1.2E-2</v>
      </c>
      <c r="I113" s="8">
        <v>9.7000000000000003E-2</v>
      </c>
      <c r="J113" s="8">
        <v>0.20300000000000001</v>
      </c>
      <c r="K113" s="8">
        <v>500</v>
      </c>
      <c r="L113" s="8">
        <v>600</v>
      </c>
      <c r="M113" s="8">
        <v>625</v>
      </c>
      <c r="N113" s="4">
        <v>0</v>
      </c>
      <c r="O113" s="19" t="s">
        <v>186</v>
      </c>
      <c r="P113" s="20">
        <v>500</v>
      </c>
      <c r="Q113" s="20">
        <v>0.20300000000000001</v>
      </c>
      <c r="R113" s="20">
        <v>312</v>
      </c>
      <c r="S113" s="21">
        <v>323</v>
      </c>
    </row>
    <row r="114" spans="1:19" x14ac:dyDescent="0.35">
      <c r="A114" s="3" t="s">
        <v>187</v>
      </c>
      <c r="B114" s="8">
        <v>313</v>
      </c>
      <c r="C114" s="8">
        <v>323</v>
      </c>
      <c r="D114" s="8">
        <v>60</v>
      </c>
      <c r="E114" s="8">
        <v>0.49</v>
      </c>
      <c r="F114" s="8">
        <v>11</v>
      </c>
      <c r="G114" s="8">
        <v>1.5</v>
      </c>
      <c r="H114" s="8">
        <v>1.0999999999999999E-2</v>
      </c>
      <c r="I114" s="8">
        <v>8.6999999999999994E-2</v>
      </c>
      <c r="J114" s="8">
        <v>0.182</v>
      </c>
      <c r="K114" s="8">
        <v>500</v>
      </c>
      <c r="L114" s="8">
        <v>600</v>
      </c>
      <c r="M114" s="8">
        <v>625</v>
      </c>
      <c r="N114" s="4">
        <v>0</v>
      </c>
      <c r="O114" s="19" t="s">
        <v>187</v>
      </c>
      <c r="P114" s="20">
        <v>500</v>
      </c>
      <c r="Q114" s="20">
        <v>0.182</v>
      </c>
      <c r="R114" s="20">
        <v>313</v>
      </c>
      <c r="S114" s="21">
        <v>323</v>
      </c>
    </row>
    <row r="115" spans="1:19" x14ac:dyDescent="0.35">
      <c r="A115" s="3" t="s">
        <v>188</v>
      </c>
      <c r="B115" s="8">
        <v>314</v>
      </c>
      <c r="C115" s="8">
        <v>316</v>
      </c>
      <c r="D115" s="8">
        <v>27</v>
      </c>
      <c r="E115" s="8">
        <v>0.38</v>
      </c>
      <c r="F115" s="8">
        <v>11</v>
      </c>
      <c r="G115" s="8">
        <v>0.7</v>
      </c>
      <c r="H115" s="8">
        <v>5.0000000000000001E-3</v>
      </c>
      <c r="I115" s="8">
        <v>5.8999999999999997E-2</v>
      </c>
      <c r="J115" s="8">
        <v>8.2000000000000003E-2</v>
      </c>
      <c r="K115" s="8">
        <v>500</v>
      </c>
      <c r="L115" s="8">
        <v>600</v>
      </c>
      <c r="M115" s="8">
        <v>625</v>
      </c>
      <c r="N115" s="4">
        <v>0</v>
      </c>
      <c r="O115" s="19" t="s">
        <v>188</v>
      </c>
      <c r="P115" s="20">
        <v>500</v>
      </c>
      <c r="Q115" s="20">
        <v>8.2000000000000003E-2</v>
      </c>
      <c r="R115" s="20">
        <v>314</v>
      </c>
      <c r="S115" s="21">
        <v>316</v>
      </c>
    </row>
    <row r="116" spans="1:19" x14ac:dyDescent="0.35">
      <c r="A116" s="3" t="s">
        <v>189</v>
      </c>
      <c r="B116" s="8">
        <v>315</v>
      </c>
      <c r="C116" s="8">
        <v>316</v>
      </c>
      <c r="D116" s="8">
        <v>12</v>
      </c>
      <c r="E116" s="8">
        <v>0.33</v>
      </c>
      <c r="F116" s="8">
        <v>11</v>
      </c>
      <c r="G116" s="8">
        <v>0.3</v>
      </c>
      <c r="H116" s="8">
        <v>2E-3</v>
      </c>
      <c r="I116" s="8">
        <v>1.7000000000000001E-2</v>
      </c>
      <c r="J116" s="8">
        <v>3.5999999999999997E-2</v>
      </c>
      <c r="K116" s="8">
        <v>500</v>
      </c>
      <c r="L116" s="8">
        <v>600</v>
      </c>
      <c r="M116" s="8">
        <v>625</v>
      </c>
      <c r="N116" s="4">
        <v>0</v>
      </c>
      <c r="O116" s="19" t="s">
        <v>189</v>
      </c>
      <c r="P116" s="20">
        <v>500</v>
      </c>
      <c r="Q116" s="20">
        <v>3.5999999999999997E-2</v>
      </c>
      <c r="R116" s="20">
        <v>315</v>
      </c>
      <c r="S116" s="21">
        <v>316</v>
      </c>
    </row>
    <row r="117" spans="1:19" x14ac:dyDescent="0.35">
      <c r="A117" s="3" t="s">
        <v>192</v>
      </c>
      <c r="B117" s="8">
        <v>315</v>
      </c>
      <c r="C117" s="8">
        <v>324</v>
      </c>
      <c r="D117" s="8">
        <v>36</v>
      </c>
      <c r="E117" s="8">
        <v>0.41</v>
      </c>
      <c r="F117" s="8">
        <v>11</v>
      </c>
      <c r="G117" s="8">
        <v>0.9</v>
      </c>
      <c r="H117" s="8">
        <v>7.0000000000000001E-3</v>
      </c>
      <c r="I117" s="8">
        <v>5.1999999999999998E-2</v>
      </c>
      <c r="J117" s="8">
        <v>0.109</v>
      </c>
      <c r="K117" s="8">
        <v>500</v>
      </c>
      <c r="L117" s="8">
        <v>600</v>
      </c>
      <c r="M117" s="8">
        <v>625</v>
      </c>
      <c r="N117" s="4">
        <v>0</v>
      </c>
      <c r="O117" s="19" t="s">
        <v>192</v>
      </c>
      <c r="P117" s="20">
        <v>500</v>
      </c>
      <c r="Q117" s="20">
        <v>0.109</v>
      </c>
      <c r="R117" s="20">
        <v>315</v>
      </c>
      <c r="S117" s="21">
        <v>324</v>
      </c>
    </row>
    <row r="118" spans="1:19" x14ac:dyDescent="0.35">
      <c r="A118" s="3" t="s">
        <v>193</v>
      </c>
      <c r="B118" s="8">
        <v>316</v>
      </c>
      <c r="C118" s="8">
        <v>317</v>
      </c>
      <c r="D118" s="8">
        <v>18</v>
      </c>
      <c r="E118" s="8">
        <v>0.35</v>
      </c>
      <c r="F118" s="8">
        <v>11</v>
      </c>
      <c r="G118" s="8">
        <v>0.4</v>
      </c>
      <c r="H118" s="8">
        <v>3.0000000000000001E-3</v>
      </c>
      <c r="I118" s="8">
        <v>2.5999999999999999E-2</v>
      </c>
      <c r="J118" s="8">
        <v>5.5E-2</v>
      </c>
      <c r="K118" s="8">
        <v>500</v>
      </c>
      <c r="L118" s="8">
        <v>600</v>
      </c>
      <c r="M118" s="8">
        <v>625</v>
      </c>
      <c r="N118" s="4">
        <v>0</v>
      </c>
      <c r="O118" s="19" t="s">
        <v>193</v>
      </c>
      <c r="P118" s="20">
        <v>500</v>
      </c>
      <c r="Q118" s="20">
        <v>5.5E-2</v>
      </c>
      <c r="R118" s="20">
        <v>316</v>
      </c>
      <c r="S118" s="21">
        <v>317</v>
      </c>
    </row>
    <row r="119" spans="1:19" x14ac:dyDescent="0.35">
      <c r="A119" s="3" t="s">
        <v>194</v>
      </c>
      <c r="B119" s="8">
        <v>316</v>
      </c>
      <c r="C119" s="8">
        <v>319</v>
      </c>
      <c r="D119" s="8">
        <v>16</v>
      </c>
      <c r="E119" s="8">
        <v>0.34</v>
      </c>
      <c r="F119" s="8">
        <v>11</v>
      </c>
      <c r="G119" s="8">
        <v>0.4</v>
      </c>
      <c r="H119" s="8">
        <v>3.0000000000000001E-3</v>
      </c>
      <c r="I119" s="8">
        <v>2.3E-2</v>
      </c>
      <c r="J119" s="8">
        <v>4.9000000000000002E-2</v>
      </c>
      <c r="K119" s="8">
        <v>500</v>
      </c>
      <c r="L119" s="8">
        <v>600</v>
      </c>
      <c r="M119" s="8">
        <v>625</v>
      </c>
      <c r="N119" s="4">
        <v>0</v>
      </c>
      <c r="O119" s="19" t="s">
        <v>194</v>
      </c>
      <c r="P119" s="20">
        <v>500</v>
      </c>
      <c r="Q119" s="20">
        <v>4.9000000000000002E-2</v>
      </c>
      <c r="R119" s="20">
        <v>316</v>
      </c>
      <c r="S119" s="21">
        <v>319</v>
      </c>
    </row>
    <row r="120" spans="1:19" x14ac:dyDescent="0.35">
      <c r="A120" s="3" t="s">
        <v>195</v>
      </c>
      <c r="B120" s="8">
        <v>317</v>
      </c>
      <c r="C120" s="8">
        <v>318</v>
      </c>
      <c r="D120" s="8">
        <v>10</v>
      </c>
      <c r="E120" s="8">
        <v>0.32</v>
      </c>
      <c r="F120" s="8">
        <v>11</v>
      </c>
      <c r="G120" s="8">
        <v>0.2</v>
      </c>
      <c r="H120" s="8">
        <v>2E-3</v>
      </c>
      <c r="I120" s="8">
        <v>1.4E-2</v>
      </c>
      <c r="J120" s="8">
        <v>0.03</v>
      </c>
      <c r="K120" s="8">
        <v>500</v>
      </c>
      <c r="L120" s="8">
        <v>600</v>
      </c>
      <c r="M120" s="8">
        <v>625</v>
      </c>
      <c r="N120" s="4">
        <v>0</v>
      </c>
      <c r="O120" s="19" t="s">
        <v>195</v>
      </c>
      <c r="P120" s="20">
        <v>500</v>
      </c>
      <c r="Q120" s="20">
        <v>0.03</v>
      </c>
      <c r="R120" s="20">
        <v>317</v>
      </c>
      <c r="S120" s="21">
        <v>318</v>
      </c>
    </row>
    <row r="121" spans="1:19" x14ac:dyDescent="0.35">
      <c r="A121" s="3" t="s">
        <v>196</v>
      </c>
      <c r="B121" s="8">
        <v>317</v>
      </c>
      <c r="C121" s="8">
        <v>322</v>
      </c>
      <c r="D121" s="8">
        <v>73</v>
      </c>
      <c r="E121" s="8">
        <v>0.54</v>
      </c>
      <c r="F121" s="8">
        <v>11</v>
      </c>
      <c r="G121" s="8">
        <v>1.8</v>
      </c>
      <c r="H121" s="8">
        <v>1.4E-2</v>
      </c>
      <c r="I121" s="8">
        <v>0.105</v>
      </c>
      <c r="J121" s="8">
        <v>0.221</v>
      </c>
      <c r="K121" s="8">
        <v>500</v>
      </c>
      <c r="L121" s="8">
        <v>600</v>
      </c>
      <c r="M121" s="8">
        <v>625</v>
      </c>
      <c r="N121" s="4">
        <v>0</v>
      </c>
      <c r="O121" s="19" t="s">
        <v>196</v>
      </c>
      <c r="P121" s="20">
        <v>500</v>
      </c>
      <c r="Q121" s="20">
        <v>0.221</v>
      </c>
      <c r="R121" s="20">
        <v>317</v>
      </c>
      <c r="S121" s="21">
        <v>322</v>
      </c>
    </row>
    <row r="122" spans="1:19" ht="15" thickBot="1" x14ac:dyDescent="0.4">
      <c r="A122" s="5" t="s">
        <v>203</v>
      </c>
      <c r="B122" s="9">
        <v>321</v>
      </c>
      <c r="C122" s="9">
        <v>322</v>
      </c>
      <c r="D122" s="9">
        <v>47</v>
      </c>
      <c r="E122" s="9">
        <v>0.45</v>
      </c>
      <c r="F122" s="9">
        <v>11</v>
      </c>
      <c r="G122" s="9">
        <v>1.2</v>
      </c>
      <c r="H122" s="9">
        <v>8.9999999999999993E-3</v>
      </c>
      <c r="I122" s="9">
        <v>6.8000000000000005E-2</v>
      </c>
      <c r="J122" s="9">
        <v>0.14199999999999999</v>
      </c>
      <c r="K122" s="9">
        <v>500</v>
      </c>
      <c r="L122" s="9">
        <v>600</v>
      </c>
      <c r="M122" s="9">
        <v>625</v>
      </c>
      <c r="N122" s="6">
        <v>0</v>
      </c>
      <c r="O122" s="22" t="s">
        <v>203</v>
      </c>
      <c r="P122" s="23">
        <v>500</v>
      </c>
      <c r="Q122" s="23">
        <v>0.14199999999999999</v>
      </c>
      <c r="R122" s="23">
        <v>321</v>
      </c>
      <c r="S122" s="24">
        <v>322</v>
      </c>
    </row>
  </sheetData>
  <sortState xmlns:xlrd2="http://schemas.microsoft.com/office/spreadsheetml/2017/richdata2" ref="A3:P122">
    <sortCondition ref="G3:G122"/>
  </sortState>
  <mergeCells count="3">
    <mergeCell ref="A1:N1"/>
    <mergeCell ref="O1:S1"/>
    <mergeCell ref="T3:T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214C-6CAB-4375-8083-346962C15929}">
  <dimension ref="A1:V105"/>
  <sheetViews>
    <sheetView topLeftCell="A72" workbookViewId="0">
      <selection activeCell="S12" sqref="S12"/>
    </sheetView>
  </sheetViews>
  <sheetFormatPr defaultRowHeight="14.5" x14ac:dyDescent="0.35"/>
  <cols>
    <col min="1" max="1" width="5.7265625" bestFit="1" customWidth="1"/>
    <col min="3" max="3" width="6.36328125" bestFit="1" customWidth="1"/>
    <col min="4" max="4" width="12.90625" bestFit="1" customWidth="1"/>
    <col min="6" max="6" width="3.81640625" bestFit="1" customWidth="1"/>
    <col min="7" max="7" width="12.08984375" bestFit="1" customWidth="1"/>
    <col min="8" max="10" width="5.81640625" bestFit="1" customWidth="1"/>
    <col min="12" max="12" width="8.1796875" bestFit="1" customWidth="1"/>
    <col min="13" max="13" width="8.26953125" bestFit="1" customWidth="1"/>
    <col min="14" max="14" width="5.81640625" bestFit="1" customWidth="1"/>
    <col min="15" max="15" width="6" bestFit="1" customWidth="1"/>
    <col min="16" max="16" width="8" bestFit="1" customWidth="1"/>
    <col min="17" max="17" width="9.6328125" bestFit="1" customWidth="1"/>
    <col min="18" max="18" width="11.453125" bestFit="1" customWidth="1"/>
    <col min="19" max="19" width="11.1796875" bestFit="1" customWidth="1"/>
    <col min="20" max="20" width="12.6328125" bestFit="1" customWidth="1"/>
    <col min="21" max="21" width="12.6328125" customWidth="1"/>
    <col min="22" max="22" width="13.6328125" customWidth="1"/>
  </cols>
  <sheetData>
    <row r="1" spans="1:22" ht="15" thickBot="1" x14ac:dyDescent="0.4">
      <c r="A1" s="1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" t="s">
        <v>226</v>
      </c>
      <c r="P1" s="7"/>
      <c r="Q1" s="7"/>
      <c r="R1" s="7"/>
      <c r="S1" s="7"/>
      <c r="T1" s="7"/>
      <c r="U1" s="7"/>
      <c r="V1" s="12"/>
    </row>
    <row r="2" spans="1:22" ht="15" thickBot="1" x14ac:dyDescent="0.4">
      <c r="A2" s="3" t="s">
        <v>207</v>
      </c>
      <c r="B2" s="8" t="s">
        <v>208</v>
      </c>
      <c r="C2" s="8" t="s">
        <v>209</v>
      </c>
      <c r="D2" s="8" t="s">
        <v>210</v>
      </c>
      <c r="E2" s="8" t="s">
        <v>211</v>
      </c>
      <c r="F2" s="8" t="s">
        <v>212</v>
      </c>
      <c r="G2" s="8" t="s">
        <v>213</v>
      </c>
      <c r="H2" s="8" t="s">
        <v>214</v>
      </c>
      <c r="I2" s="8" t="s">
        <v>215</v>
      </c>
      <c r="J2" s="8" t="s">
        <v>216</v>
      </c>
      <c r="K2" s="8" t="s">
        <v>217</v>
      </c>
      <c r="L2" s="8" t="s">
        <v>218</v>
      </c>
      <c r="M2" s="8" t="s">
        <v>219</v>
      </c>
      <c r="N2" s="8" t="s">
        <v>220</v>
      </c>
      <c r="O2" s="3" t="s">
        <v>207</v>
      </c>
      <c r="P2" s="15" t="s">
        <v>261</v>
      </c>
      <c r="Q2" s="14" t="s">
        <v>222</v>
      </c>
      <c r="R2" s="14" t="s">
        <v>223</v>
      </c>
      <c r="S2" s="14" t="s">
        <v>224</v>
      </c>
      <c r="T2" s="14" t="s">
        <v>225</v>
      </c>
      <c r="U2" s="12" t="s">
        <v>260</v>
      </c>
      <c r="V2" s="13" t="s">
        <v>262</v>
      </c>
    </row>
    <row r="3" spans="1:22" x14ac:dyDescent="0.35">
      <c r="A3" s="3" t="s">
        <v>99</v>
      </c>
      <c r="B3" s="8">
        <v>108</v>
      </c>
      <c r="C3" s="8">
        <v>109</v>
      </c>
      <c r="D3" s="8">
        <v>43</v>
      </c>
      <c r="E3" s="8">
        <v>0.44</v>
      </c>
      <c r="F3" s="8">
        <v>10</v>
      </c>
      <c r="G3" s="8">
        <v>2.2999999999999998</v>
      </c>
      <c r="H3" s="8">
        <v>4.2999999999999997E-2</v>
      </c>
      <c r="I3" s="8">
        <v>0.16500000000000001</v>
      </c>
      <c r="J3" s="8">
        <v>4.4999999999999998E-2</v>
      </c>
      <c r="K3" s="8">
        <v>175</v>
      </c>
      <c r="L3" s="8">
        <v>208</v>
      </c>
      <c r="M3" s="8">
        <v>220</v>
      </c>
      <c r="N3" s="8">
        <v>0</v>
      </c>
      <c r="O3" s="3" t="s">
        <v>228</v>
      </c>
      <c r="P3" s="16" t="str">
        <f>_xlfn.CONCAT(O3,"_N")</f>
        <v>A12_1_N</v>
      </c>
      <c r="Q3" s="17">
        <v>175</v>
      </c>
      <c r="R3" s="17">
        <v>4.4999999999999998E-2</v>
      </c>
      <c r="S3" s="17">
        <v>108</v>
      </c>
      <c r="T3" s="17">
        <v>109</v>
      </c>
      <c r="U3" s="18">
        <f>IF(V3=138,400000*D3,900000*D3)</f>
        <v>17200000</v>
      </c>
      <c r="V3" s="4">
        <f>VLOOKUP(B3,bus_data!$A$2:$I$75, 9,FALSE)</f>
        <v>138</v>
      </c>
    </row>
    <row r="4" spans="1:22" x14ac:dyDescent="0.35">
      <c r="A4" s="3" t="s">
        <v>100</v>
      </c>
      <c r="B4" s="8">
        <v>108</v>
      </c>
      <c r="C4" s="8">
        <v>110</v>
      </c>
      <c r="D4" s="8">
        <v>43</v>
      </c>
      <c r="E4" s="8">
        <v>0.44</v>
      </c>
      <c r="F4" s="8">
        <v>10</v>
      </c>
      <c r="G4" s="8">
        <v>2.2999999999999998</v>
      </c>
      <c r="H4" s="8">
        <v>4.2999999999999997E-2</v>
      </c>
      <c r="I4" s="8">
        <v>0.16500000000000001</v>
      </c>
      <c r="J4" s="8">
        <v>4.4999999999999998E-2</v>
      </c>
      <c r="K4" s="8">
        <v>175</v>
      </c>
      <c r="L4" s="8">
        <v>208</v>
      </c>
      <c r="M4" s="8">
        <v>220</v>
      </c>
      <c r="N4" s="8">
        <v>0</v>
      </c>
      <c r="O4" s="3" t="s">
        <v>229</v>
      </c>
      <c r="P4" s="19" t="str">
        <f t="shared" ref="P4:P67" si="0">_xlfn.CONCAT(O4,"_N")</f>
        <v>A13_2_N</v>
      </c>
      <c r="Q4" s="20">
        <v>175</v>
      </c>
      <c r="R4" s="20">
        <v>4.4999999999999998E-2</v>
      </c>
      <c r="S4" s="20">
        <v>108</v>
      </c>
      <c r="T4" s="20">
        <v>110</v>
      </c>
      <c r="U4" s="21">
        <f t="shared" ref="U4:U67" si="1">IF(V4=138,400000*D4,900000*D4)</f>
        <v>17200000</v>
      </c>
      <c r="V4" s="4">
        <f>VLOOKUP(B4,bus_data!$A$2:$I$75, 9,FALSE)</f>
        <v>138</v>
      </c>
    </row>
    <row r="5" spans="1:22" x14ac:dyDescent="0.35">
      <c r="A5" s="3" t="s">
        <v>110</v>
      </c>
      <c r="B5" s="8">
        <v>113</v>
      </c>
      <c r="C5" s="8">
        <v>215</v>
      </c>
      <c r="D5" s="8">
        <v>52</v>
      </c>
      <c r="E5" s="8">
        <v>0.47</v>
      </c>
      <c r="F5" s="8">
        <v>11</v>
      </c>
      <c r="G5" s="8">
        <v>1.3</v>
      </c>
      <c r="H5" s="8">
        <v>0.01</v>
      </c>
      <c r="I5" s="8">
        <v>7.4999999999999997E-2</v>
      </c>
      <c r="J5" s="8">
        <v>0.158</v>
      </c>
      <c r="K5" s="8">
        <v>500</v>
      </c>
      <c r="L5" s="8">
        <v>600</v>
      </c>
      <c r="M5" s="8">
        <v>625</v>
      </c>
      <c r="N5" s="8">
        <v>0</v>
      </c>
      <c r="O5" s="3" t="s">
        <v>110</v>
      </c>
      <c r="P5" s="19" t="str">
        <f t="shared" si="0"/>
        <v>AB2_N</v>
      </c>
      <c r="Q5" s="20">
        <v>500</v>
      </c>
      <c r="R5" s="20">
        <v>0.158</v>
      </c>
      <c r="S5" s="20">
        <v>113</v>
      </c>
      <c r="T5" s="20">
        <v>215</v>
      </c>
      <c r="U5" s="21">
        <f t="shared" si="1"/>
        <v>46800000</v>
      </c>
      <c r="V5" s="4">
        <f>VLOOKUP(B5,bus_data!$A$2:$I$75, 9,FALSE)</f>
        <v>230</v>
      </c>
    </row>
    <row r="6" spans="1:22" x14ac:dyDescent="0.35">
      <c r="A6" s="3" t="s">
        <v>113</v>
      </c>
      <c r="B6" s="8">
        <v>115</v>
      </c>
      <c r="C6" s="8">
        <v>121</v>
      </c>
      <c r="D6" s="8">
        <v>34</v>
      </c>
      <c r="E6" s="8">
        <v>0.41</v>
      </c>
      <c r="F6" s="8">
        <v>11</v>
      </c>
      <c r="G6" s="8">
        <v>0.8</v>
      </c>
      <c r="H6" s="8">
        <v>6.0000000000000001E-3</v>
      </c>
      <c r="I6" s="8">
        <v>4.9000000000000002E-2</v>
      </c>
      <c r="J6" s="8">
        <v>0.10299999999999999</v>
      </c>
      <c r="K6" s="8">
        <v>500</v>
      </c>
      <c r="L6" s="8">
        <v>600</v>
      </c>
      <c r="M6" s="8">
        <v>625</v>
      </c>
      <c r="N6" s="8">
        <v>0</v>
      </c>
      <c r="O6" s="3" t="s">
        <v>234</v>
      </c>
      <c r="P6" s="19" t="str">
        <f t="shared" si="0"/>
        <v>A25_1_N</v>
      </c>
      <c r="Q6" s="20">
        <v>500</v>
      </c>
      <c r="R6" s="20">
        <v>0.10299999999999999</v>
      </c>
      <c r="S6" s="20">
        <v>115</v>
      </c>
      <c r="T6" s="20">
        <v>121</v>
      </c>
      <c r="U6" s="21">
        <f t="shared" si="1"/>
        <v>30600000</v>
      </c>
      <c r="V6" s="4">
        <f>VLOOKUP(B6,bus_data!$A$2:$I$75, 9,FALSE)</f>
        <v>230</v>
      </c>
    </row>
    <row r="7" spans="1:22" x14ac:dyDescent="0.35">
      <c r="A7" s="3" t="s">
        <v>114</v>
      </c>
      <c r="B7" s="8">
        <v>115</v>
      </c>
      <c r="C7" s="8">
        <v>121</v>
      </c>
      <c r="D7" s="8">
        <v>34</v>
      </c>
      <c r="E7" s="8">
        <v>0.41</v>
      </c>
      <c r="F7" s="8">
        <v>11</v>
      </c>
      <c r="G7" s="8">
        <v>0.8</v>
      </c>
      <c r="H7" s="8">
        <v>6.0000000000000001E-3</v>
      </c>
      <c r="I7" s="8">
        <v>4.9000000000000002E-2</v>
      </c>
      <c r="J7" s="8">
        <v>0.10299999999999999</v>
      </c>
      <c r="K7" s="8">
        <v>500</v>
      </c>
      <c r="L7" s="8">
        <v>600</v>
      </c>
      <c r="M7" s="8">
        <v>625</v>
      </c>
      <c r="N7" s="8">
        <v>0</v>
      </c>
      <c r="O7" s="3" t="s">
        <v>235</v>
      </c>
      <c r="P7" s="19" t="str">
        <f t="shared" si="0"/>
        <v>A25_2_N</v>
      </c>
      <c r="Q7" s="20">
        <v>500</v>
      </c>
      <c r="R7" s="20">
        <v>0.10299999999999999</v>
      </c>
      <c r="S7" s="20">
        <v>115</v>
      </c>
      <c r="T7" s="20">
        <v>121</v>
      </c>
      <c r="U7" s="21">
        <f t="shared" si="1"/>
        <v>30600000</v>
      </c>
      <c r="V7" s="4">
        <f>VLOOKUP(B7,bus_data!$A$2:$I$75, 9,FALSE)</f>
        <v>230</v>
      </c>
    </row>
    <row r="8" spans="1:22" x14ac:dyDescent="0.35">
      <c r="A8" s="3" t="s">
        <v>120</v>
      </c>
      <c r="B8" s="8">
        <v>118</v>
      </c>
      <c r="C8" s="8">
        <v>121</v>
      </c>
      <c r="D8" s="8">
        <v>18</v>
      </c>
      <c r="E8" s="8">
        <v>0.35</v>
      </c>
      <c r="F8" s="8">
        <v>11</v>
      </c>
      <c r="G8" s="8">
        <v>0.4</v>
      </c>
      <c r="H8" s="8">
        <v>3.0000000000000001E-3</v>
      </c>
      <c r="I8" s="8">
        <v>2.5999999999999999E-2</v>
      </c>
      <c r="J8" s="8">
        <v>5.5E-2</v>
      </c>
      <c r="K8" s="8">
        <v>500</v>
      </c>
      <c r="L8" s="8">
        <v>600</v>
      </c>
      <c r="M8" s="8">
        <v>625</v>
      </c>
      <c r="N8" s="8">
        <v>0</v>
      </c>
      <c r="O8" s="3" t="s">
        <v>236</v>
      </c>
      <c r="P8" s="19" t="str">
        <f t="shared" si="0"/>
        <v>A31_1_N</v>
      </c>
      <c r="Q8" s="20">
        <v>500</v>
      </c>
      <c r="R8" s="20">
        <v>5.5E-2</v>
      </c>
      <c r="S8" s="20">
        <v>118</v>
      </c>
      <c r="T8" s="20">
        <v>121</v>
      </c>
      <c r="U8" s="21">
        <f t="shared" si="1"/>
        <v>16200000</v>
      </c>
      <c r="V8" s="4">
        <f>VLOOKUP(B8,bus_data!$A$2:$I$75, 9,FALSE)</f>
        <v>230</v>
      </c>
    </row>
    <row r="9" spans="1:22" x14ac:dyDescent="0.35">
      <c r="A9" s="3" t="s">
        <v>121</v>
      </c>
      <c r="B9" s="8">
        <v>118</v>
      </c>
      <c r="C9" s="8">
        <v>121</v>
      </c>
      <c r="D9" s="8">
        <v>18</v>
      </c>
      <c r="E9" s="8">
        <v>0.35</v>
      </c>
      <c r="F9" s="8">
        <v>11</v>
      </c>
      <c r="G9" s="8">
        <v>0.4</v>
      </c>
      <c r="H9" s="8">
        <v>3.0000000000000001E-3</v>
      </c>
      <c r="I9" s="8">
        <v>2.5999999999999999E-2</v>
      </c>
      <c r="J9" s="8">
        <v>5.5E-2</v>
      </c>
      <c r="K9" s="8">
        <v>500</v>
      </c>
      <c r="L9" s="8">
        <v>600</v>
      </c>
      <c r="M9" s="8">
        <v>625</v>
      </c>
      <c r="N9" s="8">
        <v>0</v>
      </c>
      <c r="O9" s="3" t="s">
        <v>237</v>
      </c>
      <c r="P9" s="19" t="str">
        <f t="shared" si="0"/>
        <v>A31_2_N</v>
      </c>
      <c r="Q9" s="20">
        <v>500</v>
      </c>
      <c r="R9" s="20">
        <v>5.5E-2</v>
      </c>
      <c r="S9" s="20">
        <v>118</v>
      </c>
      <c r="T9" s="20">
        <v>121</v>
      </c>
      <c r="U9" s="21">
        <f t="shared" si="1"/>
        <v>16200000</v>
      </c>
      <c r="V9" s="4">
        <f>VLOOKUP(B9,bus_data!$A$2:$I$75, 9,FALSE)</f>
        <v>230</v>
      </c>
    </row>
    <row r="10" spans="1:22" x14ac:dyDescent="0.35">
      <c r="A10" s="3" t="s">
        <v>122</v>
      </c>
      <c r="B10" s="8">
        <v>119</v>
      </c>
      <c r="C10" s="8">
        <v>120</v>
      </c>
      <c r="D10" s="8">
        <v>27.5</v>
      </c>
      <c r="E10" s="8">
        <v>0.38</v>
      </c>
      <c r="F10" s="8">
        <v>11</v>
      </c>
      <c r="G10" s="8">
        <v>0.7</v>
      </c>
      <c r="H10" s="8">
        <v>5.0000000000000001E-3</v>
      </c>
      <c r="I10" s="8">
        <v>0.04</v>
      </c>
      <c r="J10" s="8">
        <v>8.3000000000000004E-2</v>
      </c>
      <c r="K10" s="8">
        <v>500</v>
      </c>
      <c r="L10" s="8">
        <v>600</v>
      </c>
      <c r="M10" s="8">
        <v>625</v>
      </c>
      <c r="N10" s="8">
        <v>0</v>
      </c>
      <c r="O10" s="3" t="s">
        <v>238</v>
      </c>
      <c r="P10" s="19" t="str">
        <f t="shared" si="0"/>
        <v>A32_1_N</v>
      </c>
      <c r="Q10" s="20">
        <v>500</v>
      </c>
      <c r="R10" s="20">
        <v>8.3000000000000004E-2</v>
      </c>
      <c r="S10" s="20">
        <v>119</v>
      </c>
      <c r="T10" s="20">
        <v>120</v>
      </c>
      <c r="U10" s="21">
        <f t="shared" si="1"/>
        <v>24750000</v>
      </c>
      <c r="V10" s="4">
        <f>VLOOKUP(B10,bus_data!$A$2:$I$75, 9,FALSE)</f>
        <v>230</v>
      </c>
    </row>
    <row r="11" spans="1:22" x14ac:dyDescent="0.35">
      <c r="A11" s="3" t="s">
        <v>123</v>
      </c>
      <c r="B11" s="8">
        <v>119</v>
      </c>
      <c r="C11" s="8">
        <v>120</v>
      </c>
      <c r="D11" s="8">
        <v>27.5</v>
      </c>
      <c r="E11" s="8">
        <v>0.38</v>
      </c>
      <c r="F11" s="8">
        <v>11</v>
      </c>
      <c r="G11" s="8">
        <v>0.7</v>
      </c>
      <c r="H11" s="8">
        <v>5.0000000000000001E-3</v>
      </c>
      <c r="I11" s="8">
        <v>0.04</v>
      </c>
      <c r="J11" s="8">
        <v>8.3000000000000004E-2</v>
      </c>
      <c r="K11" s="8">
        <v>500</v>
      </c>
      <c r="L11" s="8">
        <v>600</v>
      </c>
      <c r="M11" s="8">
        <v>625</v>
      </c>
      <c r="N11" s="8">
        <v>0</v>
      </c>
      <c r="O11" s="3" t="s">
        <v>239</v>
      </c>
      <c r="P11" s="19" t="str">
        <f t="shared" si="0"/>
        <v>A32_2_N</v>
      </c>
      <c r="Q11" s="20">
        <v>500</v>
      </c>
      <c r="R11" s="20">
        <v>8.3000000000000004E-2</v>
      </c>
      <c r="S11" s="20">
        <v>119</v>
      </c>
      <c r="T11" s="20">
        <v>120</v>
      </c>
      <c r="U11" s="21">
        <f t="shared" si="1"/>
        <v>24750000</v>
      </c>
      <c r="V11" s="4">
        <f>VLOOKUP(B11,bus_data!$A$2:$I$75, 9,FALSE)</f>
        <v>230</v>
      </c>
    </row>
    <row r="12" spans="1:22" x14ac:dyDescent="0.35">
      <c r="A12" s="3" t="s">
        <v>124</v>
      </c>
      <c r="B12" s="8">
        <v>120</v>
      </c>
      <c r="C12" s="8">
        <v>123</v>
      </c>
      <c r="D12" s="8">
        <v>15</v>
      </c>
      <c r="E12" s="8">
        <v>0.34</v>
      </c>
      <c r="F12" s="8">
        <v>11</v>
      </c>
      <c r="G12" s="8">
        <v>0.4</v>
      </c>
      <c r="H12" s="8">
        <v>3.0000000000000001E-3</v>
      </c>
      <c r="I12" s="8">
        <v>2.1999999999999999E-2</v>
      </c>
      <c r="J12" s="8">
        <v>4.5999999999999999E-2</v>
      </c>
      <c r="K12" s="8">
        <v>500</v>
      </c>
      <c r="L12" s="8">
        <v>600</v>
      </c>
      <c r="M12" s="8">
        <v>625</v>
      </c>
      <c r="N12" s="8">
        <v>0</v>
      </c>
      <c r="O12" s="3" t="s">
        <v>240</v>
      </c>
      <c r="P12" s="19" t="str">
        <f t="shared" si="0"/>
        <v>A33_1_N</v>
      </c>
      <c r="Q12" s="20">
        <v>500</v>
      </c>
      <c r="R12" s="20">
        <v>4.5999999999999999E-2</v>
      </c>
      <c r="S12" s="20">
        <v>120</v>
      </c>
      <c r="T12" s="20">
        <v>123</v>
      </c>
      <c r="U12" s="21">
        <f t="shared" si="1"/>
        <v>13500000</v>
      </c>
      <c r="V12" s="4">
        <f>VLOOKUP(B12,bus_data!$A$2:$I$75, 9,FALSE)</f>
        <v>230</v>
      </c>
    </row>
    <row r="13" spans="1:22" x14ac:dyDescent="0.35">
      <c r="A13" s="3" t="s">
        <v>125</v>
      </c>
      <c r="B13" s="8">
        <v>120</v>
      </c>
      <c r="C13" s="8">
        <v>123</v>
      </c>
      <c r="D13" s="8">
        <v>15</v>
      </c>
      <c r="E13" s="8">
        <v>0.34</v>
      </c>
      <c r="F13" s="8">
        <v>11</v>
      </c>
      <c r="G13" s="8">
        <v>0.4</v>
      </c>
      <c r="H13" s="8">
        <v>3.0000000000000001E-3</v>
      </c>
      <c r="I13" s="8">
        <v>2.1999999999999999E-2</v>
      </c>
      <c r="J13" s="8">
        <v>4.5999999999999999E-2</v>
      </c>
      <c r="K13" s="8">
        <v>500</v>
      </c>
      <c r="L13" s="8">
        <v>600</v>
      </c>
      <c r="M13" s="8">
        <v>625</v>
      </c>
      <c r="N13" s="8">
        <v>0</v>
      </c>
      <c r="O13" s="3" t="s">
        <v>241</v>
      </c>
      <c r="P13" s="19" t="str">
        <f t="shared" si="0"/>
        <v>A33_2_N</v>
      </c>
      <c r="Q13" s="20">
        <v>500</v>
      </c>
      <c r="R13" s="20">
        <v>4.5999999999999999E-2</v>
      </c>
      <c r="S13" s="20">
        <v>120</v>
      </c>
      <c r="T13" s="20">
        <v>123</v>
      </c>
      <c r="U13" s="21">
        <f t="shared" si="1"/>
        <v>13500000</v>
      </c>
      <c r="V13" s="4">
        <f>VLOOKUP(B13,bus_data!$A$2:$I$75, 9,FALSE)</f>
        <v>230</v>
      </c>
    </row>
    <row r="14" spans="1:22" x14ac:dyDescent="0.35">
      <c r="A14" s="3" t="s">
        <v>127</v>
      </c>
      <c r="B14" s="8">
        <v>123</v>
      </c>
      <c r="C14" s="8">
        <v>217</v>
      </c>
      <c r="D14" s="8">
        <v>51</v>
      </c>
      <c r="E14" s="8">
        <v>0.46</v>
      </c>
      <c r="F14" s="8">
        <v>11</v>
      </c>
      <c r="G14" s="8">
        <v>1.3</v>
      </c>
      <c r="H14" s="8">
        <v>0.01</v>
      </c>
      <c r="I14" s="8">
        <v>7.3999999999999996E-2</v>
      </c>
      <c r="J14" s="8">
        <v>0.155</v>
      </c>
      <c r="K14" s="8">
        <v>500</v>
      </c>
      <c r="L14" s="8">
        <v>600</v>
      </c>
      <c r="M14" s="8">
        <v>625</v>
      </c>
      <c r="N14" s="8">
        <v>0</v>
      </c>
      <c r="O14" s="3" t="s">
        <v>127</v>
      </c>
      <c r="P14" s="19" t="str">
        <f t="shared" si="0"/>
        <v>AB3_N</v>
      </c>
      <c r="Q14" s="20">
        <v>500</v>
      </c>
      <c r="R14" s="20">
        <v>0.155</v>
      </c>
      <c r="S14" s="20">
        <v>123</v>
      </c>
      <c r="T14" s="20">
        <v>217</v>
      </c>
      <c r="U14" s="21">
        <f t="shared" si="1"/>
        <v>45900000</v>
      </c>
      <c r="V14" s="4">
        <f>VLOOKUP(B14,bus_data!$A$2:$I$75, 9,FALSE)</f>
        <v>230</v>
      </c>
    </row>
    <row r="15" spans="1:22" x14ac:dyDescent="0.35">
      <c r="A15" s="3" t="s">
        <v>139</v>
      </c>
      <c r="B15" s="8">
        <v>208</v>
      </c>
      <c r="C15" s="8">
        <v>209</v>
      </c>
      <c r="D15" s="8">
        <v>43</v>
      </c>
      <c r="E15" s="8">
        <v>0.44</v>
      </c>
      <c r="F15" s="8">
        <v>10</v>
      </c>
      <c r="G15" s="8">
        <v>2.2999999999999998</v>
      </c>
      <c r="H15" s="8">
        <v>4.2999999999999997E-2</v>
      </c>
      <c r="I15" s="8">
        <v>0.16500000000000001</v>
      </c>
      <c r="J15" s="8">
        <v>4.4999999999999998E-2</v>
      </c>
      <c r="K15" s="8">
        <v>175</v>
      </c>
      <c r="L15" s="8">
        <v>208</v>
      </c>
      <c r="M15" s="8">
        <v>220</v>
      </c>
      <c r="N15" s="8">
        <v>0</v>
      </c>
      <c r="O15" s="3" t="s">
        <v>230</v>
      </c>
      <c r="P15" s="19" t="str">
        <f t="shared" si="0"/>
        <v>B12_1_N</v>
      </c>
      <c r="Q15" s="20">
        <v>175</v>
      </c>
      <c r="R15" s="20">
        <v>4.4999999999999998E-2</v>
      </c>
      <c r="S15" s="20">
        <v>208</v>
      </c>
      <c r="T15" s="20">
        <v>209</v>
      </c>
      <c r="U15" s="21">
        <f t="shared" si="1"/>
        <v>17200000</v>
      </c>
      <c r="V15" s="4">
        <f>VLOOKUP(B15,bus_data!$A$2:$I$75, 9,FALSE)</f>
        <v>138</v>
      </c>
    </row>
    <row r="16" spans="1:22" x14ac:dyDescent="0.35">
      <c r="A16" s="3" t="s">
        <v>140</v>
      </c>
      <c r="B16" s="8">
        <v>208</v>
      </c>
      <c r="C16" s="8">
        <v>210</v>
      </c>
      <c r="D16" s="8">
        <v>43</v>
      </c>
      <c r="E16" s="8">
        <v>0.44</v>
      </c>
      <c r="F16" s="8">
        <v>10</v>
      </c>
      <c r="G16" s="8">
        <v>2.2999999999999998</v>
      </c>
      <c r="H16" s="8">
        <v>4.2999999999999997E-2</v>
      </c>
      <c r="I16" s="8">
        <v>0.16500000000000001</v>
      </c>
      <c r="J16" s="8">
        <v>4.4999999999999998E-2</v>
      </c>
      <c r="K16" s="8">
        <v>175</v>
      </c>
      <c r="L16" s="8">
        <v>208</v>
      </c>
      <c r="M16" s="8">
        <v>220</v>
      </c>
      <c r="N16" s="8">
        <v>0</v>
      </c>
      <c r="O16" s="3" t="s">
        <v>231</v>
      </c>
      <c r="P16" s="19" t="str">
        <f t="shared" si="0"/>
        <v>B13_2_N</v>
      </c>
      <c r="Q16" s="20">
        <v>175</v>
      </c>
      <c r="R16" s="20">
        <v>4.4999999999999998E-2</v>
      </c>
      <c r="S16" s="20">
        <v>208</v>
      </c>
      <c r="T16" s="20">
        <v>210</v>
      </c>
      <c r="U16" s="21">
        <f t="shared" si="1"/>
        <v>17200000</v>
      </c>
      <c r="V16" s="4">
        <f>VLOOKUP(B16,bus_data!$A$2:$I$75, 9,FALSE)</f>
        <v>138</v>
      </c>
    </row>
    <row r="17" spans="1:22" x14ac:dyDescent="0.35">
      <c r="A17" s="3" t="s">
        <v>152</v>
      </c>
      <c r="B17" s="8">
        <v>215</v>
      </c>
      <c r="C17" s="8">
        <v>221</v>
      </c>
      <c r="D17" s="8">
        <v>34</v>
      </c>
      <c r="E17" s="8">
        <v>0.41</v>
      </c>
      <c r="F17" s="8">
        <v>11</v>
      </c>
      <c r="G17" s="8">
        <v>0.8</v>
      </c>
      <c r="H17" s="8">
        <v>6.0000000000000001E-3</v>
      </c>
      <c r="I17" s="8">
        <v>4.9000000000000002E-2</v>
      </c>
      <c r="J17" s="8">
        <v>0.10299999999999999</v>
      </c>
      <c r="K17" s="8">
        <v>500</v>
      </c>
      <c r="L17" s="8">
        <v>600</v>
      </c>
      <c r="M17" s="8">
        <v>625</v>
      </c>
      <c r="N17" s="8">
        <v>0</v>
      </c>
      <c r="O17" s="3" t="s">
        <v>242</v>
      </c>
      <c r="P17" s="19" t="str">
        <f t="shared" si="0"/>
        <v>B25_1_N</v>
      </c>
      <c r="Q17" s="20">
        <v>500</v>
      </c>
      <c r="R17" s="20">
        <v>0.10299999999999999</v>
      </c>
      <c r="S17" s="20">
        <v>215</v>
      </c>
      <c r="T17" s="20">
        <v>221</v>
      </c>
      <c r="U17" s="21">
        <f t="shared" si="1"/>
        <v>30600000</v>
      </c>
      <c r="V17" s="4">
        <f>VLOOKUP(B17,bus_data!$A$2:$I$75, 9,FALSE)</f>
        <v>230</v>
      </c>
    </row>
    <row r="18" spans="1:22" x14ac:dyDescent="0.35">
      <c r="A18" s="3" t="s">
        <v>153</v>
      </c>
      <c r="B18" s="8">
        <v>215</v>
      </c>
      <c r="C18" s="8">
        <v>221</v>
      </c>
      <c r="D18" s="8">
        <v>34</v>
      </c>
      <c r="E18" s="8">
        <v>0.41</v>
      </c>
      <c r="F18" s="8">
        <v>11</v>
      </c>
      <c r="G18" s="8">
        <v>0.8</v>
      </c>
      <c r="H18" s="8">
        <v>6.0000000000000001E-3</v>
      </c>
      <c r="I18" s="8">
        <v>4.9000000000000002E-2</v>
      </c>
      <c r="J18" s="8">
        <v>0.10299999999999999</v>
      </c>
      <c r="K18" s="8">
        <v>500</v>
      </c>
      <c r="L18" s="8">
        <v>600</v>
      </c>
      <c r="M18" s="8">
        <v>625</v>
      </c>
      <c r="N18" s="8">
        <v>0</v>
      </c>
      <c r="O18" s="3" t="s">
        <v>243</v>
      </c>
      <c r="P18" s="19" t="str">
        <f t="shared" si="0"/>
        <v>B25_2_N</v>
      </c>
      <c r="Q18" s="20">
        <v>500</v>
      </c>
      <c r="R18" s="20">
        <v>0.10299999999999999</v>
      </c>
      <c r="S18" s="20">
        <v>215</v>
      </c>
      <c r="T18" s="20">
        <v>221</v>
      </c>
      <c r="U18" s="21">
        <f t="shared" si="1"/>
        <v>30600000</v>
      </c>
      <c r="V18" s="4">
        <f>VLOOKUP(B18,bus_data!$A$2:$I$75, 9,FALSE)</f>
        <v>230</v>
      </c>
    </row>
    <row r="19" spans="1:22" x14ac:dyDescent="0.35">
      <c r="A19" s="3" t="s">
        <v>159</v>
      </c>
      <c r="B19" s="8">
        <v>218</v>
      </c>
      <c r="C19" s="8">
        <v>221</v>
      </c>
      <c r="D19" s="8">
        <v>18</v>
      </c>
      <c r="E19" s="8">
        <v>0.35</v>
      </c>
      <c r="F19" s="8">
        <v>11</v>
      </c>
      <c r="G19" s="8">
        <v>0.4</v>
      </c>
      <c r="H19" s="8">
        <v>3.0000000000000001E-3</v>
      </c>
      <c r="I19" s="8">
        <v>2.5999999999999999E-2</v>
      </c>
      <c r="J19" s="8">
        <v>5.5E-2</v>
      </c>
      <c r="K19" s="8">
        <v>500</v>
      </c>
      <c r="L19" s="8">
        <v>600</v>
      </c>
      <c r="M19" s="8">
        <v>625</v>
      </c>
      <c r="N19" s="8">
        <v>0</v>
      </c>
      <c r="O19" s="3" t="s">
        <v>244</v>
      </c>
      <c r="P19" s="19" t="str">
        <f t="shared" si="0"/>
        <v>B31_1_N</v>
      </c>
      <c r="Q19" s="20">
        <v>500</v>
      </c>
      <c r="R19" s="20">
        <v>5.5E-2</v>
      </c>
      <c r="S19" s="20">
        <v>218</v>
      </c>
      <c r="T19" s="20">
        <v>221</v>
      </c>
      <c r="U19" s="21">
        <f t="shared" si="1"/>
        <v>16200000</v>
      </c>
      <c r="V19" s="4">
        <f>VLOOKUP(B19,bus_data!$A$2:$I$75, 9,FALSE)</f>
        <v>230</v>
      </c>
    </row>
    <row r="20" spans="1:22" x14ac:dyDescent="0.35">
      <c r="A20" s="3" t="s">
        <v>160</v>
      </c>
      <c r="B20" s="8">
        <v>218</v>
      </c>
      <c r="C20" s="8">
        <v>221</v>
      </c>
      <c r="D20" s="8">
        <v>18</v>
      </c>
      <c r="E20" s="8">
        <v>0.35</v>
      </c>
      <c r="F20" s="8">
        <v>11</v>
      </c>
      <c r="G20" s="8">
        <v>0.4</v>
      </c>
      <c r="H20" s="8">
        <v>3.0000000000000001E-3</v>
      </c>
      <c r="I20" s="8">
        <v>2.5999999999999999E-2</v>
      </c>
      <c r="J20" s="8">
        <v>5.5E-2</v>
      </c>
      <c r="K20" s="8">
        <v>500</v>
      </c>
      <c r="L20" s="8">
        <v>600</v>
      </c>
      <c r="M20" s="8">
        <v>625</v>
      </c>
      <c r="N20" s="8">
        <v>0</v>
      </c>
      <c r="O20" s="3" t="s">
        <v>245</v>
      </c>
      <c r="P20" s="19" t="str">
        <f t="shared" si="0"/>
        <v>B31_2_N</v>
      </c>
      <c r="Q20" s="20">
        <v>500</v>
      </c>
      <c r="R20" s="20">
        <v>5.5E-2</v>
      </c>
      <c r="S20" s="20">
        <v>218</v>
      </c>
      <c r="T20" s="20">
        <v>221</v>
      </c>
      <c r="U20" s="21">
        <f t="shared" si="1"/>
        <v>16200000</v>
      </c>
      <c r="V20" s="4">
        <f>VLOOKUP(B20,bus_data!$A$2:$I$75, 9,FALSE)</f>
        <v>230</v>
      </c>
    </row>
    <row r="21" spans="1:22" x14ac:dyDescent="0.35">
      <c r="A21" s="3" t="s">
        <v>161</v>
      </c>
      <c r="B21" s="8">
        <v>219</v>
      </c>
      <c r="C21" s="8">
        <v>220</v>
      </c>
      <c r="D21" s="8">
        <v>27.5</v>
      </c>
      <c r="E21" s="8">
        <v>0.38</v>
      </c>
      <c r="F21" s="8">
        <v>11</v>
      </c>
      <c r="G21" s="8">
        <v>0.7</v>
      </c>
      <c r="H21" s="8">
        <v>5.0000000000000001E-3</v>
      </c>
      <c r="I21" s="8">
        <v>0.04</v>
      </c>
      <c r="J21" s="8">
        <v>8.3000000000000004E-2</v>
      </c>
      <c r="K21" s="8">
        <v>500</v>
      </c>
      <c r="L21" s="8">
        <v>600</v>
      </c>
      <c r="M21" s="8">
        <v>625</v>
      </c>
      <c r="N21" s="8">
        <v>0</v>
      </c>
      <c r="O21" s="3" t="s">
        <v>246</v>
      </c>
      <c r="P21" s="19" t="str">
        <f t="shared" si="0"/>
        <v>B32_1_N</v>
      </c>
      <c r="Q21" s="20">
        <v>500</v>
      </c>
      <c r="R21" s="20">
        <v>8.3000000000000004E-2</v>
      </c>
      <c r="S21" s="20">
        <v>219</v>
      </c>
      <c r="T21" s="20">
        <v>220</v>
      </c>
      <c r="U21" s="21">
        <f t="shared" si="1"/>
        <v>24750000</v>
      </c>
      <c r="V21" s="4">
        <f>VLOOKUP(B21,bus_data!$A$2:$I$75, 9,FALSE)</f>
        <v>230</v>
      </c>
    </row>
    <row r="22" spans="1:22" x14ac:dyDescent="0.35">
      <c r="A22" s="3" t="s">
        <v>162</v>
      </c>
      <c r="B22" s="8">
        <v>219</v>
      </c>
      <c r="C22" s="8">
        <v>220</v>
      </c>
      <c r="D22" s="8">
        <v>27.5</v>
      </c>
      <c r="E22" s="8">
        <v>0.38</v>
      </c>
      <c r="F22" s="8">
        <v>11</v>
      </c>
      <c r="G22" s="8">
        <v>0.7</v>
      </c>
      <c r="H22" s="8">
        <v>5.0000000000000001E-3</v>
      </c>
      <c r="I22" s="8">
        <v>0.04</v>
      </c>
      <c r="J22" s="8">
        <v>8.3000000000000004E-2</v>
      </c>
      <c r="K22" s="8">
        <v>500</v>
      </c>
      <c r="L22" s="8">
        <v>600</v>
      </c>
      <c r="M22" s="8">
        <v>625</v>
      </c>
      <c r="N22" s="8">
        <v>0</v>
      </c>
      <c r="O22" s="3" t="s">
        <v>247</v>
      </c>
      <c r="P22" s="19" t="str">
        <f t="shared" si="0"/>
        <v>B32_2_N</v>
      </c>
      <c r="Q22" s="20">
        <v>500</v>
      </c>
      <c r="R22" s="20">
        <v>8.3000000000000004E-2</v>
      </c>
      <c r="S22" s="20">
        <v>219</v>
      </c>
      <c r="T22" s="20">
        <v>220</v>
      </c>
      <c r="U22" s="21">
        <f t="shared" si="1"/>
        <v>24750000</v>
      </c>
      <c r="V22" s="4">
        <f>VLOOKUP(B22,bus_data!$A$2:$I$75, 9,FALSE)</f>
        <v>230</v>
      </c>
    </row>
    <row r="23" spans="1:22" x14ac:dyDescent="0.35">
      <c r="A23" s="3" t="s">
        <v>163</v>
      </c>
      <c r="B23" s="8">
        <v>220</v>
      </c>
      <c r="C23" s="8">
        <v>223</v>
      </c>
      <c r="D23" s="8">
        <v>15</v>
      </c>
      <c r="E23" s="8">
        <v>0.34</v>
      </c>
      <c r="F23" s="8">
        <v>11</v>
      </c>
      <c r="G23" s="8">
        <v>0.4</v>
      </c>
      <c r="H23" s="8">
        <v>3.0000000000000001E-3</v>
      </c>
      <c r="I23" s="8">
        <v>2.1999999999999999E-2</v>
      </c>
      <c r="J23" s="8">
        <v>4.5999999999999999E-2</v>
      </c>
      <c r="K23" s="8">
        <v>500</v>
      </c>
      <c r="L23" s="8">
        <v>600</v>
      </c>
      <c r="M23" s="8">
        <v>625</v>
      </c>
      <c r="N23" s="8">
        <v>0</v>
      </c>
      <c r="O23" s="3" t="s">
        <v>248</v>
      </c>
      <c r="P23" s="19" t="str">
        <f t="shared" si="0"/>
        <v>B33_1_N</v>
      </c>
      <c r="Q23" s="20">
        <v>500</v>
      </c>
      <c r="R23" s="20">
        <v>4.5999999999999999E-2</v>
      </c>
      <c r="S23" s="20">
        <v>220</v>
      </c>
      <c r="T23" s="20">
        <v>223</v>
      </c>
      <c r="U23" s="21">
        <f t="shared" si="1"/>
        <v>13500000</v>
      </c>
      <c r="V23" s="4">
        <f>VLOOKUP(B23,bus_data!$A$2:$I$75, 9,FALSE)</f>
        <v>230</v>
      </c>
    </row>
    <row r="24" spans="1:22" x14ac:dyDescent="0.35">
      <c r="A24" s="3" t="s">
        <v>164</v>
      </c>
      <c r="B24" s="8">
        <v>220</v>
      </c>
      <c r="C24" s="8">
        <v>223</v>
      </c>
      <c r="D24" s="8">
        <v>15</v>
      </c>
      <c r="E24" s="8">
        <v>0.34</v>
      </c>
      <c r="F24" s="8">
        <v>11</v>
      </c>
      <c r="G24" s="8">
        <v>0.4</v>
      </c>
      <c r="H24" s="8">
        <v>3.0000000000000001E-3</v>
      </c>
      <c r="I24" s="8">
        <v>2.1999999999999999E-2</v>
      </c>
      <c r="J24" s="8">
        <v>4.5999999999999999E-2</v>
      </c>
      <c r="K24" s="8">
        <v>500</v>
      </c>
      <c r="L24" s="8">
        <v>600</v>
      </c>
      <c r="M24" s="8">
        <v>625</v>
      </c>
      <c r="N24" s="8">
        <v>0</v>
      </c>
      <c r="O24" s="3" t="s">
        <v>249</v>
      </c>
      <c r="P24" s="19" t="str">
        <f t="shared" si="0"/>
        <v>B33_2_N</v>
      </c>
      <c r="Q24" s="20">
        <v>500</v>
      </c>
      <c r="R24" s="20">
        <v>4.5999999999999999E-2</v>
      </c>
      <c r="S24" s="20">
        <v>220</v>
      </c>
      <c r="T24" s="20">
        <v>223</v>
      </c>
      <c r="U24" s="21">
        <f t="shared" si="1"/>
        <v>13500000</v>
      </c>
      <c r="V24" s="4">
        <f>VLOOKUP(B24,bus_data!$A$2:$I$75, 9,FALSE)</f>
        <v>230</v>
      </c>
    </row>
    <row r="25" spans="1:22" x14ac:dyDescent="0.35">
      <c r="A25" s="3" t="s">
        <v>177</v>
      </c>
      <c r="B25" s="8">
        <v>308</v>
      </c>
      <c r="C25" s="8">
        <v>309</v>
      </c>
      <c r="D25" s="8">
        <v>43</v>
      </c>
      <c r="E25" s="8">
        <v>0.44</v>
      </c>
      <c r="F25" s="8">
        <v>10</v>
      </c>
      <c r="G25" s="8">
        <v>2.2999999999999998</v>
      </c>
      <c r="H25" s="8">
        <v>4.2999999999999997E-2</v>
      </c>
      <c r="I25" s="8">
        <v>0.16500000000000001</v>
      </c>
      <c r="J25" s="8">
        <v>4.4999999999999998E-2</v>
      </c>
      <c r="K25" s="8">
        <v>175</v>
      </c>
      <c r="L25" s="8">
        <v>208</v>
      </c>
      <c r="M25" s="8">
        <v>220</v>
      </c>
      <c r="N25" s="8">
        <v>0</v>
      </c>
      <c r="O25" s="3" t="s">
        <v>232</v>
      </c>
      <c r="P25" s="19" t="str">
        <f t="shared" si="0"/>
        <v>C12_1_N</v>
      </c>
      <c r="Q25" s="20">
        <v>175</v>
      </c>
      <c r="R25" s="20">
        <v>4.4999999999999998E-2</v>
      </c>
      <c r="S25" s="20">
        <v>308</v>
      </c>
      <c r="T25" s="20">
        <v>309</v>
      </c>
      <c r="U25" s="21">
        <f t="shared" si="1"/>
        <v>17200000</v>
      </c>
      <c r="V25" s="4">
        <f>VLOOKUP(B25,bus_data!$A$2:$I$75, 9,FALSE)</f>
        <v>138</v>
      </c>
    </row>
    <row r="26" spans="1:22" x14ac:dyDescent="0.35">
      <c r="A26" s="3" t="s">
        <v>178</v>
      </c>
      <c r="B26" s="8">
        <v>308</v>
      </c>
      <c r="C26" s="8">
        <v>310</v>
      </c>
      <c r="D26" s="8">
        <v>43</v>
      </c>
      <c r="E26" s="8">
        <v>0.44</v>
      </c>
      <c r="F26" s="8">
        <v>10</v>
      </c>
      <c r="G26" s="8">
        <v>2.2999999999999998</v>
      </c>
      <c r="H26" s="8">
        <v>4.2999999999999997E-2</v>
      </c>
      <c r="I26" s="8">
        <v>0.16500000000000001</v>
      </c>
      <c r="J26" s="8">
        <v>4.4999999999999998E-2</v>
      </c>
      <c r="K26" s="8">
        <v>175</v>
      </c>
      <c r="L26" s="8">
        <v>208</v>
      </c>
      <c r="M26" s="8">
        <v>220</v>
      </c>
      <c r="N26" s="8">
        <v>0</v>
      </c>
      <c r="O26" s="3" t="s">
        <v>233</v>
      </c>
      <c r="P26" s="19" t="str">
        <f t="shared" si="0"/>
        <v>C13_2_N</v>
      </c>
      <c r="Q26" s="20">
        <v>175</v>
      </c>
      <c r="R26" s="20">
        <v>4.4999999999999998E-2</v>
      </c>
      <c r="S26" s="20">
        <v>308</v>
      </c>
      <c r="T26" s="20">
        <v>310</v>
      </c>
      <c r="U26" s="21">
        <f t="shared" si="1"/>
        <v>17200000</v>
      </c>
      <c r="V26" s="4">
        <f>VLOOKUP(B26,bus_data!$A$2:$I$75, 9,FALSE)</f>
        <v>138</v>
      </c>
    </row>
    <row r="27" spans="1:22" x14ac:dyDescent="0.35">
      <c r="A27" s="3" t="s">
        <v>190</v>
      </c>
      <c r="B27" s="8">
        <v>315</v>
      </c>
      <c r="C27" s="8">
        <v>321</v>
      </c>
      <c r="D27" s="8">
        <v>34</v>
      </c>
      <c r="E27" s="8">
        <v>0.41</v>
      </c>
      <c r="F27" s="8">
        <v>11</v>
      </c>
      <c r="G27" s="8">
        <v>0.8</v>
      </c>
      <c r="H27" s="8">
        <v>6.0000000000000001E-3</v>
      </c>
      <c r="I27" s="8">
        <v>4.9000000000000002E-2</v>
      </c>
      <c r="J27" s="8">
        <v>0.10299999999999999</v>
      </c>
      <c r="K27" s="8">
        <v>500</v>
      </c>
      <c r="L27" s="8">
        <v>600</v>
      </c>
      <c r="M27" s="8">
        <v>625</v>
      </c>
      <c r="N27" s="8">
        <v>0</v>
      </c>
      <c r="O27" s="3" t="s">
        <v>250</v>
      </c>
      <c r="P27" s="19" t="str">
        <f t="shared" si="0"/>
        <v>C25_1_N</v>
      </c>
      <c r="Q27" s="20">
        <v>500</v>
      </c>
      <c r="R27" s="20">
        <v>0.10299999999999999</v>
      </c>
      <c r="S27" s="20">
        <v>315</v>
      </c>
      <c r="T27" s="20">
        <v>321</v>
      </c>
      <c r="U27" s="21">
        <f t="shared" si="1"/>
        <v>30600000</v>
      </c>
      <c r="V27" s="4">
        <f>VLOOKUP(B27,bus_data!$A$2:$I$75, 9,FALSE)</f>
        <v>230</v>
      </c>
    </row>
    <row r="28" spans="1:22" x14ac:dyDescent="0.35">
      <c r="A28" s="3" t="s">
        <v>191</v>
      </c>
      <c r="B28" s="8">
        <v>315</v>
      </c>
      <c r="C28" s="8">
        <v>321</v>
      </c>
      <c r="D28" s="8">
        <v>34</v>
      </c>
      <c r="E28" s="8">
        <v>0.41</v>
      </c>
      <c r="F28" s="8">
        <v>11</v>
      </c>
      <c r="G28" s="8">
        <v>0.8</v>
      </c>
      <c r="H28" s="8">
        <v>6.0000000000000001E-3</v>
      </c>
      <c r="I28" s="8">
        <v>4.9000000000000002E-2</v>
      </c>
      <c r="J28" s="8">
        <v>0.10299999999999999</v>
      </c>
      <c r="K28" s="8">
        <v>500</v>
      </c>
      <c r="L28" s="8">
        <v>600</v>
      </c>
      <c r="M28" s="8">
        <v>625</v>
      </c>
      <c r="N28" s="8">
        <v>0</v>
      </c>
      <c r="O28" s="3" t="s">
        <v>251</v>
      </c>
      <c r="P28" s="19" t="str">
        <f t="shared" si="0"/>
        <v>C25_2_N</v>
      </c>
      <c r="Q28" s="20">
        <v>500</v>
      </c>
      <c r="R28" s="20">
        <v>0.10299999999999999</v>
      </c>
      <c r="S28" s="20">
        <v>315</v>
      </c>
      <c r="T28" s="20">
        <v>321</v>
      </c>
      <c r="U28" s="21">
        <f t="shared" si="1"/>
        <v>30600000</v>
      </c>
      <c r="V28" s="4">
        <f>VLOOKUP(B28,bus_data!$A$2:$I$75, 9,FALSE)</f>
        <v>230</v>
      </c>
    </row>
    <row r="29" spans="1:22" x14ac:dyDescent="0.35">
      <c r="A29" s="3" t="s">
        <v>197</v>
      </c>
      <c r="B29" s="8">
        <v>318</v>
      </c>
      <c r="C29" s="8">
        <v>321</v>
      </c>
      <c r="D29" s="8">
        <v>18</v>
      </c>
      <c r="E29" s="8">
        <v>0.35</v>
      </c>
      <c r="F29" s="8">
        <v>11</v>
      </c>
      <c r="G29" s="8">
        <v>0.4</v>
      </c>
      <c r="H29" s="8">
        <v>3.0000000000000001E-3</v>
      </c>
      <c r="I29" s="8">
        <v>2.5999999999999999E-2</v>
      </c>
      <c r="J29" s="8">
        <v>5.5E-2</v>
      </c>
      <c r="K29" s="8">
        <v>500</v>
      </c>
      <c r="L29" s="8">
        <v>600</v>
      </c>
      <c r="M29" s="8">
        <v>625</v>
      </c>
      <c r="N29" s="8">
        <v>0</v>
      </c>
      <c r="O29" s="3" t="s">
        <v>252</v>
      </c>
      <c r="P29" s="19" t="str">
        <f t="shared" si="0"/>
        <v>C31_1_N</v>
      </c>
      <c r="Q29" s="20">
        <v>500</v>
      </c>
      <c r="R29" s="20">
        <v>5.5E-2</v>
      </c>
      <c r="S29" s="20">
        <v>318</v>
      </c>
      <c r="T29" s="20">
        <v>321</v>
      </c>
      <c r="U29" s="21">
        <f t="shared" si="1"/>
        <v>16200000</v>
      </c>
      <c r="V29" s="4">
        <f>VLOOKUP(B29,bus_data!$A$2:$I$75, 9,FALSE)</f>
        <v>230</v>
      </c>
    </row>
    <row r="30" spans="1:22" x14ac:dyDescent="0.35">
      <c r="A30" s="3" t="s">
        <v>198</v>
      </c>
      <c r="B30" s="8">
        <v>318</v>
      </c>
      <c r="C30" s="8">
        <v>321</v>
      </c>
      <c r="D30" s="8">
        <v>18</v>
      </c>
      <c r="E30" s="8">
        <v>0.35</v>
      </c>
      <c r="F30" s="8">
        <v>11</v>
      </c>
      <c r="G30" s="8">
        <v>0.4</v>
      </c>
      <c r="H30" s="8">
        <v>3.0000000000000001E-3</v>
      </c>
      <c r="I30" s="8">
        <v>2.5999999999999999E-2</v>
      </c>
      <c r="J30" s="8">
        <v>5.5E-2</v>
      </c>
      <c r="K30" s="8">
        <v>500</v>
      </c>
      <c r="L30" s="8">
        <v>600</v>
      </c>
      <c r="M30" s="8">
        <v>625</v>
      </c>
      <c r="N30" s="8">
        <v>0</v>
      </c>
      <c r="O30" s="3" t="s">
        <v>253</v>
      </c>
      <c r="P30" s="19" t="str">
        <f t="shared" si="0"/>
        <v>C31_2_N</v>
      </c>
      <c r="Q30" s="20">
        <v>500</v>
      </c>
      <c r="R30" s="20">
        <v>5.5E-2</v>
      </c>
      <c r="S30" s="20">
        <v>318</v>
      </c>
      <c r="T30" s="20">
        <v>321</v>
      </c>
      <c r="U30" s="21">
        <f t="shared" si="1"/>
        <v>16200000</v>
      </c>
      <c r="V30" s="4">
        <f>VLOOKUP(B30,bus_data!$A$2:$I$75, 9,FALSE)</f>
        <v>230</v>
      </c>
    </row>
    <row r="31" spans="1:22" x14ac:dyDescent="0.35">
      <c r="A31" s="3" t="s">
        <v>205</v>
      </c>
      <c r="B31" s="8">
        <v>318</v>
      </c>
      <c r="C31" s="8">
        <v>223</v>
      </c>
      <c r="D31" s="8">
        <v>72</v>
      </c>
      <c r="E31" s="8">
        <v>0.53</v>
      </c>
      <c r="F31" s="8">
        <v>11</v>
      </c>
      <c r="G31" s="8">
        <v>1.8</v>
      </c>
      <c r="H31" s="8">
        <v>1.2999999999999999E-2</v>
      </c>
      <c r="I31" s="8">
        <v>0.104</v>
      </c>
      <c r="J31" s="8">
        <v>0.218</v>
      </c>
      <c r="K31" s="8">
        <v>500</v>
      </c>
      <c r="L31" s="8">
        <v>600</v>
      </c>
      <c r="M31" s="8">
        <v>625</v>
      </c>
      <c r="N31" s="8">
        <v>0</v>
      </c>
      <c r="O31" s="3" t="s">
        <v>254</v>
      </c>
      <c r="P31" s="19" t="str">
        <f t="shared" si="0"/>
        <v>CB_1_N</v>
      </c>
      <c r="Q31" s="20">
        <v>500</v>
      </c>
      <c r="R31" s="20">
        <v>0.218</v>
      </c>
      <c r="S31" s="20">
        <v>318</v>
      </c>
      <c r="T31" s="20">
        <v>223</v>
      </c>
      <c r="U31" s="21">
        <f t="shared" si="1"/>
        <v>64800000</v>
      </c>
      <c r="V31" s="4">
        <f>VLOOKUP(B31,bus_data!$A$2:$I$75, 9,FALSE)</f>
        <v>230</v>
      </c>
    </row>
    <row r="32" spans="1:22" x14ac:dyDescent="0.35">
      <c r="A32" s="3" t="s">
        <v>199</v>
      </c>
      <c r="B32" s="8">
        <v>319</v>
      </c>
      <c r="C32" s="8">
        <v>320</v>
      </c>
      <c r="D32" s="8">
        <v>27.5</v>
      </c>
      <c r="E32" s="8">
        <v>0.38</v>
      </c>
      <c r="F32" s="8">
        <v>11</v>
      </c>
      <c r="G32" s="8">
        <v>0.7</v>
      </c>
      <c r="H32" s="8">
        <v>5.0000000000000001E-3</v>
      </c>
      <c r="I32" s="8">
        <v>0.04</v>
      </c>
      <c r="J32" s="8">
        <v>8.3000000000000004E-2</v>
      </c>
      <c r="K32" s="8">
        <v>500</v>
      </c>
      <c r="L32" s="8">
        <v>600</v>
      </c>
      <c r="M32" s="8">
        <v>625</v>
      </c>
      <c r="N32" s="8">
        <v>0</v>
      </c>
      <c r="O32" s="3" t="s">
        <v>255</v>
      </c>
      <c r="P32" s="19" t="str">
        <f t="shared" si="0"/>
        <v>C32_1_N</v>
      </c>
      <c r="Q32" s="20">
        <v>500</v>
      </c>
      <c r="R32" s="20">
        <v>8.3000000000000004E-2</v>
      </c>
      <c r="S32" s="20">
        <v>319</v>
      </c>
      <c r="T32" s="20">
        <v>320</v>
      </c>
      <c r="U32" s="21">
        <f t="shared" si="1"/>
        <v>24750000</v>
      </c>
      <c r="V32" s="4">
        <f>VLOOKUP(B32,bus_data!$A$2:$I$75, 9,FALSE)</f>
        <v>230</v>
      </c>
    </row>
    <row r="33" spans="1:22" x14ac:dyDescent="0.35">
      <c r="A33" s="3" t="s">
        <v>200</v>
      </c>
      <c r="B33" s="8">
        <v>319</v>
      </c>
      <c r="C33" s="8">
        <v>320</v>
      </c>
      <c r="D33" s="8">
        <v>27.5</v>
      </c>
      <c r="E33" s="8">
        <v>0.38</v>
      </c>
      <c r="F33" s="8">
        <v>11</v>
      </c>
      <c r="G33" s="8">
        <v>0.7</v>
      </c>
      <c r="H33" s="8">
        <v>5.0000000000000001E-3</v>
      </c>
      <c r="I33" s="8">
        <v>0.04</v>
      </c>
      <c r="J33" s="8">
        <v>8.3000000000000004E-2</v>
      </c>
      <c r="K33" s="8">
        <v>500</v>
      </c>
      <c r="L33" s="8">
        <v>600</v>
      </c>
      <c r="M33" s="8">
        <v>625</v>
      </c>
      <c r="N33" s="8">
        <v>0</v>
      </c>
      <c r="O33" s="3" t="s">
        <v>256</v>
      </c>
      <c r="P33" s="19" t="str">
        <f t="shared" si="0"/>
        <v>C32_2_N</v>
      </c>
      <c r="Q33" s="20">
        <v>500</v>
      </c>
      <c r="R33" s="20">
        <v>8.3000000000000004E-2</v>
      </c>
      <c r="S33" s="20">
        <v>319</v>
      </c>
      <c r="T33" s="20">
        <v>320</v>
      </c>
      <c r="U33" s="21">
        <f t="shared" si="1"/>
        <v>24750000</v>
      </c>
      <c r="V33" s="4">
        <f>VLOOKUP(B33,bus_data!$A$2:$I$75, 9,FALSE)</f>
        <v>230</v>
      </c>
    </row>
    <row r="34" spans="1:22" x14ac:dyDescent="0.35">
      <c r="A34" s="3" t="s">
        <v>201</v>
      </c>
      <c r="B34" s="8">
        <v>320</v>
      </c>
      <c r="C34" s="8">
        <v>323</v>
      </c>
      <c r="D34" s="8">
        <v>15</v>
      </c>
      <c r="E34" s="8">
        <v>0.34</v>
      </c>
      <c r="F34" s="8">
        <v>11</v>
      </c>
      <c r="G34" s="8">
        <v>0.4</v>
      </c>
      <c r="H34" s="8">
        <v>3.0000000000000001E-3</v>
      </c>
      <c r="I34" s="8">
        <v>2.1999999999999999E-2</v>
      </c>
      <c r="J34" s="8">
        <v>4.5999999999999999E-2</v>
      </c>
      <c r="K34" s="8">
        <v>500</v>
      </c>
      <c r="L34" s="8">
        <v>600</v>
      </c>
      <c r="M34" s="8">
        <v>625</v>
      </c>
      <c r="N34" s="8">
        <v>0</v>
      </c>
      <c r="O34" s="3" t="s">
        <v>257</v>
      </c>
      <c r="P34" s="19" t="str">
        <f t="shared" si="0"/>
        <v>C33_1_N</v>
      </c>
      <c r="Q34" s="20">
        <v>500</v>
      </c>
      <c r="R34" s="20">
        <v>4.5999999999999999E-2</v>
      </c>
      <c r="S34" s="20">
        <v>320</v>
      </c>
      <c r="T34" s="20">
        <v>323</v>
      </c>
      <c r="U34" s="21">
        <f t="shared" si="1"/>
        <v>13500000</v>
      </c>
      <c r="V34" s="4">
        <f>VLOOKUP(B34,bus_data!$A$2:$I$75, 9,FALSE)</f>
        <v>230</v>
      </c>
    </row>
    <row r="35" spans="1:22" x14ac:dyDescent="0.35">
      <c r="A35" s="3" t="s">
        <v>202</v>
      </c>
      <c r="B35" s="8">
        <v>320</v>
      </c>
      <c r="C35" s="8">
        <v>323</v>
      </c>
      <c r="D35" s="8">
        <v>15</v>
      </c>
      <c r="E35" s="8">
        <v>0.34</v>
      </c>
      <c r="F35" s="8">
        <v>11</v>
      </c>
      <c r="G35" s="8">
        <v>0.4</v>
      </c>
      <c r="H35" s="8">
        <v>3.0000000000000001E-3</v>
      </c>
      <c r="I35" s="8">
        <v>2.1999999999999999E-2</v>
      </c>
      <c r="J35" s="8">
        <v>4.5999999999999999E-2</v>
      </c>
      <c r="K35" s="8">
        <v>500</v>
      </c>
      <c r="L35" s="8">
        <v>600</v>
      </c>
      <c r="M35" s="8">
        <v>625</v>
      </c>
      <c r="N35" s="8">
        <v>0</v>
      </c>
      <c r="O35" s="3" t="s">
        <v>258</v>
      </c>
      <c r="P35" s="19" t="str">
        <f t="shared" si="0"/>
        <v>C33_2_N</v>
      </c>
      <c r="Q35" s="20">
        <v>500</v>
      </c>
      <c r="R35" s="20">
        <v>4.5999999999999999E-2</v>
      </c>
      <c r="S35" s="20">
        <v>320</v>
      </c>
      <c r="T35" s="20">
        <v>323</v>
      </c>
      <c r="U35" s="21">
        <f t="shared" si="1"/>
        <v>13500000</v>
      </c>
      <c r="V35" s="4">
        <f>VLOOKUP(B35,bus_data!$A$2:$I$75, 9,FALSE)</f>
        <v>230</v>
      </c>
    </row>
    <row r="36" spans="1:22" x14ac:dyDescent="0.35">
      <c r="A36" s="3" t="s">
        <v>204</v>
      </c>
      <c r="B36" s="8">
        <v>325</v>
      </c>
      <c r="C36" s="8">
        <v>121</v>
      </c>
      <c r="D36" s="8">
        <v>67</v>
      </c>
      <c r="E36" s="8">
        <v>0.52</v>
      </c>
      <c r="F36" s="8">
        <v>11</v>
      </c>
      <c r="G36" s="8">
        <v>1.6</v>
      </c>
      <c r="H36" s="8">
        <v>1.2E-2</v>
      </c>
      <c r="I36" s="8">
        <v>9.7000000000000003E-2</v>
      </c>
      <c r="J36" s="8">
        <v>0.20300000000000001</v>
      </c>
      <c r="K36" s="8">
        <v>500</v>
      </c>
      <c r="L36" s="8">
        <v>600</v>
      </c>
      <c r="M36" s="8">
        <v>625</v>
      </c>
      <c r="N36" s="8">
        <v>0</v>
      </c>
      <c r="O36" s="3" t="s">
        <v>259</v>
      </c>
      <c r="P36" s="19" t="str">
        <f t="shared" si="0"/>
        <v>CA_1_N</v>
      </c>
      <c r="Q36" s="20">
        <v>500</v>
      </c>
      <c r="R36" s="20">
        <v>0.20300000000000001</v>
      </c>
      <c r="S36" s="20">
        <v>325</v>
      </c>
      <c r="T36" s="20">
        <v>121</v>
      </c>
      <c r="U36" s="21">
        <f t="shared" si="1"/>
        <v>60300000</v>
      </c>
      <c r="V36" s="4">
        <f>VLOOKUP(B36,bus_data!$A$2:$I$75, 9,FALSE)</f>
        <v>230</v>
      </c>
    </row>
    <row r="37" spans="1:22" x14ac:dyDescent="0.35">
      <c r="A37" s="3" t="s">
        <v>87</v>
      </c>
      <c r="B37" s="8">
        <v>101</v>
      </c>
      <c r="C37" s="8">
        <v>102</v>
      </c>
      <c r="D37" s="8">
        <v>3</v>
      </c>
      <c r="E37" s="8">
        <v>0.24</v>
      </c>
      <c r="F37" s="8">
        <v>16</v>
      </c>
      <c r="G37" s="8">
        <v>0</v>
      </c>
      <c r="H37" s="8">
        <v>3.0000000000000001E-3</v>
      </c>
      <c r="I37" s="8">
        <v>1.4E-2</v>
      </c>
      <c r="J37" s="8">
        <v>0.46100000000000002</v>
      </c>
      <c r="K37" s="8">
        <v>175</v>
      </c>
      <c r="L37" s="8">
        <v>193</v>
      </c>
      <c r="M37" s="8">
        <v>200</v>
      </c>
      <c r="N37" s="8">
        <v>0</v>
      </c>
      <c r="O37" s="3" t="s">
        <v>87</v>
      </c>
      <c r="P37" s="19" t="str">
        <f t="shared" si="0"/>
        <v>A1_N</v>
      </c>
      <c r="Q37" s="20">
        <v>175</v>
      </c>
      <c r="R37" s="20">
        <v>0.46100000000000002</v>
      </c>
      <c r="S37" s="20">
        <v>101</v>
      </c>
      <c r="T37" s="20">
        <v>102</v>
      </c>
      <c r="U37" s="21">
        <f t="shared" si="1"/>
        <v>1200000</v>
      </c>
      <c r="V37" s="4">
        <f>VLOOKUP(B37,bus_data!$A$2:$I$75, 9,FALSE)</f>
        <v>138</v>
      </c>
    </row>
    <row r="38" spans="1:22" x14ac:dyDescent="0.35">
      <c r="A38" s="3" t="s">
        <v>88</v>
      </c>
      <c r="B38" s="8">
        <v>101</v>
      </c>
      <c r="C38" s="8">
        <v>103</v>
      </c>
      <c r="D38" s="8">
        <v>55</v>
      </c>
      <c r="E38" s="8">
        <v>0.51</v>
      </c>
      <c r="F38" s="8">
        <v>10</v>
      </c>
      <c r="G38" s="8">
        <v>2.9</v>
      </c>
      <c r="H38" s="8">
        <v>5.5E-2</v>
      </c>
      <c r="I38" s="8">
        <v>0.21099999999999999</v>
      </c>
      <c r="J38" s="8">
        <v>5.7000000000000002E-2</v>
      </c>
      <c r="K38" s="8">
        <v>175</v>
      </c>
      <c r="L38" s="8">
        <v>208</v>
      </c>
      <c r="M38" s="8">
        <v>220</v>
      </c>
      <c r="N38" s="8">
        <v>0</v>
      </c>
      <c r="O38" s="3" t="s">
        <v>88</v>
      </c>
      <c r="P38" s="19" t="str">
        <f t="shared" si="0"/>
        <v>A2_N</v>
      </c>
      <c r="Q38" s="20">
        <v>175</v>
      </c>
      <c r="R38" s="20">
        <v>5.7000000000000002E-2</v>
      </c>
      <c r="S38" s="20">
        <v>101</v>
      </c>
      <c r="T38" s="20">
        <v>103</v>
      </c>
      <c r="U38" s="21">
        <f t="shared" si="1"/>
        <v>22000000</v>
      </c>
      <c r="V38" s="4">
        <f>VLOOKUP(B38,bus_data!$A$2:$I$75, 9,FALSE)</f>
        <v>138</v>
      </c>
    </row>
    <row r="39" spans="1:22" x14ac:dyDescent="0.35">
      <c r="A39" s="3" t="s">
        <v>89</v>
      </c>
      <c r="B39" s="8">
        <v>101</v>
      </c>
      <c r="C39" s="8">
        <v>105</v>
      </c>
      <c r="D39" s="8">
        <v>22</v>
      </c>
      <c r="E39" s="8">
        <v>0.33</v>
      </c>
      <c r="F39" s="8">
        <v>10</v>
      </c>
      <c r="G39" s="8">
        <v>1.2</v>
      </c>
      <c r="H39" s="8">
        <v>2.1999999999999999E-2</v>
      </c>
      <c r="I39" s="8">
        <v>8.5000000000000006E-2</v>
      </c>
      <c r="J39" s="8">
        <v>2.3E-2</v>
      </c>
      <c r="K39" s="8">
        <v>175</v>
      </c>
      <c r="L39" s="8">
        <v>208</v>
      </c>
      <c r="M39" s="8">
        <v>220</v>
      </c>
      <c r="N39" s="8">
        <v>0</v>
      </c>
      <c r="O39" s="3" t="s">
        <v>89</v>
      </c>
      <c r="P39" s="19" t="str">
        <f t="shared" si="0"/>
        <v>A3_N</v>
      </c>
      <c r="Q39" s="20">
        <v>175</v>
      </c>
      <c r="R39" s="20">
        <v>2.3E-2</v>
      </c>
      <c r="S39" s="20">
        <v>101</v>
      </c>
      <c r="T39" s="20">
        <v>105</v>
      </c>
      <c r="U39" s="21">
        <f t="shared" si="1"/>
        <v>8800000</v>
      </c>
      <c r="V39" s="4">
        <f>VLOOKUP(B39,bus_data!$A$2:$I$75, 9,FALSE)</f>
        <v>138</v>
      </c>
    </row>
    <row r="40" spans="1:22" x14ac:dyDescent="0.35">
      <c r="A40" s="3" t="s">
        <v>90</v>
      </c>
      <c r="B40" s="8">
        <v>102</v>
      </c>
      <c r="C40" s="8">
        <v>104</v>
      </c>
      <c r="D40" s="8">
        <v>33</v>
      </c>
      <c r="E40" s="8">
        <v>0.39</v>
      </c>
      <c r="F40" s="8">
        <v>10</v>
      </c>
      <c r="G40" s="8">
        <v>1.7</v>
      </c>
      <c r="H40" s="8">
        <v>3.3000000000000002E-2</v>
      </c>
      <c r="I40" s="8">
        <v>0.127</v>
      </c>
      <c r="J40" s="8">
        <v>3.4000000000000002E-2</v>
      </c>
      <c r="K40" s="8">
        <v>175</v>
      </c>
      <c r="L40" s="8">
        <v>208</v>
      </c>
      <c r="M40" s="8">
        <v>220</v>
      </c>
      <c r="N40" s="8">
        <v>0</v>
      </c>
      <c r="O40" s="3" t="s">
        <v>90</v>
      </c>
      <c r="P40" s="19" t="str">
        <f t="shared" si="0"/>
        <v>A4_N</v>
      </c>
      <c r="Q40" s="20">
        <v>175</v>
      </c>
      <c r="R40" s="20">
        <v>3.4000000000000002E-2</v>
      </c>
      <c r="S40" s="20">
        <v>102</v>
      </c>
      <c r="T40" s="20">
        <v>104</v>
      </c>
      <c r="U40" s="21">
        <f t="shared" si="1"/>
        <v>13200000</v>
      </c>
      <c r="V40" s="4">
        <f>VLOOKUP(B40,bus_data!$A$2:$I$75, 9,FALSE)</f>
        <v>138</v>
      </c>
    </row>
    <row r="41" spans="1:22" x14ac:dyDescent="0.35">
      <c r="A41" s="3" t="s">
        <v>91</v>
      </c>
      <c r="B41" s="8">
        <v>102</v>
      </c>
      <c r="C41" s="8">
        <v>106</v>
      </c>
      <c r="D41" s="8">
        <v>50</v>
      </c>
      <c r="E41" s="8">
        <v>0.48</v>
      </c>
      <c r="F41" s="8">
        <v>10</v>
      </c>
      <c r="G41" s="8">
        <v>2.6</v>
      </c>
      <c r="H41" s="8">
        <v>0.05</v>
      </c>
      <c r="I41" s="8">
        <v>0.192</v>
      </c>
      <c r="J41" s="8">
        <v>5.1999999999999998E-2</v>
      </c>
      <c r="K41" s="8">
        <v>175</v>
      </c>
      <c r="L41" s="8">
        <v>208</v>
      </c>
      <c r="M41" s="8">
        <v>220</v>
      </c>
      <c r="N41" s="8">
        <v>0</v>
      </c>
      <c r="O41" s="3" t="s">
        <v>91</v>
      </c>
      <c r="P41" s="19" t="str">
        <f t="shared" si="0"/>
        <v>A5_N</v>
      </c>
      <c r="Q41" s="20">
        <v>175</v>
      </c>
      <c r="R41" s="20">
        <v>5.1999999999999998E-2</v>
      </c>
      <c r="S41" s="20">
        <v>102</v>
      </c>
      <c r="T41" s="20">
        <v>106</v>
      </c>
      <c r="U41" s="21">
        <f t="shared" si="1"/>
        <v>20000000</v>
      </c>
      <c r="V41" s="4">
        <f>VLOOKUP(B41,bus_data!$A$2:$I$75, 9,FALSE)</f>
        <v>138</v>
      </c>
    </row>
    <row r="42" spans="1:22" x14ac:dyDescent="0.35">
      <c r="A42" s="3" t="s">
        <v>92</v>
      </c>
      <c r="B42" s="8">
        <v>103</v>
      </c>
      <c r="C42" s="8">
        <v>109</v>
      </c>
      <c r="D42" s="8">
        <v>31</v>
      </c>
      <c r="E42" s="8">
        <v>0.38</v>
      </c>
      <c r="F42" s="8">
        <v>10</v>
      </c>
      <c r="G42" s="8">
        <v>1.6</v>
      </c>
      <c r="H42" s="8">
        <v>3.1E-2</v>
      </c>
      <c r="I42" s="8">
        <v>0.11899999999999999</v>
      </c>
      <c r="J42" s="8">
        <v>3.2000000000000001E-2</v>
      </c>
      <c r="K42" s="8">
        <v>175</v>
      </c>
      <c r="L42" s="8">
        <v>208</v>
      </c>
      <c r="M42" s="8">
        <v>220</v>
      </c>
      <c r="N42" s="8">
        <v>0</v>
      </c>
      <c r="O42" s="3" t="s">
        <v>92</v>
      </c>
      <c r="P42" s="19" t="str">
        <f t="shared" si="0"/>
        <v>A6_N</v>
      </c>
      <c r="Q42" s="20">
        <v>175</v>
      </c>
      <c r="R42" s="20">
        <v>3.2000000000000001E-2</v>
      </c>
      <c r="S42" s="20">
        <v>103</v>
      </c>
      <c r="T42" s="20">
        <v>109</v>
      </c>
      <c r="U42" s="21">
        <f t="shared" si="1"/>
        <v>12400000</v>
      </c>
      <c r="V42" s="4">
        <f>VLOOKUP(B42,bus_data!$A$2:$I$75, 9,FALSE)</f>
        <v>138</v>
      </c>
    </row>
    <row r="43" spans="1:22" x14ac:dyDescent="0.35">
      <c r="A43" s="3" t="s">
        <v>94</v>
      </c>
      <c r="B43" s="8">
        <v>104</v>
      </c>
      <c r="C43" s="8">
        <v>109</v>
      </c>
      <c r="D43" s="8">
        <v>27</v>
      </c>
      <c r="E43" s="8">
        <v>0.36</v>
      </c>
      <c r="F43" s="8">
        <v>10</v>
      </c>
      <c r="G43" s="8">
        <v>1.4</v>
      </c>
      <c r="H43" s="8">
        <v>2.7E-2</v>
      </c>
      <c r="I43" s="8">
        <v>0.104</v>
      </c>
      <c r="J43" s="8">
        <v>2.8000000000000001E-2</v>
      </c>
      <c r="K43" s="8">
        <v>175</v>
      </c>
      <c r="L43" s="8">
        <v>208</v>
      </c>
      <c r="M43" s="8">
        <v>220</v>
      </c>
      <c r="N43" s="8">
        <v>0</v>
      </c>
      <c r="O43" s="3" t="s">
        <v>94</v>
      </c>
      <c r="P43" s="19" t="str">
        <f t="shared" si="0"/>
        <v>A8_N</v>
      </c>
      <c r="Q43" s="20">
        <v>175</v>
      </c>
      <c r="R43" s="20">
        <v>2.8000000000000001E-2</v>
      </c>
      <c r="S43" s="20">
        <v>104</v>
      </c>
      <c r="T43" s="20">
        <v>109</v>
      </c>
      <c r="U43" s="21">
        <f t="shared" si="1"/>
        <v>10800000</v>
      </c>
      <c r="V43" s="4">
        <f>VLOOKUP(B43,bus_data!$A$2:$I$75, 9,FALSE)</f>
        <v>138</v>
      </c>
    </row>
    <row r="44" spans="1:22" x14ac:dyDescent="0.35">
      <c r="A44" s="3" t="s">
        <v>95</v>
      </c>
      <c r="B44" s="8">
        <v>105</v>
      </c>
      <c r="C44" s="8">
        <v>110</v>
      </c>
      <c r="D44" s="8">
        <v>23</v>
      </c>
      <c r="E44" s="8">
        <v>0.34</v>
      </c>
      <c r="F44" s="8">
        <v>10</v>
      </c>
      <c r="G44" s="8">
        <v>1.2</v>
      </c>
      <c r="H44" s="8">
        <v>2.3E-2</v>
      </c>
      <c r="I44" s="8">
        <v>8.7999999999999995E-2</v>
      </c>
      <c r="J44" s="8">
        <v>2.4E-2</v>
      </c>
      <c r="K44" s="8">
        <v>175</v>
      </c>
      <c r="L44" s="8">
        <v>208</v>
      </c>
      <c r="M44" s="8">
        <v>220</v>
      </c>
      <c r="N44" s="8">
        <v>0</v>
      </c>
      <c r="O44" s="3" t="s">
        <v>95</v>
      </c>
      <c r="P44" s="19" t="str">
        <f t="shared" si="0"/>
        <v>A9_N</v>
      </c>
      <c r="Q44" s="20">
        <v>175</v>
      </c>
      <c r="R44" s="20">
        <v>2.4E-2</v>
      </c>
      <c r="S44" s="20">
        <v>105</v>
      </c>
      <c r="T44" s="20">
        <v>110</v>
      </c>
      <c r="U44" s="21">
        <f t="shared" si="1"/>
        <v>9200000</v>
      </c>
      <c r="V44" s="4">
        <f>VLOOKUP(B44,bus_data!$A$2:$I$75, 9,FALSE)</f>
        <v>138</v>
      </c>
    </row>
    <row r="45" spans="1:22" x14ac:dyDescent="0.35">
      <c r="A45" s="3" t="s">
        <v>96</v>
      </c>
      <c r="B45" s="8">
        <v>106</v>
      </c>
      <c r="C45" s="8">
        <v>110</v>
      </c>
      <c r="D45" s="8">
        <v>16</v>
      </c>
      <c r="E45" s="8">
        <v>0.33</v>
      </c>
      <c r="F45" s="8">
        <v>35</v>
      </c>
      <c r="G45" s="8">
        <v>0</v>
      </c>
      <c r="H45" s="8">
        <v>1.4E-2</v>
      </c>
      <c r="I45" s="8">
        <v>6.0999999999999999E-2</v>
      </c>
      <c r="J45" s="8">
        <v>2.4590000000000001</v>
      </c>
      <c r="K45" s="8">
        <v>175</v>
      </c>
      <c r="L45" s="8">
        <v>193</v>
      </c>
      <c r="M45" s="8">
        <v>200</v>
      </c>
      <c r="N45" s="8">
        <v>0</v>
      </c>
      <c r="O45" s="3" t="s">
        <v>96</v>
      </c>
      <c r="P45" s="19" t="str">
        <f t="shared" si="0"/>
        <v>A10_N</v>
      </c>
      <c r="Q45" s="20">
        <v>175</v>
      </c>
      <c r="R45" s="20">
        <v>2.4590000000000001</v>
      </c>
      <c r="S45" s="20">
        <v>106</v>
      </c>
      <c r="T45" s="20">
        <v>110</v>
      </c>
      <c r="U45" s="21">
        <f t="shared" si="1"/>
        <v>6400000</v>
      </c>
      <c r="V45" s="4">
        <f>VLOOKUP(B45,bus_data!$A$2:$I$75, 9,FALSE)</f>
        <v>138</v>
      </c>
    </row>
    <row r="46" spans="1:22" x14ac:dyDescent="0.35">
      <c r="A46" s="3" t="s">
        <v>97</v>
      </c>
      <c r="B46" s="8">
        <v>107</v>
      </c>
      <c r="C46" s="8">
        <v>108</v>
      </c>
      <c r="D46" s="8">
        <v>16</v>
      </c>
      <c r="E46" s="8">
        <v>0.3</v>
      </c>
      <c r="F46" s="8">
        <v>10</v>
      </c>
      <c r="G46" s="8">
        <v>0.8</v>
      </c>
      <c r="H46" s="8">
        <v>1.6E-2</v>
      </c>
      <c r="I46" s="8">
        <v>6.0999999999999999E-2</v>
      </c>
      <c r="J46" s="8">
        <v>1.7000000000000001E-2</v>
      </c>
      <c r="K46" s="8">
        <v>175</v>
      </c>
      <c r="L46" s="8">
        <v>208</v>
      </c>
      <c r="M46" s="8">
        <v>220</v>
      </c>
      <c r="N46" s="8">
        <v>0</v>
      </c>
      <c r="O46" s="3" t="s">
        <v>97</v>
      </c>
      <c r="P46" s="19" t="str">
        <f t="shared" si="0"/>
        <v>A11_N</v>
      </c>
      <c r="Q46" s="20">
        <v>175</v>
      </c>
      <c r="R46" s="20">
        <v>1.7000000000000001E-2</v>
      </c>
      <c r="S46" s="20">
        <v>107</v>
      </c>
      <c r="T46" s="20">
        <v>108</v>
      </c>
      <c r="U46" s="21">
        <f t="shared" si="1"/>
        <v>6400000</v>
      </c>
      <c r="V46" s="4">
        <f>VLOOKUP(B46,bus_data!$A$2:$I$75, 9,FALSE)</f>
        <v>138</v>
      </c>
    </row>
    <row r="47" spans="1:22" x14ac:dyDescent="0.35">
      <c r="A47" s="3" t="s">
        <v>105</v>
      </c>
      <c r="B47" s="8">
        <v>111</v>
      </c>
      <c r="C47" s="8">
        <v>113</v>
      </c>
      <c r="D47" s="8">
        <v>33</v>
      </c>
      <c r="E47" s="8">
        <v>0.4</v>
      </c>
      <c r="F47" s="8">
        <v>11</v>
      </c>
      <c r="G47" s="8">
        <v>0.8</v>
      </c>
      <c r="H47" s="8">
        <v>6.0000000000000001E-3</v>
      </c>
      <c r="I47" s="8">
        <v>4.8000000000000001E-2</v>
      </c>
      <c r="J47" s="8">
        <v>0.1</v>
      </c>
      <c r="K47" s="8">
        <v>500</v>
      </c>
      <c r="L47" s="8">
        <v>600</v>
      </c>
      <c r="M47" s="8">
        <v>625</v>
      </c>
      <c r="N47" s="8">
        <v>0</v>
      </c>
      <c r="O47" s="3" t="s">
        <v>105</v>
      </c>
      <c r="P47" s="19" t="str">
        <f t="shared" si="0"/>
        <v>A18_N</v>
      </c>
      <c r="Q47" s="20">
        <v>500</v>
      </c>
      <c r="R47" s="20">
        <v>0.1</v>
      </c>
      <c r="S47" s="20">
        <v>111</v>
      </c>
      <c r="T47" s="20">
        <v>113</v>
      </c>
      <c r="U47" s="21">
        <f t="shared" si="1"/>
        <v>29700000</v>
      </c>
      <c r="V47" s="4">
        <f>VLOOKUP(B47,bus_data!$A$2:$I$75, 9,FALSE)</f>
        <v>230</v>
      </c>
    </row>
    <row r="48" spans="1:22" x14ac:dyDescent="0.35">
      <c r="A48" s="3" t="s">
        <v>106</v>
      </c>
      <c r="B48" s="8">
        <v>111</v>
      </c>
      <c r="C48" s="8">
        <v>114</v>
      </c>
      <c r="D48" s="8">
        <v>29</v>
      </c>
      <c r="E48" s="8">
        <v>0.39</v>
      </c>
      <c r="F48" s="8">
        <v>11</v>
      </c>
      <c r="G48" s="8">
        <v>0.7</v>
      </c>
      <c r="H48" s="8">
        <v>5.0000000000000001E-3</v>
      </c>
      <c r="I48" s="8">
        <v>4.2000000000000003E-2</v>
      </c>
      <c r="J48" s="8">
        <v>8.7999999999999995E-2</v>
      </c>
      <c r="K48" s="8">
        <v>500</v>
      </c>
      <c r="L48" s="8">
        <v>600</v>
      </c>
      <c r="M48" s="8">
        <v>625</v>
      </c>
      <c r="N48" s="8">
        <v>0</v>
      </c>
      <c r="O48" s="3" t="s">
        <v>106</v>
      </c>
      <c r="P48" s="19" t="str">
        <f t="shared" si="0"/>
        <v>A19_N</v>
      </c>
      <c r="Q48" s="20">
        <v>500</v>
      </c>
      <c r="R48" s="20">
        <v>8.7999999999999995E-2</v>
      </c>
      <c r="S48" s="20">
        <v>111</v>
      </c>
      <c r="T48" s="20">
        <v>114</v>
      </c>
      <c r="U48" s="21">
        <f t="shared" si="1"/>
        <v>26100000</v>
      </c>
      <c r="V48" s="4">
        <f>VLOOKUP(B48,bus_data!$A$2:$I$75, 9,FALSE)</f>
        <v>230</v>
      </c>
    </row>
    <row r="49" spans="1:22" x14ac:dyDescent="0.35">
      <c r="A49" s="3" t="s">
        <v>107</v>
      </c>
      <c r="B49" s="8">
        <v>112</v>
      </c>
      <c r="C49" s="8">
        <v>113</v>
      </c>
      <c r="D49" s="8">
        <v>33</v>
      </c>
      <c r="E49" s="8">
        <v>0.4</v>
      </c>
      <c r="F49" s="8">
        <v>11</v>
      </c>
      <c r="G49" s="8">
        <v>0.8</v>
      </c>
      <c r="H49" s="8">
        <v>6.0000000000000001E-3</v>
      </c>
      <c r="I49" s="8">
        <v>4.8000000000000001E-2</v>
      </c>
      <c r="J49" s="8">
        <v>0.1</v>
      </c>
      <c r="K49" s="8">
        <v>500</v>
      </c>
      <c r="L49" s="8">
        <v>600</v>
      </c>
      <c r="M49" s="8">
        <v>625</v>
      </c>
      <c r="N49" s="8">
        <v>0</v>
      </c>
      <c r="O49" s="3" t="s">
        <v>107</v>
      </c>
      <c r="P49" s="19" t="str">
        <f t="shared" si="0"/>
        <v>A20_N</v>
      </c>
      <c r="Q49" s="20">
        <v>500</v>
      </c>
      <c r="R49" s="20">
        <v>0.1</v>
      </c>
      <c r="S49" s="20">
        <v>112</v>
      </c>
      <c r="T49" s="20">
        <v>113</v>
      </c>
      <c r="U49" s="21">
        <f t="shared" si="1"/>
        <v>29700000</v>
      </c>
      <c r="V49" s="4">
        <f>VLOOKUP(B49,bus_data!$A$2:$I$75, 9,FALSE)</f>
        <v>230</v>
      </c>
    </row>
    <row r="50" spans="1:22" x14ac:dyDescent="0.35">
      <c r="A50" s="3" t="s">
        <v>108</v>
      </c>
      <c r="B50" s="8">
        <v>112</v>
      </c>
      <c r="C50" s="8">
        <v>123</v>
      </c>
      <c r="D50" s="8">
        <v>67</v>
      </c>
      <c r="E50" s="8">
        <v>0.52</v>
      </c>
      <c r="F50" s="8">
        <v>11</v>
      </c>
      <c r="G50" s="8">
        <v>1.6</v>
      </c>
      <c r="H50" s="8">
        <v>1.2E-2</v>
      </c>
      <c r="I50" s="8">
        <v>9.7000000000000003E-2</v>
      </c>
      <c r="J50" s="8">
        <v>0.20300000000000001</v>
      </c>
      <c r="K50" s="8">
        <v>500</v>
      </c>
      <c r="L50" s="8">
        <v>600</v>
      </c>
      <c r="M50" s="8">
        <v>625</v>
      </c>
      <c r="N50" s="8">
        <v>0</v>
      </c>
      <c r="O50" s="3" t="s">
        <v>108</v>
      </c>
      <c r="P50" s="19" t="str">
        <f t="shared" si="0"/>
        <v>A21_N</v>
      </c>
      <c r="Q50" s="20">
        <v>500</v>
      </c>
      <c r="R50" s="20">
        <v>0.20300000000000001</v>
      </c>
      <c r="S50" s="20">
        <v>112</v>
      </c>
      <c r="T50" s="20">
        <v>123</v>
      </c>
      <c r="U50" s="21">
        <f t="shared" si="1"/>
        <v>60300000</v>
      </c>
      <c r="V50" s="4">
        <f>VLOOKUP(B50,bus_data!$A$2:$I$75, 9,FALSE)</f>
        <v>230</v>
      </c>
    </row>
    <row r="51" spans="1:22" x14ac:dyDescent="0.35">
      <c r="A51" s="3" t="s">
        <v>109</v>
      </c>
      <c r="B51" s="8">
        <v>113</v>
      </c>
      <c r="C51" s="8">
        <v>123</v>
      </c>
      <c r="D51" s="8">
        <v>60</v>
      </c>
      <c r="E51" s="8">
        <v>0.49</v>
      </c>
      <c r="F51" s="8">
        <v>11</v>
      </c>
      <c r="G51" s="8">
        <v>1.5</v>
      </c>
      <c r="H51" s="8">
        <v>1.0999999999999999E-2</v>
      </c>
      <c r="I51" s="8">
        <v>8.6999999999999994E-2</v>
      </c>
      <c r="J51" s="8">
        <v>0.182</v>
      </c>
      <c r="K51" s="8">
        <v>500</v>
      </c>
      <c r="L51" s="8">
        <v>600</v>
      </c>
      <c r="M51" s="8">
        <v>625</v>
      </c>
      <c r="N51" s="8">
        <v>0</v>
      </c>
      <c r="O51" s="3" t="s">
        <v>109</v>
      </c>
      <c r="P51" s="19" t="str">
        <f t="shared" si="0"/>
        <v>A22_N</v>
      </c>
      <c r="Q51" s="20">
        <v>500</v>
      </c>
      <c r="R51" s="20">
        <v>0.182</v>
      </c>
      <c r="S51" s="20">
        <v>113</v>
      </c>
      <c r="T51" s="20">
        <v>123</v>
      </c>
      <c r="U51" s="21">
        <f t="shared" si="1"/>
        <v>54000000</v>
      </c>
      <c r="V51" s="4">
        <f>VLOOKUP(B51,bus_data!$A$2:$I$75, 9,FALSE)</f>
        <v>230</v>
      </c>
    </row>
    <row r="52" spans="1:22" x14ac:dyDescent="0.35">
      <c r="A52" s="3" t="s">
        <v>111</v>
      </c>
      <c r="B52" s="8">
        <v>114</v>
      </c>
      <c r="C52" s="8">
        <v>116</v>
      </c>
      <c r="D52" s="8">
        <v>27</v>
      </c>
      <c r="E52" s="8">
        <v>0.38</v>
      </c>
      <c r="F52" s="8">
        <v>11</v>
      </c>
      <c r="G52" s="8">
        <v>0.7</v>
      </c>
      <c r="H52" s="8">
        <v>5.0000000000000001E-3</v>
      </c>
      <c r="I52" s="8">
        <v>5.8999999999999997E-2</v>
      </c>
      <c r="J52" s="8">
        <v>8.2000000000000003E-2</v>
      </c>
      <c r="K52" s="8">
        <v>500</v>
      </c>
      <c r="L52" s="8">
        <v>600</v>
      </c>
      <c r="M52" s="8">
        <v>625</v>
      </c>
      <c r="N52" s="8">
        <v>0</v>
      </c>
      <c r="O52" s="3" t="s">
        <v>111</v>
      </c>
      <c r="P52" s="19" t="str">
        <f t="shared" si="0"/>
        <v>A23_N</v>
      </c>
      <c r="Q52" s="20">
        <v>500</v>
      </c>
      <c r="R52" s="20">
        <v>8.2000000000000003E-2</v>
      </c>
      <c r="S52" s="20">
        <v>114</v>
      </c>
      <c r="T52" s="20">
        <v>116</v>
      </c>
      <c r="U52" s="21">
        <f t="shared" si="1"/>
        <v>24300000</v>
      </c>
      <c r="V52" s="4">
        <f>VLOOKUP(B52,bus_data!$A$2:$I$75, 9,FALSE)</f>
        <v>230</v>
      </c>
    </row>
    <row r="53" spans="1:22" x14ac:dyDescent="0.35">
      <c r="A53" s="3" t="s">
        <v>112</v>
      </c>
      <c r="B53" s="8">
        <v>115</v>
      </c>
      <c r="C53" s="8">
        <v>116</v>
      </c>
      <c r="D53" s="8">
        <v>12</v>
      </c>
      <c r="E53" s="8">
        <v>0.33</v>
      </c>
      <c r="F53" s="8">
        <v>11</v>
      </c>
      <c r="G53" s="8">
        <v>0.3</v>
      </c>
      <c r="H53" s="8">
        <v>2E-3</v>
      </c>
      <c r="I53" s="8">
        <v>1.7000000000000001E-2</v>
      </c>
      <c r="J53" s="8">
        <v>3.5999999999999997E-2</v>
      </c>
      <c r="K53" s="8">
        <v>500</v>
      </c>
      <c r="L53" s="8">
        <v>600</v>
      </c>
      <c r="M53" s="8">
        <v>625</v>
      </c>
      <c r="N53" s="8">
        <v>0</v>
      </c>
      <c r="O53" s="3" t="s">
        <v>112</v>
      </c>
      <c r="P53" s="19" t="str">
        <f t="shared" si="0"/>
        <v>A24_N</v>
      </c>
      <c r="Q53" s="20">
        <v>500</v>
      </c>
      <c r="R53" s="20">
        <v>3.5999999999999997E-2</v>
      </c>
      <c r="S53" s="20">
        <v>115</v>
      </c>
      <c r="T53" s="20">
        <v>116</v>
      </c>
      <c r="U53" s="21">
        <f t="shared" si="1"/>
        <v>10800000</v>
      </c>
      <c r="V53" s="4">
        <f>VLOOKUP(B53,bus_data!$A$2:$I$75, 9,FALSE)</f>
        <v>230</v>
      </c>
    </row>
    <row r="54" spans="1:22" x14ac:dyDescent="0.35">
      <c r="A54" s="3" t="s">
        <v>115</v>
      </c>
      <c r="B54" s="8">
        <v>115</v>
      </c>
      <c r="C54" s="8">
        <v>124</v>
      </c>
      <c r="D54" s="8">
        <v>36</v>
      </c>
      <c r="E54" s="8">
        <v>0.41</v>
      </c>
      <c r="F54" s="8">
        <v>11</v>
      </c>
      <c r="G54" s="8">
        <v>0.9</v>
      </c>
      <c r="H54" s="8">
        <v>7.0000000000000001E-3</v>
      </c>
      <c r="I54" s="8">
        <v>5.1999999999999998E-2</v>
      </c>
      <c r="J54" s="8">
        <v>0.109</v>
      </c>
      <c r="K54" s="8">
        <v>500</v>
      </c>
      <c r="L54" s="8">
        <v>600</v>
      </c>
      <c r="M54" s="8">
        <v>625</v>
      </c>
      <c r="N54" s="8">
        <v>0</v>
      </c>
      <c r="O54" s="3" t="s">
        <v>115</v>
      </c>
      <c r="P54" s="19" t="str">
        <f t="shared" si="0"/>
        <v>A26_N</v>
      </c>
      <c r="Q54" s="20">
        <v>500</v>
      </c>
      <c r="R54" s="20">
        <v>0.109</v>
      </c>
      <c r="S54" s="20">
        <v>115</v>
      </c>
      <c r="T54" s="20">
        <v>124</v>
      </c>
      <c r="U54" s="21">
        <f t="shared" si="1"/>
        <v>32400000</v>
      </c>
      <c r="V54" s="4">
        <f>VLOOKUP(B54,bus_data!$A$2:$I$75, 9,FALSE)</f>
        <v>230</v>
      </c>
    </row>
    <row r="55" spans="1:22" x14ac:dyDescent="0.35">
      <c r="A55" s="3" t="s">
        <v>116</v>
      </c>
      <c r="B55" s="8">
        <v>116</v>
      </c>
      <c r="C55" s="8">
        <v>117</v>
      </c>
      <c r="D55" s="8">
        <v>18</v>
      </c>
      <c r="E55" s="8">
        <v>0.35</v>
      </c>
      <c r="F55" s="8">
        <v>11</v>
      </c>
      <c r="G55" s="8">
        <v>0.4</v>
      </c>
      <c r="H55" s="8">
        <v>3.0000000000000001E-3</v>
      </c>
      <c r="I55" s="8">
        <v>2.5999999999999999E-2</v>
      </c>
      <c r="J55" s="8">
        <v>5.5E-2</v>
      </c>
      <c r="K55" s="8">
        <v>500</v>
      </c>
      <c r="L55" s="8">
        <v>600</v>
      </c>
      <c r="M55" s="8">
        <v>625</v>
      </c>
      <c r="N55" s="8">
        <v>0</v>
      </c>
      <c r="O55" s="3" t="s">
        <v>116</v>
      </c>
      <c r="P55" s="19" t="str">
        <f t="shared" si="0"/>
        <v>A27_N</v>
      </c>
      <c r="Q55" s="20">
        <v>500</v>
      </c>
      <c r="R55" s="20">
        <v>5.5E-2</v>
      </c>
      <c r="S55" s="20">
        <v>116</v>
      </c>
      <c r="T55" s="20">
        <v>117</v>
      </c>
      <c r="U55" s="21">
        <f t="shared" si="1"/>
        <v>16200000</v>
      </c>
      <c r="V55" s="4">
        <f>VLOOKUP(B55,bus_data!$A$2:$I$75, 9,FALSE)</f>
        <v>230</v>
      </c>
    </row>
    <row r="56" spans="1:22" x14ac:dyDescent="0.35">
      <c r="A56" s="3" t="s">
        <v>117</v>
      </c>
      <c r="B56" s="8">
        <v>116</v>
      </c>
      <c r="C56" s="8">
        <v>119</v>
      </c>
      <c r="D56" s="8">
        <v>16</v>
      </c>
      <c r="E56" s="8">
        <v>0.34</v>
      </c>
      <c r="F56" s="8">
        <v>11</v>
      </c>
      <c r="G56" s="8">
        <v>0.4</v>
      </c>
      <c r="H56" s="8">
        <v>3.0000000000000001E-3</v>
      </c>
      <c r="I56" s="8">
        <v>2.3E-2</v>
      </c>
      <c r="J56" s="8">
        <v>4.9000000000000002E-2</v>
      </c>
      <c r="K56" s="8">
        <v>500</v>
      </c>
      <c r="L56" s="8">
        <v>600</v>
      </c>
      <c r="M56" s="8">
        <v>625</v>
      </c>
      <c r="N56" s="8">
        <v>0</v>
      </c>
      <c r="O56" s="3" t="s">
        <v>117</v>
      </c>
      <c r="P56" s="19" t="str">
        <f t="shared" si="0"/>
        <v>A28_N</v>
      </c>
      <c r="Q56" s="20">
        <v>500</v>
      </c>
      <c r="R56" s="20">
        <v>4.9000000000000002E-2</v>
      </c>
      <c r="S56" s="20">
        <v>116</v>
      </c>
      <c r="T56" s="20">
        <v>119</v>
      </c>
      <c r="U56" s="21">
        <f t="shared" si="1"/>
        <v>14400000</v>
      </c>
      <c r="V56" s="4">
        <f>VLOOKUP(B56,bus_data!$A$2:$I$75, 9,FALSE)</f>
        <v>230</v>
      </c>
    </row>
    <row r="57" spans="1:22" x14ac:dyDescent="0.35">
      <c r="A57" s="3" t="s">
        <v>118</v>
      </c>
      <c r="B57" s="8">
        <v>117</v>
      </c>
      <c r="C57" s="8">
        <v>118</v>
      </c>
      <c r="D57" s="8">
        <v>10</v>
      </c>
      <c r="E57" s="8">
        <v>0.32</v>
      </c>
      <c r="F57" s="8">
        <v>11</v>
      </c>
      <c r="G57" s="8">
        <v>0.2</v>
      </c>
      <c r="H57" s="8">
        <v>2E-3</v>
      </c>
      <c r="I57" s="8">
        <v>1.4E-2</v>
      </c>
      <c r="J57" s="8">
        <v>0.03</v>
      </c>
      <c r="K57" s="8">
        <v>500</v>
      </c>
      <c r="L57" s="8">
        <v>600</v>
      </c>
      <c r="M57" s="8">
        <v>625</v>
      </c>
      <c r="N57" s="8">
        <v>0</v>
      </c>
      <c r="O57" s="3" t="s">
        <v>118</v>
      </c>
      <c r="P57" s="19" t="str">
        <f t="shared" si="0"/>
        <v>A29_N</v>
      </c>
      <c r="Q57" s="20">
        <v>500</v>
      </c>
      <c r="R57" s="20">
        <v>0.03</v>
      </c>
      <c r="S57" s="20">
        <v>117</v>
      </c>
      <c r="T57" s="20">
        <v>118</v>
      </c>
      <c r="U57" s="21">
        <f t="shared" si="1"/>
        <v>9000000</v>
      </c>
      <c r="V57" s="4">
        <f>VLOOKUP(B57,bus_data!$A$2:$I$75, 9,FALSE)</f>
        <v>230</v>
      </c>
    </row>
    <row r="58" spans="1:22" x14ac:dyDescent="0.35">
      <c r="A58" s="3" t="s">
        <v>119</v>
      </c>
      <c r="B58" s="8">
        <v>117</v>
      </c>
      <c r="C58" s="8">
        <v>122</v>
      </c>
      <c r="D58" s="8">
        <v>73</v>
      </c>
      <c r="E58" s="8">
        <v>0.54</v>
      </c>
      <c r="F58" s="8">
        <v>11</v>
      </c>
      <c r="G58" s="8">
        <v>1.8</v>
      </c>
      <c r="H58" s="8">
        <v>1.4E-2</v>
      </c>
      <c r="I58" s="8">
        <v>0.105</v>
      </c>
      <c r="J58" s="8">
        <v>0.221</v>
      </c>
      <c r="K58" s="8">
        <v>500</v>
      </c>
      <c r="L58" s="8">
        <v>600</v>
      </c>
      <c r="M58" s="8">
        <v>625</v>
      </c>
      <c r="N58" s="8">
        <v>0</v>
      </c>
      <c r="O58" s="3" t="s">
        <v>119</v>
      </c>
      <c r="P58" s="19" t="str">
        <f t="shared" si="0"/>
        <v>A30_N</v>
      </c>
      <c r="Q58" s="20">
        <v>500</v>
      </c>
      <c r="R58" s="20">
        <v>0.221</v>
      </c>
      <c r="S58" s="20">
        <v>117</v>
      </c>
      <c r="T58" s="20">
        <v>122</v>
      </c>
      <c r="U58" s="21">
        <f t="shared" si="1"/>
        <v>65700000</v>
      </c>
      <c r="V58" s="4">
        <f>VLOOKUP(B58,bus_data!$A$2:$I$75, 9,FALSE)</f>
        <v>230</v>
      </c>
    </row>
    <row r="59" spans="1:22" x14ac:dyDescent="0.35">
      <c r="A59" s="3" t="s">
        <v>126</v>
      </c>
      <c r="B59" s="8">
        <v>121</v>
      </c>
      <c r="C59" s="8">
        <v>122</v>
      </c>
      <c r="D59" s="8">
        <v>47</v>
      </c>
      <c r="E59" s="8">
        <v>0.45</v>
      </c>
      <c r="F59" s="8">
        <v>11</v>
      </c>
      <c r="G59" s="8">
        <v>1.2</v>
      </c>
      <c r="H59" s="8">
        <v>8.9999999999999993E-3</v>
      </c>
      <c r="I59" s="8">
        <v>6.8000000000000005E-2</v>
      </c>
      <c r="J59" s="8">
        <v>0.14199999999999999</v>
      </c>
      <c r="K59" s="8">
        <v>500</v>
      </c>
      <c r="L59" s="8">
        <v>600</v>
      </c>
      <c r="M59" s="8">
        <v>625</v>
      </c>
      <c r="N59" s="8">
        <v>0</v>
      </c>
      <c r="O59" s="3" t="s">
        <v>126</v>
      </c>
      <c r="P59" s="19" t="str">
        <f t="shared" si="0"/>
        <v>A34_N</v>
      </c>
      <c r="Q59" s="20">
        <v>500</v>
      </c>
      <c r="R59" s="20">
        <v>0.14199999999999999</v>
      </c>
      <c r="S59" s="20">
        <v>121</v>
      </c>
      <c r="T59" s="20">
        <v>122</v>
      </c>
      <c r="U59" s="21">
        <f t="shared" si="1"/>
        <v>42300000</v>
      </c>
      <c r="V59" s="4">
        <f>VLOOKUP(B59,bus_data!$A$2:$I$75, 9,FALSE)</f>
        <v>230</v>
      </c>
    </row>
    <row r="60" spans="1:22" x14ac:dyDescent="0.35">
      <c r="A60" s="3" t="s">
        <v>128</v>
      </c>
      <c r="B60" s="8">
        <v>201</v>
      </c>
      <c r="C60" s="8">
        <v>202</v>
      </c>
      <c r="D60" s="8">
        <v>3</v>
      </c>
      <c r="E60" s="8">
        <v>0.24</v>
      </c>
      <c r="F60" s="8">
        <v>16</v>
      </c>
      <c r="G60" s="8">
        <v>0</v>
      </c>
      <c r="H60" s="8">
        <v>3.0000000000000001E-3</v>
      </c>
      <c r="I60" s="8">
        <v>1.4E-2</v>
      </c>
      <c r="J60" s="8">
        <v>0.46100000000000002</v>
      </c>
      <c r="K60" s="8">
        <v>175</v>
      </c>
      <c r="L60" s="8">
        <v>193</v>
      </c>
      <c r="M60" s="8">
        <v>200</v>
      </c>
      <c r="N60" s="8">
        <v>0</v>
      </c>
      <c r="O60" s="3" t="s">
        <v>128</v>
      </c>
      <c r="P60" s="19" t="str">
        <f t="shared" si="0"/>
        <v>B1_N</v>
      </c>
      <c r="Q60" s="20">
        <v>175</v>
      </c>
      <c r="R60" s="20">
        <v>0.46100000000000002</v>
      </c>
      <c r="S60" s="20">
        <v>201</v>
      </c>
      <c r="T60" s="20">
        <v>202</v>
      </c>
      <c r="U60" s="21">
        <f t="shared" si="1"/>
        <v>1200000</v>
      </c>
      <c r="V60" s="4">
        <f>VLOOKUP(B60,bus_data!$A$2:$I$75, 9,FALSE)</f>
        <v>138</v>
      </c>
    </row>
    <row r="61" spans="1:22" x14ac:dyDescent="0.35">
      <c r="A61" s="3" t="s">
        <v>129</v>
      </c>
      <c r="B61" s="8">
        <v>201</v>
      </c>
      <c r="C61" s="8">
        <v>203</v>
      </c>
      <c r="D61" s="8">
        <v>55</v>
      </c>
      <c r="E61" s="8">
        <v>0.51</v>
      </c>
      <c r="F61" s="8">
        <v>10</v>
      </c>
      <c r="G61" s="8">
        <v>2.9</v>
      </c>
      <c r="H61" s="8">
        <v>5.5E-2</v>
      </c>
      <c r="I61" s="8">
        <v>0.21099999999999999</v>
      </c>
      <c r="J61" s="8">
        <v>5.7000000000000002E-2</v>
      </c>
      <c r="K61" s="8">
        <v>175</v>
      </c>
      <c r="L61" s="8">
        <v>208</v>
      </c>
      <c r="M61" s="8">
        <v>220</v>
      </c>
      <c r="N61" s="8">
        <v>0</v>
      </c>
      <c r="O61" s="3" t="s">
        <v>129</v>
      </c>
      <c r="P61" s="19" t="str">
        <f t="shared" si="0"/>
        <v>B2_N</v>
      </c>
      <c r="Q61" s="20">
        <v>175</v>
      </c>
      <c r="R61" s="20">
        <v>5.7000000000000002E-2</v>
      </c>
      <c r="S61" s="20">
        <v>201</v>
      </c>
      <c r="T61" s="20">
        <v>203</v>
      </c>
      <c r="U61" s="21">
        <f t="shared" si="1"/>
        <v>22000000</v>
      </c>
      <c r="V61" s="4">
        <f>VLOOKUP(B61,bus_data!$A$2:$I$75, 9,FALSE)</f>
        <v>138</v>
      </c>
    </row>
    <row r="62" spans="1:22" x14ac:dyDescent="0.35">
      <c r="A62" s="3" t="s">
        <v>130</v>
      </c>
      <c r="B62" s="8">
        <v>201</v>
      </c>
      <c r="C62" s="8">
        <v>205</v>
      </c>
      <c r="D62" s="8">
        <v>22</v>
      </c>
      <c r="E62" s="8">
        <v>0.33</v>
      </c>
      <c r="F62" s="8">
        <v>10</v>
      </c>
      <c r="G62" s="8">
        <v>1.2</v>
      </c>
      <c r="H62" s="8">
        <v>2.1999999999999999E-2</v>
      </c>
      <c r="I62" s="8">
        <v>8.5000000000000006E-2</v>
      </c>
      <c r="J62" s="8">
        <v>2.3E-2</v>
      </c>
      <c r="K62" s="8">
        <v>175</v>
      </c>
      <c r="L62" s="8">
        <v>208</v>
      </c>
      <c r="M62" s="8">
        <v>220</v>
      </c>
      <c r="N62" s="8">
        <v>0</v>
      </c>
      <c r="O62" s="3" t="s">
        <v>130</v>
      </c>
      <c r="P62" s="19" t="str">
        <f t="shared" si="0"/>
        <v>B3_N</v>
      </c>
      <c r="Q62" s="20">
        <v>175</v>
      </c>
      <c r="R62" s="20">
        <v>2.3E-2</v>
      </c>
      <c r="S62" s="20">
        <v>201</v>
      </c>
      <c r="T62" s="20">
        <v>205</v>
      </c>
      <c r="U62" s="21">
        <f t="shared" si="1"/>
        <v>8800000</v>
      </c>
      <c r="V62" s="4">
        <f>VLOOKUP(B62,bus_data!$A$2:$I$75, 9,FALSE)</f>
        <v>138</v>
      </c>
    </row>
    <row r="63" spans="1:22" x14ac:dyDescent="0.35">
      <c r="A63" s="3" t="s">
        <v>131</v>
      </c>
      <c r="B63" s="8">
        <v>202</v>
      </c>
      <c r="C63" s="8">
        <v>204</v>
      </c>
      <c r="D63" s="8">
        <v>33</v>
      </c>
      <c r="E63" s="8">
        <v>0.39</v>
      </c>
      <c r="F63" s="8">
        <v>10</v>
      </c>
      <c r="G63" s="8">
        <v>1.7</v>
      </c>
      <c r="H63" s="8">
        <v>3.3000000000000002E-2</v>
      </c>
      <c r="I63" s="8">
        <v>0.127</v>
      </c>
      <c r="J63" s="8">
        <v>3.4000000000000002E-2</v>
      </c>
      <c r="K63" s="8">
        <v>175</v>
      </c>
      <c r="L63" s="8">
        <v>208</v>
      </c>
      <c r="M63" s="8">
        <v>220</v>
      </c>
      <c r="N63" s="8">
        <v>0</v>
      </c>
      <c r="O63" s="3" t="s">
        <v>131</v>
      </c>
      <c r="P63" s="19" t="str">
        <f t="shared" si="0"/>
        <v>B4_N</v>
      </c>
      <c r="Q63" s="20">
        <v>175</v>
      </c>
      <c r="R63" s="20">
        <v>3.4000000000000002E-2</v>
      </c>
      <c r="S63" s="20">
        <v>202</v>
      </c>
      <c r="T63" s="20">
        <v>204</v>
      </c>
      <c r="U63" s="21">
        <f t="shared" si="1"/>
        <v>13200000</v>
      </c>
      <c r="V63" s="4">
        <f>VLOOKUP(B63,bus_data!$A$2:$I$75, 9,FALSE)</f>
        <v>138</v>
      </c>
    </row>
    <row r="64" spans="1:22" x14ac:dyDescent="0.35">
      <c r="A64" s="3" t="s">
        <v>132</v>
      </c>
      <c r="B64" s="8">
        <v>202</v>
      </c>
      <c r="C64" s="8">
        <v>206</v>
      </c>
      <c r="D64" s="8">
        <v>50</v>
      </c>
      <c r="E64" s="8">
        <v>0.48</v>
      </c>
      <c r="F64" s="8">
        <v>10</v>
      </c>
      <c r="G64" s="8">
        <v>2.6</v>
      </c>
      <c r="H64" s="8">
        <v>0.05</v>
      </c>
      <c r="I64" s="8">
        <v>0.192</v>
      </c>
      <c r="J64" s="8">
        <v>5.1999999999999998E-2</v>
      </c>
      <c r="K64" s="8">
        <v>175</v>
      </c>
      <c r="L64" s="8">
        <v>208</v>
      </c>
      <c r="M64" s="8">
        <v>220</v>
      </c>
      <c r="N64" s="8">
        <v>0</v>
      </c>
      <c r="O64" s="3" t="s">
        <v>132</v>
      </c>
      <c r="P64" s="19" t="str">
        <f t="shared" si="0"/>
        <v>B5_N</v>
      </c>
      <c r="Q64" s="20">
        <v>175</v>
      </c>
      <c r="R64" s="20">
        <v>5.1999999999999998E-2</v>
      </c>
      <c r="S64" s="20">
        <v>202</v>
      </c>
      <c r="T64" s="20">
        <v>206</v>
      </c>
      <c r="U64" s="21">
        <f t="shared" si="1"/>
        <v>20000000</v>
      </c>
      <c r="V64" s="4">
        <f>VLOOKUP(B64,bus_data!$A$2:$I$75, 9,FALSE)</f>
        <v>138</v>
      </c>
    </row>
    <row r="65" spans="1:22" x14ac:dyDescent="0.35">
      <c r="A65" s="3" t="s">
        <v>133</v>
      </c>
      <c r="B65" s="8">
        <v>203</v>
      </c>
      <c r="C65" s="8">
        <v>209</v>
      </c>
      <c r="D65" s="8">
        <v>31</v>
      </c>
      <c r="E65" s="8">
        <v>0.38</v>
      </c>
      <c r="F65" s="8">
        <v>10</v>
      </c>
      <c r="G65" s="8">
        <v>1.6</v>
      </c>
      <c r="H65" s="8">
        <v>3.1E-2</v>
      </c>
      <c r="I65" s="8">
        <v>0.11899999999999999</v>
      </c>
      <c r="J65" s="8">
        <v>3.2000000000000001E-2</v>
      </c>
      <c r="K65" s="8">
        <v>175</v>
      </c>
      <c r="L65" s="8">
        <v>208</v>
      </c>
      <c r="M65" s="8">
        <v>220</v>
      </c>
      <c r="N65" s="8">
        <v>0</v>
      </c>
      <c r="O65" s="3" t="s">
        <v>133</v>
      </c>
      <c r="P65" s="19" t="str">
        <f t="shared" si="0"/>
        <v>B6_N</v>
      </c>
      <c r="Q65" s="20">
        <v>175</v>
      </c>
      <c r="R65" s="20">
        <v>3.2000000000000001E-2</v>
      </c>
      <c r="S65" s="20">
        <v>203</v>
      </c>
      <c r="T65" s="20">
        <v>209</v>
      </c>
      <c r="U65" s="21">
        <f t="shared" si="1"/>
        <v>12400000</v>
      </c>
      <c r="V65" s="4">
        <f>VLOOKUP(B65,bus_data!$A$2:$I$75, 9,FALSE)</f>
        <v>138</v>
      </c>
    </row>
    <row r="66" spans="1:22" x14ac:dyDescent="0.35">
      <c r="A66" s="3" t="s">
        <v>135</v>
      </c>
      <c r="B66" s="8">
        <v>204</v>
      </c>
      <c r="C66" s="8">
        <v>209</v>
      </c>
      <c r="D66" s="8">
        <v>27</v>
      </c>
      <c r="E66" s="8">
        <v>0.36</v>
      </c>
      <c r="F66" s="8">
        <v>10</v>
      </c>
      <c r="G66" s="8">
        <v>1.4</v>
      </c>
      <c r="H66" s="8">
        <v>2.7E-2</v>
      </c>
      <c r="I66" s="8">
        <v>0.104</v>
      </c>
      <c r="J66" s="8">
        <v>2.8000000000000001E-2</v>
      </c>
      <c r="K66" s="8">
        <v>175</v>
      </c>
      <c r="L66" s="8">
        <v>208</v>
      </c>
      <c r="M66" s="8">
        <v>220</v>
      </c>
      <c r="N66" s="8">
        <v>0</v>
      </c>
      <c r="O66" s="3" t="s">
        <v>135</v>
      </c>
      <c r="P66" s="19" t="str">
        <f t="shared" si="0"/>
        <v>B8_N</v>
      </c>
      <c r="Q66" s="20">
        <v>175</v>
      </c>
      <c r="R66" s="20">
        <v>2.8000000000000001E-2</v>
      </c>
      <c r="S66" s="20">
        <v>204</v>
      </c>
      <c r="T66" s="20">
        <v>209</v>
      </c>
      <c r="U66" s="21">
        <f t="shared" si="1"/>
        <v>10800000</v>
      </c>
      <c r="V66" s="4">
        <f>VLOOKUP(B66,bus_data!$A$2:$I$75, 9,FALSE)</f>
        <v>138</v>
      </c>
    </row>
    <row r="67" spans="1:22" x14ac:dyDescent="0.35">
      <c r="A67" s="3" t="s">
        <v>136</v>
      </c>
      <c r="B67" s="8">
        <v>205</v>
      </c>
      <c r="C67" s="8">
        <v>210</v>
      </c>
      <c r="D67" s="8">
        <v>23</v>
      </c>
      <c r="E67" s="8">
        <v>0.34</v>
      </c>
      <c r="F67" s="8">
        <v>10</v>
      </c>
      <c r="G67" s="8">
        <v>1.2</v>
      </c>
      <c r="H67" s="8">
        <v>2.3E-2</v>
      </c>
      <c r="I67" s="8">
        <v>8.7999999999999995E-2</v>
      </c>
      <c r="J67" s="8">
        <v>2.4E-2</v>
      </c>
      <c r="K67" s="8">
        <v>175</v>
      </c>
      <c r="L67" s="8">
        <v>208</v>
      </c>
      <c r="M67" s="8">
        <v>220</v>
      </c>
      <c r="N67" s="8">
        <v>0</v>
      </c>
      <c r="O67" s="3" t="s">
        <v>136</v>
      </c>
      <c r="P67" s="19" t="str">
        <f t="shared" si="0"/>
        <v>B9_N</v>
      </c>
      <c r="Q67" s="20">
        <v>175</v>
      </c>
      <c r="R67" s="20">
        <v>2.4E-2</v>
      </c>
      <c r="S67" s="20">
        <v>205</v>
      </c>
      <c r="T67" s="20">
        <v>210</v>
      </c>
      <c r="U67" s="21">
        <f t="shared" si="1"/>
        <v>9200000</v>
      </c>
      <c r="V67" s="4">
        <f>VLOOKUP(B67,bus_data!$A$2:$I$75, 9,FALSE)</f>
        <v>138</v>
      </c>
    </row>
    <row r="68" spans="1:22" x14ac:dyDescent="0.35">
      <c r="A68" s="3" t="s">
        <v>137</v>
      </c>
      <c r="B68" s="8">
        <v>206</v>
      </c>
      <c r="C68" s="8">
        <v>210</v>
      </c>
      <c r="D68" s="8">
        <v>16</v>
      </c>
      <c r="E68" s="8">
        <v>0.33</v>
      </c>
      <c r="F68" s="8">
        <v>35</v>
      </c>
      <c r="G68" s="8">
        <v>0</v>
      </c>
      <c r="H68" s="8">
        <v>1.4E-2</v>
      </c>
      <c r="I68" s="8">
        <v>6.0999999999999999E-2</v>
      </c>
      <c r="J68" s="8">
        <v>2.4590000000000001</v>
      </c>
      <c r="K68" s="8">
        <v>175</v>
      </c>
      <c r="L68" s="8">
        <v>193</v>
      </c>
      <c r="M68" s="8">
        <v>200</v>
      </c>
      <c r="N68" s="8">
        <v>0</v>
      </c>
      <c r="O68" s="3" t="s">
        <v>137</v>
      </c>
      <c r="P68" s="19" t="str">
        <f t="shared" ref="P68:P105" si="2">_xlfn.CONCAT(O68,"_N")</f>
        <v>B10_N</v>
      </c>
      <c r="Q68" s="20">
        <v>175</v>
      </c>
      <c r="R68" s="20">
        <v>2.4590000000000001</v>
      </c>
      <c r="S68" s="20">
        <v>206</v>
      </c>
      <c r="T68" s="20">
        <v>210</v>
      </c>
      <c r="U68" s="21">
        <f t="shared" ref="U68:U105" si="3">IF(V68=138,400000*D68,900000*D68)</f>
        <v>6400000</v>
      </c>
      <c r="V68" s="4">
        <f>VLOOKUP(B68,bus_data!$A$2:$I$75, 9,FALSE)</f>
        <v>138</v>
      </c>
    </row>
    <row r="69" spans="1:22" x14ac:dyDescent="0.35">
      <c r="A69" s="3" t="s">
        <v>138</v>
      </c>
      <c r="B69" s="8">
        <v>207</v>
      </c>
      <c r="C69" s="8">
        <v>208</v>
      </c>
      <c r="D69" s="8">
        <v>16</v>
      </c>
      <c r="E69" s="8">
        <v>0.3</v>
      </c>
      <c r="F69" s="8">
        <v>10</v>
      </c>
      <c r="G69" s="8">
        <v>0.8</v>
      </c>
      <c r="H69" s="8">
        <v>1.6E-2</v>
      </c>
      <c r="I69" s="8">
        <v>6.0999999999999999E-2</v>
      </c>
      <c r="J69" s="8">
        <v>1.7000000000000001E-2</v>
      </c>
      <c r="K69" s="8">
        <v>175</v>
      </c>
      <c r="L69" s="8">
        <v>208</v>
      </c>
      <c r="M69" s="8">
        <v>220</v>
      </c>
      <c r="N69" s="8">
        <v>0</v>
      </c>
      <c r="O69" s="3" t="s">
        <v>138</v>
      </c>
      <c r="P69" s="19" t="str">
        <f t="shared" si="2"/>
        <v>B11_N</v>
      </c>
      <c r="Q69" s="20">
        <v>175</v>
      </c>
      <c r="R69" s="20">
        <v>1.7000000000000001E-2</v>
      </c>
      <c r="S69" s="20">
        <v>207</v>
      </c>
      <c r="T69" s="20">
        <v>208</v>
      </c>
      <c r="U69" s="21">
        <f t="shared" si="3"/>
        <v>6400000</v>
      </c>
      <c r="V69" s="4">
        <f>VLOOKUP(B69,bus_data!$A$2:$I$75, 9,FALSE)</f>
        <v>138</v>
      </c>
    </row>
    <row r="70" spans="1:22" x14ac:dyDescent="0.35">
      <c r="A70" s="3" t="s">
        <v>145</v>
      </c>
      <c r="B70" s="8">
        <v>211</v>
      </c>
      <c r="C70" s="8">
        <v>213</v>
      </c>
      <c r="D70" s="8">
        <v>33</v>
      </c>
      <c r="E70" s="8">
        <v>0.4</v>
      </c>
      <c r="F70" s="8">
        <v>11</v>
      </c>
      <c r="G70" s="8">
        <v>0.8</v>
      </c>
      <c r="H70" s="8">
        <v>6.0000000000000001E-3</v>
      </c>
      <c r="I70" s="8">
        <v>4.8000000000000001E-2</v>
      </c>
      <c r="J70" s="8">
        <v>0.1</v>
      </c>
      <c r="K70" s="8">
        <v>500</v>
      </c>
      <c r="L70" s="8">
        <v>600</v>
      </c>
      <c r="M70" s="8">
        <v>625</v>
      </c>
      <c r="N70" s="8">
        <v>0</v>
      </c>
      <c r="O70" s="3" t="s">
        <v>145</v>
      </c>
      <c r="P70" s="19" t="str">
        <f t="shared" si="2"/>
        <v>B18_N</v>
      </c>
      <c r="Q70" s="20">
        <v>500</v>
      </c>
      <c r="R70" s="20">
        <v>0.1</v>
      </c>
      <c r="S70" s="20">
        <v>211</v>
      </c>
      <c r="T70" s="20">
        <v>213</v>
      </c>
      <c r="U70" s="21">
        <f t="shared" si="3"/>
        <v>29700000</v>
      </c>
      <c r="V70" s="4">
        <f>VLOOKUP(B70,bus_data!$A$2:$I$75, 9,FALSE)</f>
        <v>230</v>
      </c>
    </row>
    <row r="71" spans="1:22" x14ac:dyDescent="0.35">
      <c r="A71" s="3" t="s">
        <v>146</v>
      </c>
      <c r="B71" s="8">
        <v>211</v>
      </c>
      <c r="C71" s="8">
        <v>214</v>
      </c>
      <c r="D71" s="8">
        <v>29</v>
      </c>
      <c r="E71" s="8">
        <v>0.39</v>
      </c>
      <c r="F71" s="8">
        <v>11</v>
      </c>
      <c r="G71" s="8">
        <v>0.7</v>
      </c>
      <c r="H71" s="8">
        <v>5.0000000000000001E-3</v>
      </c>
      <c r="I71" s="8">
        <v>4.2000000000000003E-2</v>
      </c>
      <c r="J71" s="8">
        <v>8.7999999999999995E-2</v>
      </c>
      <c r="K71" s="8">
        <v>500</v>
      </c>
      <c r="L71" s="8">
        <v>600</v>
      </c>
      <c r="M71" s="8">
        <v>625</v>
      </c>
      <c r="N71" s="8">
        <v>0</v>
      </c>
      <c r="O71" s="3" t="s">
        <v>146</v>
      </c>
      <c r="P71" s="19" t="str">
        <f t="shared" si="2"/>
        <v>B19_N</v>
      </c>
      <c r="Q71" s="20">
        <v>500</v>
      </c>
      <c r="R71" s="20">
        <v>8.7999999999999995E-2</v>
      </c>
      <c r="S71" s="20">
        <v>211</v>
      </c>
      <c r="T71" s="20">
        <v>214</v>
      </c>
      <c r="U71" s="21">
        <f t="shared" si="3"/>
        <v>26100000</v>
      </c>
      <c r="V71" s="4">
        <f>VLOOKUP(B71,bus_data!$A$2:$I$75, 9,FALSE)</f>
        <v>230</v>
      </c>
    </row>
    <row r="72" spans="1:22" x14ac:dyDescent="0.35">
      <c r="A72" s="3" t="s">
        <v>147</v>
      </c>
      <c r="B72" s="8">
        <v>212</v>
      </c>
      <c r="C72" s="8">
        <v>213</v>
      </c>
      <c r="D72" s="8">
        <v>33</v>
      </c>
      <c r="E72" s="8">
        <v>0.4</v>
      </c>
      <c r="F72" s="8">
        <v>11</v>
      </c>
      <c r="G72" s="8">
        <v>0.8</v>
      </c>
      <c r="H72" s="8">
        <v>6.0000000000000001E-3</v>
      </c>
      <c r="I72" s="8">
        <v>4.8000000000000001E-2</v>
      </c>
      <c r="J72" s="8">
        <v>0.1</v>
      </c>
      <c r="K72" s="8">
        <v>500</v>
      </c>
      <c r="L72" s="8">
        <v>600</v>
      </c>
      <c r="M72" s="8">
        <v>625</v>
      </c>
      <c r="N72" s="8">
        <v>0</v>
      </c>
      <c r="O72" s="3" t="s">
        <v>147</v>
      </c>
      <c r="P72" s="19" t="str">
        <f t="shared" si="2"/>
        <v>B20_N</v>
      </c>
      <c r="Q72" s="20">
        <v>500</v>
      </c>
      <c r="R72" s="20">
        <v>0.1</v>
      </c>
      <c r="S72" s="20">
        <v>212</v>
      </c>
      <c r="T72" s="20">
        <v>213</v>
      </c>
      <c r="U72" s="21">
        <f t="shared" si="3"/>
        <v>29700000</v>
      </c>
      <c r="V72" s="4">
        <f>VLOOKUP(B72,bus_data!$A$2:$I$75, 9,FALSE)</f>
        <v>230</v>
      </c>
    </row>
    <row r="73" spans="1:22" x14ac:dyDescent="0.35">
      <c r="A73" s="3" t="s">
        <v>148</v>
      </c>
      <c r="B73" s="8">
        <v>212</v>
      </c>
      <c r="C73" s="8">
        <v>223</v>
      </c>
      <c r="D73" s="8">
        <v>67</v>
      </c>
      <c r="E73" s="8">
        <v>0.52</v>
      </c>
      <c r="F73" s="8">
        <v>11</v>
      </c>
      <c r="G73" s="8">
        <v>1.6</v>
      </c>
      <c r="H73" s="8">
        <v>1.2E-2</v>
      </c>
      <c r="I73" s="8">
        <v>9.7000000000000003E-2</v>
      </c>
      <c r="J73" s="8">
        <v>0.20300000000000001</v>
      </c>
      <c r="K73" s="8">
        <v>500</v>
      </c>
      <c r="L73" s="8">
        <v>600</v>
      </c>
      <c r="M73" s="8">
        <v>625</v>
      </c>
      <c r="N73" s="8">
        <v>0</v>
      </c>
      <c r="O73" s="3" t="s">
        <v>148</v>
      </c>
      <c r="P73" s="19" t="str">
        <f t="shared" si="2"/>
        <v>B21_N</v>
      </c>
      <c r="Q73" s="20">
        <v>500</v>
      </c>
      <c r="R73" s="20">
        <v>0.20300000000000001</v>
      </c>
      <c r="S73" s="20">
        <v>212</v>
      </c>
      <c r="T73" s="20">
        <v>223</v>
      </c>
      <c r="U73" s="21">
        <f t="shared" si="3"/>
        <v>60300000</v>
      </c>
      <c r="V73" s="4">
        <f>VLOOKUP(B73,bus_data!$A$2:$I$75, 9,FALSE)</f>
        <v>230</v>
      </c>
    </row>
    <row r="74" spans="1:22" x14ac:dyDescent="0.35">
      <c r="A74" s="3" t="s">
        <v>149</v>
      </c>
      <c r="B74" s="8">
        <v>213</v>
      </c>
      <c r="C74" s="8">
        <v>223</v>
      </c>
      <c r="D74" s="8">
        <v>60</v>
      </c>
      <c r="E74" s="8">
        <v>0.49</v>
      </c>
      <c r="F74" s="8">
        <v>11</v>
      </c>
      <c r="G74" s="8">
        <v>1.5</v>
      </c>
      <c r="H74" s="8">
        <v>1.0999999999999999E-2</v>
      </c>
      <c r="I74" s="8">
        <v>8.6999999999999994E-2</v>
      </c>
      <c r="J74" s="8">
        <v>0.182</v>
      </c>
      <c r="K74" s="8">
        <v>500</v>
      </c>
      <c r="L74" s="8">
        <v>600</v>
      </c>
      <c r="M74" s="8">
        <v>625</v>
      </c>
      <c r="N74" s="8">
        <v>0</v>
      </c>
      <c r="O74" s="3" t="s">
        <v>149</v>
      </c>
      <c r="P74" s="19" t="str">
        <f t="shared" si="2"/>
        <v>B22_N</v>
      </c>
      <c r="Q74" s="20">
        <v>500</v>
      </c>
      <c r="R74" s="20">
        <v>0.182</v>
      </c>
      <c r="S74" s="20">
        <v>213</v>
      </c>
      <c r="T74" s="20">
        <v>223</v>
      </c>
      <c r="U74" s="21">
        <f t="shared" si="3"/>
        <v>54000000</v>
      </c>
      <c r="V74" s="4">
        <f>VLOOKUP(B74,bus_data!$A$2:$I$75, 9,FALSE)</f>
        <v>230</v>
      </c>
    </row>
    <row r="75" spans="1:22" x14ac:dyDescent="0.35">
      <c r="A75" s="3" t="s">
        <v>150</v>
      </c>
      <c r="B75" s="8">
        <v>214</v>
      </c>
      <c r="C75" s="8">
        <v>216</v>
      </c>
      <c r="D75" s="8">
        <v>27</v>
      </c>
      <c r="E75" s="8">
        <v>0.38</v>
      </c>
      <c r="F75" s="8">
        <v>11</v>
      </c>
      <c r="G75" s="8">
        <v>0.7</v>
      </c>
      <c r="H75" s="8">
        <v>5.0000000000000001E-3</v>
      </c>
      <c r="I75" s="8">
        <v>5.8999999999999997E-2</v>
      </c>
      <c r="J75" s="8">
        <v>8.2000000000000003E-2</v>
      </c>
      <c r="K75" s="8">
        <v>500</v>
      </c>
      <c r="L75" s="8">
        <v>600</v>
      </c>
      <c r="M75" s="8">
        <v>625</v>
      </c>
      <c r="N75" s="8">
        <v>0</v>
      </c>
      <c r="O75" s="3" t="s">
        <v>150</v>
      </c>
      <c r="P75" s="19" t="str">
        <f t="shared" si="2"/>
        <v>B23_N</v>
      </c>
      <c r="Q75" s="20">
        <v>500</v>
      </c>
      <c r="R75" s="20">
        <v>8.2000000000000003E-2</v>
      </c>
      <c r="S75" s="20">
        <v>214</v>
      </c>
      <c r="T75" s="20">
        <v>216</v>
      </c>
      <c r="U75" s="21">
        <f t="shared" si="3"/>
        <v>24300000</v>
      </c>
      <c r="V75" s="4">
        <f>VLOOKUP(B75,bus_data!$A$2:$I$75, 9,FALSE)</f>
        <v>230</v>
      </c>
    </row>
    <row r="76" spans="1:22" x14ac:dyDescent="0.35">
      <c r="A76" s="3" t="s">
        <v>151</v>
      </c>
      <c r="B76" s="8">
        <v>215</v>
      </c>
      <c r="C76" s="8">
        <v>216</v>
      </c>
      <c r="D76" s="8">
        <v>12</v>
      </c>
      <c r="E76" s="8">
        <v>0.33</v>
      </c>
      <c r="F76" s="8">
        <v>11</v>
      </c>
      <c r="G76" s="8">
        <v>0.3</v>
      </c>
      <c r="H76" s="8">
        <v>2E-3</v>
      </c>
      <c r="I76" s="8">
        <v>1.7000000000000001E-2</v>
      </c>
      <c r="J76" s="8">
        <v>3.5999999999999997E-2</v>
      </c>
      <c r="K76" s="8">
        <v>500</v>
      </c>
      <c r="L76" s="8">
        <v>600</v>
      </c>
      <c r="M76" s="8">
        <v>625</v>
      </c>
      <c r="N76" s="8">
        <v>0</v>
      </c>
      <c r="O76" s="3" t="s">
        <v>151</v>
      </c>
      <c r="P76" s="19" t="str">
        <f t="shared" si="2"/>
        <v>B24_N</v>
      </c>
      <c r="Q76" s="20">
        <v>500</v>
      </c>
      <c r="R76" s="20">
        <v>3.5999999999999997E-2</v>
      </c>
      <c r="S76" s="20">
        <v>215</v>
      </c>
      <c r="T76" s="20">
        <v>216</v>
      </c>
      <c r="U76" s="21">
        <f t="shared" si="3"/>
        <v>10800000</v>
      </c>
      <c r="V76" s="4">
        <f>VLOOKUP(B76,bus_data!$A$2:$I$75, 9,FALSE)</f>
        <v>230</v>
      </c>
    </row>
    <row r="77" spans="1:22" x14ac:dyDescent="0.35">
      <c r="A77" s="3" t="s">
        <v>154</v>
      </c>
      <c r="B77" s="8">
        <v>215</v>
      </c>
      <c r="C77" s="8">
        <v>224</v>
      </c>
      <c r="D77" s="8">
        <v>36</v>
      </c>
      <c r="E77" s="8">
        <v>0.41</v>
      </c>
      <c r="F77" s="8">
        <v>11</v>
      </c>
      <c r="G77" s="8">
        <v>0.9</v>
      </c>
      <c r="H77" s="8">
        <v>7.0000000000000001E-3</v>
      </c>
      <c r="I77" s="8">
        <v>5.1999999999999998E-2</v>
      </c>
      <c r="J77" s="8">
        <v>0.109</v>
      </c>
      <c r="K77" s="8">
        <v>500</v>
      </c>
      <c r="L77" s="8">
        <v>600</v>
      </c>
      <c r="M77" s="8">
        <v>625</v>
      </c>
      <c r="N77" s="8">
        <v>0</v>
      </c>
      <c r="O77" s="3" t="s">
        <v>154</v>
      </c>
      <c r="P77" s="19" t="str">
        <f t="shared" si="2"/>
        <v>B26_N</v>
      </c>
      <c r="Q77" s="20">
        <v>500</v>
      </c>
      <c r="R77" s="20">
        <v>0.109</v>
      </c>
      <c r="S77" s="20">
        <v>215</v>
      </c>
      <c r="T77" s="20">
        <v>224</v>
      </c>
      <c r="U77" s="21">
        <f t="shared" si="3"/>
        <v>32400000</v>
      </c>
      <c r="V77" s="4">
        <f>VLOOKUP(B77,bus_data!$A$2:$I$75, 9,FALSE)</f>
        <v>230</v>
      </c>
    </row>
    <row r="78" spans="1:22" x14ac:dyDescent="0.35">
      <c r="A78" s="3" t="s">
        <v>155</v>
      </c>
      <c r="B78" s="8">
        <v>216</v>
      </c>
      <c r="C78" s="8">
        <v>217</v>
      </c>
      <c r="D78" s="8">
        <v>18</v>
      </c>
      <c r="E78" s="8">
        <v>0.35</v>
      </c>
      <c r="F78" s="8">
        <v>11</v>
      </c>
      <c r="G78" s="8">
        <v>0.4</v>
      </c>
      <c r="H78" s="8">
        <v>3.0000000000000001E-3</v>
      </c>
      <c r="I78" s="8">
        <v>2.5999999999999999E-2</v>
      </c>
      <c r="J78" s="8">
        <v>5.5E-2</v>
      </c>
      <c r="K78" s="8">
        <v>500</v>
      </c>
      <c r="L78" s="8">
        <v>600</v>
      </c>
      <c r="M78" s="8">
        <v>625</v>
      </c>
      <c r="N78" s="8">
        <v>0</v>
      </c>
      <c r="O78" s="3" t="s">
        <v>155</v>
      </c>
      <c r="P78" s="19" t="str">
        <f t="shared" si="2"/>
        <v>B27_N</v>
      </c>
      <c r="Q78" s="20">
        <v>500</v>
      </c>
      <c r="R78" s="20">
        <v>5.5E-2</v>
      </c>
      <c r="S78" s="20">
        <v>216</v>
      </c>
      <c r="T78" s="20">
        <v>217</v>
      </c>
      <c r="U78" s="21">
        <f t="shared" si="3"/>
        <v>16200000</v>
      </c>
      <c r="V78" s="4">
        <f>VLOOKUP(B78,bus_data!$A$2:$I$75, 9,FALSE)</f>
        <v>230</v>
      </c>
    </row>
    <row r="79" spans="1:22" x14ac:dyDescent="0.35">
      <c r="A79" s="3" t="s">
        <v>156</v>
      </c>
      <c r="B79" s="8">
        <v>216</v>
      </c>
      <c r="C79" s="8">
        <v>219</v>
      </c>
      <c r="D79" s="8">
        <v>16</v>
      </c>
      <c r="E79" s="8">
        <v>0.34</v>
      </c>
      <c r="F79" s="8">
        <v>11</v>
      </c>
      <c r="G79" s="8">
        <v>0.4</v>
      </c>
      <c r="H79" s="8">
        <v>3.0000000000000001E-3</v>
      </c>
      <c r="I79" s="8">
        <v>2.3E-2</v>
      </c>
      <c r="J79" s="8">
        <v>4.9000000000000002E-2</v>
      </c>
      <c r="K79" s="8">
        <v>500</v>
      </c>
      <c r="L79" s="8">
        <v>600</v>
      </c>
      <c r="M79" s="8">
        <v>625</v>
      </c>
      <c r="N79" s="8">
        <v>0</v>
      </c>
      <c r="O79" s="3" t="s">
        <v>156</v>
      </c>
      <c r="P79" s="19" t="str">
        <f t="shared" si="2"/>
        <v>B28_N</v>
      </c>
      <c r="Q79" s="20">
        <v>500</v>
      </c>
      <c r="R79" s="20">
        <v>4.9000000000000002E-2</v>
      </c>
      <c r="S79" s="20">
        <v>216</v>
      </c>
      <c r="T79" s="20">
        <v>219</v>
      </c>
      <c r="U79" s="21">
        <f t="shared" si="3"/>
        <v>14400000</v>
      </c>
      <c r="V79" s="4">
        <f>VLOOKUP(B79,bus_data!$A$2:$I$75, 9,FALSE)</f>
        <v>230</v>
      </c>
    </row>
    <row r="80" spans="1:22" x14ac:dyDescent="0.35">
      <c r="A80" s="3" t="s">
        <v>157</v>
      </c>
      <c r="B80" s="8">
        <v>217</v>
      </c>
      <c r="C80" s="8">
        <v>218</v>
      </c>
      <c r="D80" s="8">
        <v>10</v>
      </c>
      <c r="E80" s="8">
        <v>0.32</v>
      </c>
      <c r="F80" s="8">
        <v>11</v>
      </c>
      <c r="G80" s="8">
        <v>0.2</v>
      </c>
      <c r="H80" s="8">
        <v>2E-3</v>
      </c>
      <c r="I80" s="8">
        <v>1.4E-2</v>
      </c>
      <c r="J80" s="8">
        <v>0.03</v>
      </c>
      <c r="K80" s="8">
        <v>500</v>
      </c>
      <c r="L80" s="8">
        <v>600</v>
      </c>
      <c r="M80" s="8">
        <v>625</v>
      </c>
      <c r="N80" s="8">
        <v>0</v>
      </c>
      <c r="O80" s="3" t="s">
        <v>157</v>
      </c>
      <c r="P80" s="19" t="str">
        <f t="shared" si="2"/>
        <v>B29_N</v>
      </c>
      <c r="Q80" s="20">
        <v>500</v>
      </c>
      <c r="R80" s="20">
        <v>0.03</v>
      </c>
      <c r="S80" s="20">
        <v>217</v>
      </c>
      <c r="T80" s="20">
        <v>218</v>
      </c>
      <c r="U80" s="21">
        <f t="shared" si="3"/>
        <v>9000000</v>
      </c>
      <c r="V80" s="4">
        <f>VLOOKUP(B80,bus_data!$A$2:$I$75, 9,FALSE)</f>
        <v>230</v>
      </c>
    </row>
    <row r="81" spans="1:22" x14ac:dyDescent="0.35">
      <c r="A81" s="3" t="s">
        <v>158</v>
      </c>
      <c r="B81" s="8">
        <v>217</v>
      </c>
      <c r="C81" s="8">
        <v>222</v>
      </c>
      <c r="D81" s="8">
        <v>73</v>
      </c>
      <c r="E81" s="8">
        <v>0.54</v>
      </c>
      <c r="F81" s="8">
        <v>11</v>
      </c>
      <c r="G81" s="8">
        <v>1.8</v>
      </c>
      <c r="H81" s="8">
        <v>1.4E-2</v>
      </c>
      <c r="I81" s="8">
        <v>0.105</v>
      </c>
      <c r="J81" s="8">
        <v>0.221</v>
      </c>
      <c r="K81" s="8">
        <v>500</v>
      </c>
      <c r="L81" s="8">
        <v>600</v>
      </c>
      <c r="M81" s="8">
        <v>625</v>
      </c>
      <c r="N81" s="8">
        <v>0</v>
      </c>
      <c r="O81" s="3" t="s">
        <v>158</v>
      </c>
      <c r="P81" s="19" t="str">
        <f t="shared" si="2"/>
        <v>B30_N</v>
      </c>
      <c r="Q81" s="20">
        <v>500</v>
      </c>
      <c r="R81" s="20">
        <v>0.221</v>
      </c>
      <c r="S81" s="20">
        <v>217</v>
      </c>
      <c r="T81" s="20">
        <v>222</v>
      </c>
      <c r="U81" s="21">
        <f t="shared" si="3"/>
        <v>65700000</v>
      </c>
      <c r="V81" s="4">
        <f>VLOOKUP(B81,bus_data!$A$2:$I$75, 9,FALSE)</f>
        <v>230</v>
      </c>
    </row>
    <row r="82" spans="1:22" x14ac:dyDescent="0.35">
      <c r="A82" s="3" t="s">
        <v>165</v>
      </c>
      <c r="B82" s="8">
        <v>221</v>
      </c>
      <c r="C82" s="8">
        <v>222</v>
      </c>
      <c r="D82" s="8">
        <v>47</v>
      </c>
      <c r="E82" s="8">
        <v>0.45</v>
      </c>
      <c r="F82" s="8">
        <v>11</v>
      </c>
      <c r="G82" s="8">
        <v>1.2</v>
      </c>
      <c r="H82" s="8">
        <v>8.9999999999999993E-3</v>
      </c>
      <c r="I82" s="8">
        <v>6.8000000000000005E-2</v>
      </c>
      <c r="J82" s="8">
        <v>0.14199999999999999</v>
      </c>
      <c r="K82" s="8">
        <v>500</v>
      </c>
      <c r="L82" s="8">
        <v>600</v>
      </c>
      <c r="M82" s="8">
        <v>625</v>
      </c>
      <c r="N82" s="8">
        <v>0</v>
      </c>
      <c r="O82" s="3" t="s">
        <v>165</v>
      </c>
      <c r="P82" s="19" t="str">
        <f t="shared" si="2"/>
        <v>B34_N</v>
      </c>
      <c r="Q82" s="20">
        <v>500</v>
      </c>
      <c r="R82" s="20">
        <v>0.14199999999999999</v>
      </c>
      <c r="S82" s="20">
        <v>221</v>
      </c>
      <c r="T82" s="20">
        <v>222</v>
      </c>
      <c r="U82" s="21">
        <f t="shared" si="3"/>
        <v>42300000</v>
      </c>
      <c r="V82" s="4">
        <f>VLOOKUP(B82,bus_data!$A$2:$I$75, 9,FALSE)</f>
        <v>230</v>
      </c>
    </row>
    <row r="83" spans="1:22" x14ac:dyDescent="0.35">
      <c r="A83" s="3" t="s">
        <v>166</v>
      </c>
      <c r="B83" s="8">
        <v>301</v>
      </c>
      <c r="C83" s="8">
        <v>302</v>
      </c>
      <c r="D83" s="8">
        <v>3</v>
      </c>
      <c r="E83" s="8">
        <v>0.24</v>
      </c>
      <c r="F83" s="8">
        <v>16</v>
      </c>
      <c r="G83" s="8">
        <v>0</v>
      </c>
      <c r="H83" s="8">
        <v>3.0000000000000001E-3</v>
      </c>
      <c r="I83" s="8">
        <v>1.4E-2</v>
      </c>
      <c r="J83" s="8">
        <v>0.46100000000000002</v>
      </c>
      <c r="K83" s="8">
        <v>175</v>
      </c>
      <c r="L83" s="8">
        <v>193</v>
      </c>
      <c r="M83" s="8">
        <v>200</v>
      </c>
      <c r="N83" s="8">
        <v>0</v>
      </c>
      <c r="O83" s="3" t="s">
        <v>166</v>
      </c>
      <c r="P83" s="19" t="str">
        <f t="shared" si="2"/>
        <v>C1_N</v>
      </c>
      <c r="Q83" s="20">
        <v>175</v>
      </c>
      <c r="R83" s="20">
        <v>0.46100000000000002</v>
      </c>
      <c r="S83" s="20">
        <v>301</v>
      </c>
      <c r="T83" s="20">
        <v>302</v>
      </c>
      <c r="U83" s="21">
        <f t="shared" si="3"/>
        <v>1200000</v>
      </c>
      <c r="V83" s="4">
        <f>VLOOKUP(B83,bus_data!$A$2:$I$75, 9,FALSE)</f>
        <v>138</v>
      </c>
    </row>
    <row r="84" spans="1:22" x14ac:dyDescent="0.35">
      <c r="A84" s="3" t="s">
        <v>167</v>
      </c>
      <c r="B84" s="8">
        <v>301</v>
      </c>
      <c r="C84" s="8">
        <v>303</v>
      </c>
      <c r="D84" s="8">
        <v>55</v>
      </c>
      <c r="E84" s="8">
        <v>0.51</v>
      </c>
      <c r="F84" s="8">
        <v>10</v>
      </c>
      <c r="G84" s="8">
        <v>2.9</v>
      </c>
      <c r="H84" s="8">
        <v>5.5E-2</v>
      </c>
      <c r="I84" s="8">
        <v>0.21099999999999999</v>
      </c>
      <c r="J84" s="8">
        <v>5.7000000000000002E-2</v>
      </c>
      <c r="K84" s="8">
        <v>175</v>
      </c>
      <c r="L84" s="8">
        <v>208</v>
      </c>
      <c r="M84" s="8">
        <v>220</v>
      </c>
      <c r="N84" s="8">
        <v>0</v>
      </c>
      <c r="O84" s="3" t="s">
        <v>167</v>
      </c>
      <c r="P84" s="19" t="str">
        <f t="shared" si="2"/>
        <v>C2_N</v>
      </c>
      <c r="Q84" s="20">
        <v>175</v>
      </c>
      <c r="R84" s="20">
        <v>5.7000000000000002E-2</v>
      </c>
      <c r="S84" s="20">
        <v>301</v>
      </c>
      <c r="T84" s="20">
        <v>303</v>
      </c>
      <c r="U84" s="21">
        <f t="shared" si="3"/>
        <v>22000000</v>
      </c>
      <c r="V84" s="4">
        <f>VLOOKUP(B84,bus_data!$A$2:$I$75, 9,FALSE)</f>
        <v>138</v>
      </c>
    </row>
    <row r="85" spans="1:22" x14ac:dyDescent="0.35">
      <c r="A85" s="3" t="s">
        <v>168</v>
      </c>
      <c r="B85" s="8">
        <v>301</v>
      </c>
      <c r="C85" s="8">
        <v>305</v>
      </c>
      <c r="D85" s="8">
        <v>22</v>
      </c>
      <c r="E85" s="8">
        <v>0.33</v>
      </c>
      <c r="F85" s="8">
        <v>10</v>
      </c>
      <c r="G85" s="8">
        <v>1.2</v>
      </c>
      <c r="H85" s="8">
        <v>2.1999999999999999E-2</v>
      </c>
      <c r="I85" s="8">
        <v>8.5000000000000006E-2</v>
      </c>
      <c r="J85" s="8">
        <v>2.3E-2</v>
      </c>
      <c r="K85" s="8">
        <v>175</v>
      </c>
      <c r="L85" s="8">
        <v>208</v>
      </c>
      <c r="M85" s="8">
        <v>220</v>
      </c>
      <c r="N85" s="8">
        <v>0</v>
      </c>
      <c r="O85" s="3" t="s">
        <v>168</v>
      </c>
      <c r="P85" s="19" t="str">
        <f t="shared" si="2"/>
        <v>C3_N</v>
      </c>
      <c r="Q85" s="20">
        <v>175</v>
      </c>
      <c r="R85" s="20">
        <v>2.3E-2</v>
      </c>
      <c r="S85" s="20">
        <v>301</v>
      </c>
      <c r="T85" s="20">
        <v>305</v>
      </c>
      <c r="U85" s="21">
        <f t="shared" si="3"/>
        <v>8800000</v>
      </c>
      <c r="V85" s="4">
        <f>VLOOKUP(B85,bus_data!$A$2:$I$75, 9,FALSE)</f>
        <v>138</v>
      </c>
    </row>
    <row r="86" spans="1:22" x14ac:dyDescent="0.35">
      <c r="A86" s="3" t="s">
        <v>169</v>
      </c>
      <c r="B86" s="8">
        <v>302</v>
      </c>
      <c r="C86" s="8">
        <v>304</v>
      </c>
      <c r="D86" s="8">
        <v>33</v>
      </c>
      <c r="E86" s="8">
        <v>0.39</v>
      </c>
      <c r="F86" s="8">
        <v>10</v>
      </c>
      <c r="G86" s="8">
        <v>1.7</v>
      </c>
      <c r="H86" s="8">
        <v>3.3000000000000002E-2</v>
      </c>
      <c r="I86" s="8">
        <v>0.127</v>
      </c>
      <c r="J86" s="8">
        <v>3.4000000000000002E-2</v>
      </c>
      <c r="K86" s="8">
        <v>175</v>
      </c>
      <c r="L86" s="8">
        <v>208</v>
      </c>
      <c r="M86" s="8">
        <v>220</v>
      </c>
      <c r="N86" s="8">
        <v>0</v>
      </c>
      <c r="O86" s="3" t="s">
        <v>169</v>
      </c>
      <c r="P86" s="19" t="str">
        <f t="shared" si="2"/>
        <v>C4_N</v>
      </c>
      <c r="Q86" s="20">
        <v>175</v>
      </c>
      <c r="R86" s="20">
        <v>3.4000000000000002E-2</v>
      </c>
      <c r="S86" s="20">
        <v>302</v>
      </c>
      <c r="T86" s="20">
        <v>304</v>
      </c>
      <c r="U86" s="21">
        <f t="shared" si="3"/>
        <v>13200000</v>
      </c>
      <c r="V86" s="4">
        <f>VLOOKUP(B86,bus_data!$A$2:$I$75, 9,FALSE)</f>
        <v>138</v>
      </c>
    </row>
    <row r="87" spans="1:22" x14ac:dyDescent="0.35">
      <c r="A87" s="3" t="s">
        <v>170</v>
      </c>
      <c r="B87" s="8">
        <v>302</v>
      </c>
      <c r="C87" s="8">
        <v>306</v>
      </c>
      <c r="D87" s="8">
        <v>50</v>
      </c>
      <c r="E87" s="8">
        <v>0.48</v>
      </c>
      <c r="F87" s="8">
        <v>10</v>
      </c>
      <c r="G87" s="8">
        <v>2.6</v>
      </c>
      <c r="H87" s="8">
        <v>0.05</v>
      </c>
      <c r="I87" s="8">
        <v>0.192</v>
      </c>
      <c r="J87" s="8">
        <v>5.1999999999999998E-2</v>
      </c>
      <c r="K87" s="8">
        <v>175</v>
      </c>
      <c r="L87" s="8">
        <v>208</v>
      </c>
      <c r="M87" s="8">
        <v>220</v>
      </c>
      <c r="N87" s="8">
        <v>0</v>
      </c>
      <c r="O87" s="3" t="s">
        <v>170</v>
      </c>
      <c r="P87" s="19" t="str">
        <f t="shared" si="2"/>
        <v>C5_N</v>
      </c>
      <c r="Q87" s="20">
        <v>175</v>
      </c>
      <c r="R87" s="20">
        <v>5.1999999999999998E-2</v>
      </c>
      <c r="S87" s="20">
        <v>302</v>
      </c>
      <c r="T87" s="20">
        <v>306</v>
      </c>
      <c r="U87" s="21">
        <f t="shared" si="3"/>
        <v>20000000</v>
      </c>
      <c r="V87" s="4">
        <f>VLOOKUP(B87,bus_data!$A$2:$I$75, 9,FALSE)</f>
        <v>138</v>
      </c>
    </row>
    <row r="88" spans="1:22" x14ac:dyDescent="0.35">
      <c r="A88" s="3" t="s">
        <v>171</v>
      </c>
      <c r="B88" s="8">
        <v>303</v>
      </c>
      <c r="C88" s="8">
        <v>309</v>
      </c>
      <c r="D88" s="8">
        <v>31</v>
      </c>
      <c r="E88" s="8">
        <v>0.38</v>
      </c>
      <c r="F88" s="8">
        <v>10</v>
      </c>
      <c r="G88" s="8">
        <v>1.6</v>
      </c>
      <c r="H88" s="8">
        <v>3.1E-2</v>
      </c>
      <c r="I88" s="8">
        <v>0.11899999999999999</v>
      </c>
      <c r="J88" s="8">
        <v>3.2000000000000001E-2</v>
      </c>
      <c r="K88" s="8">
        <v>175</v>
      </c>
      <c r="L88" s="8">
        <v>208</v>
      </c>
      <c r="M88" s="8">
        <v>220</v>
      </c>
      <c r="N88" s="8">
        <v>0</v>
      </c>
      <c r="O88" s="3" t="s">
        <v>171</v>
      </c>
      <c r="P88" s="19" t="str">
        <f t="shared" si="2"/>
        <v>C6_N</v>
      </c>
      <c r="Q88" s="20">
        <v>175</v>
      </c>
      <c r="R88" s="20">
        <v>3.2000000000000001E-2</v>
      </c>
      <c r="S88" s="20">
        <v>303</v>
      </c>
      <c r="T88" s="20">
        <v>309</v>
      </c>
      <c r="U88" s="21">
        <f t="shared" si="3"/>
        <v>12400000</v>
      </c>
      <c r="V88" s="4">
        <f>VLOOKUP(B88,bus_data!$A$2:$I$75, 9,FALSE)</f>
        <v>138</v>
      </c>
    </row>
    <row r="89" spans="1:22" x14ac:dyDescent="0.35">
      <c r="A89" s="3" t="s">
        <v>173</v>
      </c>
      <c r="B89" s="8">
        <v>304</v>
      </c>
      <c r="C89" s="8">
        <v>309</v>
      </c>
      <c r="D89" s="8">
        <v>27</v>
      </c>
      <c r="E89" s="8">
        <v>0.36</v>
      </c>
      <c r="F89" s="8">
        <v>10</v>
      </c>
      <c r="G89" s="8">
        <v>1.4</v>
      </c>
      <c r="H89" s="8">
        <v>2.7E-2</v>
      </c>
      <c r="I89" s="8">
        <v>0.104</v>
      </c>
      <c r="J89" s="8">
        <v>2.8000000000000001E-2</v>
      </c>
      <c r="K89" s="8">
        <v>175</v>
      </c>
      <c r="L89" s="8">
        <v>208</v>
      </c>
      <c r="M89" s="8">
        <v>220</v>
      </c>
      <c r="N89" s="8">
        <v>0</v>
      </c>
      <c r="O89" s="3" t="s">
        <v>173</v>
      </c>
      <c r="P89" s="19" t="str">
        <f t="shared" si="2"/>
        <v>C8_N</v>
      </c>
      <c r="Q89" s="20">
        <v>175</v>
      </c>
      <c r="R89" s="20">
        <v>2.8000000000000001E-2</v>
      </c>
      <c r="S89" s="20">
        <v>304</v>
      </c>
      <c r="T89" s="20">
        <v>309</v>
      </c>
      <c r="U89" s="21">
        <f t="shared" si="3"/>
        <v>10800000</v>
      </c>
      <c r="V89" s="4">
        <f>VLOOKUP(B89,bus_data!$A$2:$I$75, 9,FALSE)</f>
        <v>138</v>
      </c>
    </row>
    <row r="90" spans="1:22" x14ac:dyDescent="0.35">
      <c r="A90" s="3" t="s">
        <v>174</v>
      </c>
      <c r="B90" s="8">
        <v>305</v>
      </c>
      <c r="C90" s="8">
        <v>310</v>
      </c>
      <c r="D90" s="8">
        <v>23</v>
      </c>
      <c r="E90" s="8">
        <v>0.34</v>
      </c>
      <c r="F90" s="8">
        <v>10</v>
      </c>
      <c r="G90" s="8">
        <v>1.2</v>
      </c>
      <c r="H90" s="8">
        <v>2.3E-2</v>
      </c>
      <c r="I90" s="8">
        <v>8.7999999999999995E-2</v>
      </c>
      <c r="J90" s="8">
        <v>2.4E-2</v>
      </c>
      <c r="K90" s="8">
        <v>175</v>
      </c>
      <c r="L90" s="8">
        <v>208</v>
      </c>
      <c r="M90" s="8">
        <v>220</v>
      </c>
      <c r="N90" s="8">
        <v>0</v>
      </c>
      <c r="O90" s="3" t="s">
        <v>174</v>
      </c>
      <c r="P90" s="19" t="str">
        <f t="shared" si="2"/>
        <v>C9_N</v>
      </c>
      <c r="Q90" s="20">
        <v>175</v>
      </c>
      <c r="R90" s="20">
        <v>2.4E-2</v>
      </c>
      <c r="S90" s="20">
        <v>305</v>
      </c>
      <c r="T90" s="20">
        <v>310</v>
      </c>
      <c r="U90" s="21">
        <f t="shared" si="3"/>
        <v>9200000</v>
      </c>
      <c r="V90" s="4">
        <f>VLOOKUP(B90,bus_data!$A$2:$I$75, 9,FALSE)</f>
        <v>138</v>
      </c>
    </row>
    <row r="91" spans="1:22" x14ac:dyDescent="0.35">
      <c r="A91" s="3" t="s">
        <v>175</v>
      </c>
      <c r="B91" s="8">
        <v>306</v>
      </c>
      <c r="C91" s="8">
        <v>310</v>
      </c>
      <c r="D91" s="8">
        <v>16</v>
      </c>
      <c r="E91" s="8">
        <v>0.33</v>
      </c>
      <c r="F91" s="8">
        <v>35</v>
      </c>
      <c r="G91" s="8">
        <v>0</v>
      </c>
      <c r="H91" s="8">
        <v>1.4E-2</v>
      </c>
      <c r="I91" s="8">
        <v>6.0999999999999999E-2</v>
      </c>
      <c r="J91" s="8">
        <v>2.4590000000000001</v>
      </c>
      <c r="K91" s="8">
        <v>175</v>
      </c>
      <c r="L91" s="8">
        <v>193</v>
      </c>
      <c r="M91" s="8">
        <v>200</v>
      </c>
      <c r="N91" s="8">
        <v>0</v>
      </c>
      <c r="O91" s="3" t="s">
        <v>175</v>
      </c>
      <c r="P91" s="19" t="str">
        <f t="shared" si="2"/>
        <v>C10_N</v>
      </c>
      <c r="Q91" s="20">
        <v>175</v>
      </c>
      <c r="R91" s="20">
        <v>2.4590000000000001</v>
      </c>
      <c r="S91" s="20">
        <v>306</v>
      </c>
      <c r="T91" s="20">
        <v>310</v>
      </c>
      <c r="U91" s="21">
        <f t="shared" si="3"/>
        <v>6400000</v>
      </c>
      <c r="V91" s="4">
        <f>VLOOKUP(B91,bus_data!$A$2:$I$75, 9,FALSE)</f>
        <v>138</v>
      </c>
    </row>
    <row r="92" spans="1:22" x14ac:dyDescent="0.35">
      <c r="A92" s="3" t="s">
        <v>176</v>
      </c>
      <c r="B92" s="8">
        <v>307</v>
      </c>
      <c r="C92" s="8">
        <v>308</v>
      </c>
      <c r="D92" s="8">
        <v>16</v>
      </c>
      <c r="E92" s="8">
        <v>0.3</v>
      </c>
      <c r="F92" s="8">
        <v>10</v>
      </c>
      <c r="G92" s="8">
        <v>0.8</v>
      </c>
      <c r="H92" s="8">
        <v>1.6E-2</v>
      </c>
      <c r="I92" s="8">
        <v>6.0999999999999999E-2</v>
      </c>
      <c r="J92" s="8">
        <v>1.7000000000000001E-2</v>
      </c>
      <c r="K92" s="8">
        <v>175</v>
      </c>
      <c r="L92" s="8">
        <v>208</v>
      </c>
      <c r="M92" s="8">
        <v>220</v>
      </c>
      <c r="N92" s="8">
        <v>0</v>
      </c>
      <c r="O92" s="3" t="s">
        <v>176</v>
      </c>
      <c r="P92" s="19" t="str">
        <f t="shared" si="2"/>
        <v>C11_N</v>
      </c>
      <c r="Q92" s="20">
        <v>175</v>
      </c>
      <c r="R92" s="20">
        <v>1.7000000000000001E-2</v>
      </c>
      <c r="S92" s="20">
        <v>307</v>
      </c>
      <c r="T92" s="20">
        <v>308</v>
      </c>
      <c r="U92" s="21">
        <f t="shared" si="3"/>
        <v>6400000</v>
      </c>
      <c r="V92" s="4">
        <f>VLOOKUP(B92,bus_data!$A$2:$I$75, 9,FALSE)</f>
        <v>138</v>
      </c>
    </row>
    <row r="93" spans="1:22" x14ac:dyDescent="0.35">
      <c r="A93" s="3" t="s">
        <v>183</v>
      </c>
      <c r="B93" s="8">
        <v>311</v>
      </c>
      <c r="C93" s="8">
        <v>313</v>
      </c>
      <c r="D93" s="8">
        <v>33</v>
      </c>
      <c r="E93" s="8">
        <v>0.4</v>
      </c>
      <c r="F93" s="8">
        <v>11</v>
      </c>
      <c r="G93" s="8">
        <v>0.8</v>
      </c>
      <c r="H93" s="8">
        <v>6.0000000000000001E-3</v>
      </c>
      <c r="I93" s="8">
        <v>4.8000000000000001E-2</v>
      </c>
      <c r="J93" s="8">
        <v>0.1</v>
      </c>
      <c r="K93" s="8">
        <v>500</v>
      </c>
      <c r="L93" s="8">
        <v>600</v>
      </c>
      <c r="M93" s="8">
        <v>625</v>
      </c>
      <c r="N93" s="8">
        <v>0</v>
      </c>
      <c r="O93" s="3" t="s">
        <v>183</v>
      </c>
      <c r="P93" s="19" t="str">
        <f t="shared" si="2"/>
        <v>C18_N</v>
      </c>
      <c r="Q93" s="20">
        <v>500</v>
      </c>
      <c r="R93" s="20">
        <v>0.1</v>
      </c>
      <c r="S93" s="20">
        <v>311</v>
      </c>
      <c r="T93" s="20">
        <v>313</v>
      </c>
      <c r="U93" s="21">
        <f t="shared" si="3"/>
        <v>29700000</v>
      </c>
      <c r="V93" s="4">
        <f>VLOOKUP(B93,bus_data!$A$2:$I$75, 9,FALSE)</f>
        <v>230</v>
      </c>
    </row>
    <row r="94" spans="1:22" x14ac:dyDescent="0.35">
      <c r="A94" s="3" t="s">
        <v>184</v>
      </c>
      <c r="B94" s="8">
        <v>311</v>
      </c>
      <c r="C94" s="8">
        <v>314</v>
      </c>
      <c r="D94" s="8">
        <v>29</v>
      </c>
      <c r="E94" s="8">
        <v>0.39</v>
      </c>
      <c r="F94" s="8">
        <v>11</v>
      </c>
      <c r="G94" s="8">
        <v>0.7</v>
      </c>
      <c r="H94" s="8">
        <v>5.0000000000000001E-3</v>
      </c>
      <c r="I94" s="8">
        <v>4.2000000000000003E-2</v>
      </c>
      <c r="J94" s="8">
        <v>8.7999999999999995E-2</v>
      </c>
      <c r="K94" s="8">
        <v>500</v>
      </c>
      <c r="L94" s="8">
        <v>600</v>
      </c>
      <c r="M94" s="8">
        <v>625</v>
      </c>
      <c r="N94" s="8">
        <v>0</v>
      </c>
      <c r="O94" s="3" t="s">
        <v>184</v>
      </c>
      <c r="P94" s="19" t="str">
        <f t="shared" si="2"/>
        <v>C19_N</v>
      </c>
      <c r="Q94" s="20">
        <v>500</v>
      </c>
      <c r="R94" s="20">
        <v>8.7999999999999995E-2</v>
      </c>
      <c r="S94" s="20">
        <v>311</v>
      </c>
      <c r="T94" s="20">
        <v>314</v>
      </c>
      <c r="U94" s="21">
        <f t="shared" si="3"/>
        <v>26100000</v>
      </c>
      <c r="V94" s="4">
        <f>VLOOKUP(B94,bus_data!$A$2:$I$75, 9,FALSE)</f>
        <v>230</v>
      </c>
    </row>
    <row r="95" spans="1:22" x14ac:dyDescent="0.35">
      <c r="A95" s="3" t="s">
        <v>185</v>
      </c>
      <c r="B95" s="8">
        <v>312</v>
      </c>
      <c r="C95" s="8">
        <v>313</v>
      </c>
      <c r="D95" s="8">
        <v>33</v>
      </c>
      <c r="E95" s="8">
        <v>0.4</v>
      </c>
      <c r="F95" s="8">
        <v>11</v>
      </c>
      <c r="G95" s="8">
        <v>0.8</v>
      </c>
      <c r="H95" s="8">
        <v>6.0000000000000001E-3</v>
      </c>
      <c r="I95" s="8">
        <v>4.8000000000000001E-2</v>
      </c>
      <c r="J95" s="8">
        <v>0.1</v>
      </c>
      <c r="K95" s="8">
        <v>500</v>
      </c>
      <c r="L95" s="8">
        <v>600</v>
      </c>
      <c r="M95" s="8">
        <v>625</v>
      </c>
      <c r="N95" s="8">
        <v>0</v>
      </c>
      <c r="O95" s="3" t="s">
        <v>185</v>
      </c>
      <c r="P95" s="19" t="str">
        <f t="shared" si="2"/>
        <v>C20_N</v>
      </c>
      <c r="Q95" s="20">
        <v>500</v>
      </c>
      <c r="R95" s="20">
        <v>0.1</v>
      </c>
      <c r="S95" s="20">
        <v>312</v>
      </c>
      <c r="T95" s="20">
        <v>313</v>
      </c>
      <c r="U95" s="21">
        <f t="shared" si="3"/>
        <v>29700000</v>
      </c>
      <c r="V95" s="4">
        <f>VLOOKUP(B95,bus_data!$A$2:$I$75, 9,FALSE)</f>
        <v>230</v>
      </c>
    </row>
    <row r="96" spans="1:22" x14ac:dyDescent="0.35">
      <c r="A96" s="3" t="s">
        <v>186</v>
      </c>
      <c r="B96" s="8">
        <v>312</v>
      </c>
      <c r="C96" s="8">
        <v>323</v>
      </c>
      <c r="D96" s="8">
        <v>67</v>
      </c>
      <c r="E96" s="8">
        <v>0.52</v>
      </c>
      <c r="F96" s="8">
        <v>11</v>
      </c>
      <c r="G96" s="8">
        <v>1.6</v>
      </c>
      <c r="H96" s="8">
        <v>1.2E-2</v>
      </c>
      <c r="I96" s="8">
        <v>9.7000000000000003E-2</v>
      </c>
      <c r="J96" s="8">
        <v>0.20300000000000001</v>
      </c>
      <c r="K96" s="8">
        <v>500</v>
      </c>
      <c r="L96" s="8">
        <v>600</v>
      </c>
      <c r="M96" s="8">
        <v>625</v>
      </c>
      <c r="N96" s="8">
        <v>0</v>
      </c>
      <c r="O96" s="3" t="s">
        <v>186</v>
      </c>
      <c r="P96" s="19" t="str">
        <f t="shared" si="2"/>
        <v>C21_N</v>
      </c>
      <c r="Q96" s="20">
        <v>500</v>
      </c>
      <c r="R96" s="20">
        <v>0.20300000000000001</v>
      </c>
      <c r="S96" s="20">
        <v>312</v>
      </c>
      <c r="T96" s="20">
        <v>323</v>
      </c>
      <c r="U96" s="21">
        <f t="shared" si="3"/>
        <v>60300000</v>
      </c>
      <c r="V96" s="4">
        <f>VLOOKUP(B96,bus_data!$A$2:$I$75, 9,FALSE)</f>
        <v>230</v>
      </c>
    </row>
    <row r="97" spans="1:22" x14ac:dyDescent="0.35">
      <c r="A97" s="3" t="s">
        <v>187</v>
      </c>
      <c r="B97" s="8">
        <v>313</v>
      </c>
      <c r="C97" s="8">
        <v>323</v>
      </c>
      <c r="D97" s="8">
        <v>60</v>
      </c>
      <c r="E97" s="8">
        <v>0.49</v>
      </c>
      <c r="F97" s="8">
        <v>11</v>
      </c>
      <c r="G97" s="8">
        <v>1.5</v>
      </c>
      <c r="H97" s="8">
        <v>1.0999999999999999E-2</v>
      </c>
      <c r="I97" s="8">
        <v>8.6999999999999994E-2</v>
      </c>
      <c r="J97" s="8">
        <v>0.182</v>
      </c>
      <c r="K97" s="8">
        <v>500</v>
      </c>
      <c r="L97" s="8">
        <v>600</v>
      </c>
      <c r="M97" s="8">
        <v>625</v>
      </c>
      <c r="N97" s="8">
        <v>0</v>
      </c>
      <c r="O97" s="3" t="s">
        <v>187</v>
      </c>
      <c r="P97" s="19" t="str">
        <f t="shared" si="2"/>
        <v>C22_N</v>
      </c>
      <c r="Q97" s="20">
        <v>500</v>
      </c>
      <c r="R97" s="20">
        <v>0.182</v>
      </c>
      <c r="S97" s="20">
        <v>313</v>
      </c>
      <c r="T97" s="20">
        <v>323</v>
      </c>
      <c r="U97" s="21">
        <f t="shared" si="3"/>
        <v>54000000</v>
      </c>
      <c r="V97" s="4">
        <f>VLOOKUP(B97,bus_data!$A$2:$I$75, 9,FALSE)</f>
        <v>230</v>
      </c>
    </row>
    <row r="98" spans="1:22" x14ac:dyDescent="0.35">
      <c r="A98" s="3" t="s">
        <v>188</v>
      </c>
      <c r="B98" s="8">
        <v>314</v>
      </c>
      <c r="C98" s="8">
        <v>316</v>
      </c>
      <c r="D98" s="8">
        <v>27</v>
      </c>
      <c r="E98" s="8">
        <v>0.38</v>
      </c>
      <c r="F98" s="8">
        <v>11</v>
      </c>
      <c r="G98" s="8">
        <v>0.7</v>
      </c>
      <c r="H98" s="8">
        <v>5.0000000000000001E-3</v>
      </c>
      <c r="I98" s="8">
        <v>5.8999999999999997E-2</v>
      </c>
      <c r="J98" s="8">
        <v>8.2000000000000003E-2</v>
      </c>
      <c r="K98" s="8">
        <v>500</v>
      </c>
      <c r="L98" s="8">
        <v>600</v>
      </c>
      <c r="M98" s="8">
        <v>625</v>
      </c>
      <c r="N98" s="8">
        <v>0</v>
      </c>
      <c r="O98" s="3" t="s">
        <v>188</v>
      </c>
      <c r="P98" s="19" t="str">
        <f t="shared" si="2"/>
        <v>C23_N</v>
      </c>
      <c r="Q98" s="20">
        <v>500</v>
      </c>
      <c r="R98" s="20">
        <v>8.2000000000000003E-2</v>
      </c>
      <c r="S98" s="20">
        <v>314</v>
      </c>
      <c r="T98" s="20">
        <v>316</v>
      </c>
      <c r="U98" s="21">
        <f t="shared" si="3"/>
        <v>24300000</v>
      </c>
      <c r="V98" s="4">
        <f>VLOOKUP(B98,bus_data!$A$2:$I$75, 9,FALSE)</f>
        <v>230</v>
      </c>
    </row>
    <row r="99" spans="1:22" x14ac:dyDescent="0.35">
      <c r="A99" s="3" t="s">
        <v>189</v>
      </c>
      <c r="B99" s="8">
        <v>315</v>
      </c>
      <c r="C99" s="8">
        <v>316</v>
      </c>
      <c r="D99" s="8">
        <v>12</v>
      </c>
      <c r="E99" s="8">
        <v>0.33</v>
      </c>
      <c r="F99" s="8">
        <v>11</v>
      </c>
      <c r="G99" s="8">
        <v>0.3</v>
      </c>
      <c r="H99" s="8">
        <v>2E-3</v>
      </c>
      <c r="I99" s="8">
        <v>1.7000000000000001E-2</v>
      </c>
      <c r="J99" s="8">
        <v>3.5999999999999997E-2</v>
      </c>
      <c r="K99" s="8">
        <v>500</v>
      </c>
      <c r="L99" s="8">
        <v>600</v>
      </c>
      <c r="M99" s="8">
        <v>625</v>
      </c>
      <c r="N99" s="8">
        <v>0</v>
      </c>
      <c r="O99" s="3" t="s">
        <v>189</v>
      </c>
      <c r="P99" s="19" t="str">
        <f t="shared" si="2"/>
        <v>C24_N</v>
      </c>
      <c r="Q99" s="20">
        <v>500</v>
      </c>
      <c r="R99" s="20">
        <v>3.5999999999999997E-2</v>
      </c>
      <c r="S99" s="20">
        <v>315</v>
      </c>
      <c r="T99" s="20">
        <v>316</v>
      </c>
      <c r="U99" s="21">
        <f t="shared" si="3"/>
        <v>10800000</v>
      </c>
      <c r="V99" s="4">
        <f>VLOOKUP(B99,bus_data!$A$2:$I$75, 9,FALSE)</f>
        <v>230</v>
      </c>
    </row>
    <row r="100" spans="1:22" x14ac:dyDescent="0.35">
      <c r="A100" s="3" t="s">
        <v>192</v>
      </c>
      <c r="B100" s="8">
        <v>315</v>
      </c>
      <c r="C100" s="8">
        <v>324</v>
      </c>
      <c r="D100" s="8">
        <v>36</v>
      </c>
      <c r="E100" s="8">
        <v>0.41</v>
      </c>
      <c r="F100" s="8">
        <v>11</v>
      </c>
      <c r="G100" s="8">
        <v>0.9</v>
      </c>
      <c r="H100" s="8">
        <v>7.0000000000000001E-3</v>
      </c>
      <c r="I100" s="8">
        <v>5.1999999999999998E-2</v>
      </c>
      <c r="J100" s="8">
        <v>0.109</v>
      </c>
      <c r="K100" s="8">
        <v>500</v>
      </c>
      <c r="L100" s="8">
        <v>600</v>
      </c>
      <c r="M100" s="8">
        <v>625</v>
      </c>
      <c r="N100" s="8">
        <v>0</v>
      </c>
      <c r="O100" s="3" t="s">
        <v>192</v>
      </c>
      <c r="P100" s="19" t="str">
        <f t="shared" si="2"/>
        <v>C26_N</v>
      </c>
      <c r="Q100" s="20">
        <v>500</v>
      </c>
      <c r="R100" s="20">
        <v>0.109</v>
      </c>
      <c r="S100" s="20">
        <v>315</v>
      </c>
      <c r="T100" s="20">
        <v>324</v>
      </c>
      <c r="U100" s="21">
        <f t="shared" si="3"/>
        <v>32400000</v>
      </c>
      <c r="V100" s="4">
        <f>VLOOKUP(B100,bus_data!$A$2:$I$75, 9,FALSE)</f>
        <v>230</v>
      </c>
    </row>
    <row r="101" spans="1:22" x14ac:dyDescent="0.35">
      <c r="A101" s="3" t="s">
        <v>193</v>
      </c>
      <c r="B101" s="8">
        <v>316</v>
      </c>
      <c r="C101" s="8">
        <v>317</v>
      </c>
      <c r="D101" s="8">
        <v>18</v>
      </c>
      <c r="E101" s="8">
        <v>0.35</v>
      </c>
      <c r="F101" s="8">
        <v>11</v>
      </c>
      <c r="G101" s="8">
        <v>0.4</v>
      </c>
      <c r="H101" s="8">
        <v>3.0000000000000001E-3</v>
      </c>
      <c r="I101" s="8">
        <v>2.5999999999999999E-2</v>
      </c>
      <c r="J101" s="8">
        <v>5.5E-2</v>
      </c>
      <c r="K101" s="8">
        <v>500</v>
      </c>
      <c r="L101" s="8">
        <v>600</v>
      </c>
      <c r="M101" s="8">
        <v>625</v>
      </c>
      <c r="N101" s="8">
        <v>0</v>
      </c>
      <c r="O101" s="3" t="s">
        <v>193</v>
      </c>
      <c r="P101" s="19" t="str">
        <f t="shared" si="2"/>
        <v>C27_N</v>
      </c>
      <c r="Q101" s="20">
        <v>500</v>
      </c>
      <c r="R101" s="20">
        <v>5.5E-2</v>
      </c>
      <c r="S101" s="20">
        <v>316</v>
      </c>
      <c r="T101" s="20">
        <v>317</v>
      </c>
      <c r="U101" s="21">
        <f t="shared" si="3"/>
        <v>16200000</v>
      </c>
      <c r="V101" s="4">
        <f>VLOOKUP(B101,bus_data!$A$2:$I$75, 9,FALSE)</f>
        <v>230</v>
      </c>
    </row>
    <row r="102" spans="1:22" x14ac:dyDescent="0.35">
      <c r="A102" s="3" t="s">
        <v>194</v>
      </c>
      <c r="B102" s="8">
        <v>316</v>
      </c>
      <c r="C102" s="8">
        <v>319</v>
      </c>
      <c r="D102" s="8">
        <v>16</v>
      </c>
      <c r="E102" s="8">
        <v>0.34</v>
      </c>
      <c r="F102" s="8">
        <v>11</v>
      </c>
      <c r="G102" s="8">
        <v>0.4</v>
      </c>
      <c r="H102" s="8">
        <v>3.0000000000000001E-3</v>
      </c>
      <c r="I102" s="8">
        <v>2.3E-2</v>
      </c>
      <c r="J102" s="8">
        <v>4.9000000000000002E-2</v>
      </c>
      <c r="K102" s="8">
        <v>500</v>
      </c>
      <c r="L102" s="8">
        <v>600</v>
      </c>
      <c r="M102" s="8">
        <v>625</v>
      </c>
      <c r="N102" s="8">
        <v>0</v>
      </c>
      <c r="O102" s="3" t="s">
        <v>194</v>
      </c>
      <c r="P102" s="19" t="str">
        <f t="shared" si="2"/>
        <v>C28_N</v>
      </c>
      <c r="Q102" s="20">
        <v>500</v>
      </c>
      <c r="R102" s="20">
        <v>4.9000000000000002E-2</v>
      </c>
      <c r="S102" s="20">
        <v>316</v>
      </c>
      <c r="T102" s="20">
        <v>319</v>
      </c>
      <c r="U102" s="21">
        <f t="shared" si="3"/>
        <v>14400000</v>
      </c>
      <c r="V102" s="4">
        <f>VLOOKUP(B102,bus_data!$A$2:$I$75, 9,FALSE)</f>
        <v>230</v>
      </c>
    </row>
    <row r="103" spans="1:22" x14ac:dyDescent="0.35">
      <c r="A103" s="3" t="s">
        <v>195</v>
      </c>
      <c r="B103" s="8">
        <v>317</v>
      </c>
      <c r="C103" s="8">
        <v>318</v>
      </c>
      <c r="D103" s="8">
        <v>10</v>
      </c>
      <c r="E103" s="8">
        <v>0.32</v>
      </c>
      <c r="F103" s="8">
        <v>11</v>
      </c>
      <c r="G103" s="8">
        <v>0.2</v>
      </c>
      <c r="H103" s="8">
        <v>2E-3</v>
      </c>
      <c r="I103" s="8">
        <v>1.4E-2</v>
      </c>
      <c r="J103" s="8">
        <v>0.03</v>
      </c>
      <c r="K103" s="8">
        <v>500</v>
      </c>
      <c r="L103" s="8">
        <v>600</v>
      </c>
      <c r="M103" s="8">
        <v>625</v>
      </c>
      <c r="N103" s="8">
        <v>0</v>
      </c>
      <c r="O103" s="3" t="s">
        <v>195</v>
      </c>
      <c r="P103" s="19" t="str">
        <f t="shared" si="2"/>
        <v>C29_N</v>
      </c>
      <c r="Q103" s="20">
        <v>500</v>
      </c>
      <c r="R103" s="20">
        <v>0.03</v>
      </c>
      <c r="S103" s="20">
        <v>317</v>
      </c>
      <c r="T103" s="20">
        <v>318</v>
      </c>
      <c r="U103" s="21">
        <f t="shared" si="3"/>
        <v>9000000</v>
      </c>
      <c r="V103" s="4">
        <f>VLOOKUP(B103,bus_data!$A$2:$I$75, 9,FALSE)</f>
        <v>230</v>
      </c>
    </row>
    <row r="104" spans="1:22" x14ac:dyDescent="0.35">
      <c r="A104" s="3" t="s">
        <v>196</v>
      </c>
      <c r="B104" s="8">
        <v>317</v>
      </c>
      <c r="C104" s="8">
        <v>322</v>
      </c>
      <c r="D104" s="8">
        <v>73</v>
      </c>
      <c r="E104" s="8">
        <v>0.54</v>
      </c>
      <c r="F104" s="8">
        <v>11</v>
      </c>
      <c r="G104" s="8">
        <v>1.8</v>
      </c>
      <c r="H104" s="8">
        <v>1.4E-2</v>
      </c>
      <c r="I104" s="8">
        <v>0.105</v>
      </c>
      <c r="J104" s="8">
        <v>0.221</v>
      </c>
      <c r="K104" s="8">
        <v>500</v>
      </c>
      <c r="L104" s="8">
        <v>600</v>
      </c>
      <c r="M104" s="8">
        <v>625</v>
      </c>
      <c r="N104" s="8">
        <v>0</v>
      </c>
      <c r="O104" s="3" t="s">
        <v>196</v>
      </c>
      <c r="P104" s="19" t="str">
        <f t="shared" si="2"/>
        <v>C30_N</v>
      </c>
      <c r="Q104" s="20">
        <v>500</v>
      </c>
      <c r="R104" s="20">
        <v>0.221</v>
      </c>
      <c r="S104" s="20">
        <v>317</v>
      </c>
      <c r="T104" s="20">
        <v>322</v>
      </c>
      <c r="U104" s="21">
        <f t="shared" si="3"/>
        <v>65700000</v>
      </c>
      <c r="V104" s="4">
        <f>VLOOKUP(B104,bus_data!$A$2:$I$75, 9,FALSE)</f>
        <v>230</v>
      </c>
    </row>
    <row r="105" spans="1:22" ht="15" thickBot="1" x14ac:dyDescent="0.4">
      <c r="A105" s="5" t="s">
        <v>203</v>
      </c>
      <c r="B105" s="9">
        <v>321</v>
      </c>
      <c r="C105" s="9">
        <v>322</v>
      </c>
      <c r="D105" s="9">
        <v>47</v>
      </c>
      <c r="E105" s="9">
        <v>0.45</v>
      </c>
      <c r="F105" s="9">
        <v>11</v>
      </c>
      <c r="G105" s="9">
        <v>1.2</v>
      </c>
      <c r="H105" s="9">
        <v>8.9999999999999993E-3</v>
      </c>
      <c r="I105" s="9">
        <v>6.8000000000000005E-2</v>
      </c>
      <c r="J105" s="9">
        <v>0.14199999999999999</v>
      </c>
      <c r="K105" s="9">
        <v>500</v>
      </c>
      <c r="L105" s="9">
        <v>600</v>
      </c>
      <c r="M105" s="9">
        <v>625</v>
      </c>
      <c r="N105" s="9">
        <v>0</v>
      </c>
      <c r="O105" s="5" t="s">
        <v>203</v>
      </c>
      <c r="P105" s="22" t="str">
        <f t="shared" si="2"/>
        <v>C34_N</v>
      </c>
      <c r="Q105" s="23">
        <v>500</v>
      </c>
      <c r="R105" s="23">
        <v>0.14199999999999999</v>
      </c>
      <c r="S105" s="23">
        <v>321</v>
      </c>
      <c r="T105" s="23">
        <v>322</v>
      </c>
      <c r="U105" s="24">
        <f t="shared" si="3"/>
        <v>42300000</v>
      </c>
      <c r="V105" s="6">
        <f>VLOOKUP(B105,bus_data!$A$2:$I$75, 9,FALSE)</f>
        <v>230</v>
      </c>
    </row>
  </sheetData>
  <mergeCells count="2">
    <mergeCell ref="A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bus_data</vt:lpstr>
      <vt:lpstr>generator_data</vt:lpstr>
      <vt:lpstr>line_data</vt:lpstr>
      <vt:lpstr>new_line_data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Grassel</dc:creator>
  <cp:lastModifiedBy>Joshua Grassel</cp:lastModifiedBy>
  <dcterms:created xsi:type="dcterms:W3CDTF">2022-11-22T22:07:27Z</dcterms:created>
  <dcterms:modified xsi:type="dcterms:W3CDTF">2022-11-22T23:54:21Z</dcterms:modified>
</cp:coreProperties>
</file>