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en\Google Drive\ASU\Summer C - 2020\SER 216 - Software Enterprise\Module 5\"/>
    </mc:Choice>
  </mc:AlternateContent>
  <xr:revisionPtr revIDLastSave="0" documentId="13_ncr:1_{A4252E71-15DD-4105-A2E8-2E2FBAECA242}" xr6:coauthVersionLast="44" xr6:coauthVersionMax="44" xr10:uidLastSave="{00000000-0000-0000-0000-000000000000}"/>
  <bookViews>
    <workbookView xWindow="-120" yWindow="-120" windowWidth="29040" windowHeight="15840" activeTab="3" xr2:uid="{C2178939-1E0D-4B22-A5A3-50A6336DBCB4}"/>
  </bookViews>
  <sheets>
    <sheet name="Module 2 - 05-31-2020" sheetId="2" r:id="rId1"/>
    <sheet name="Module 3 - 06-07-2020" sheetId="3" r:id="rId2"/>
    <sheet name="Module 4 - 06-14-2020" sheetId="1" r:id="rId3"/>
    <sheet name="Module 5 - 06-21-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4" l="1"/>
  <c r="L20" i="4"/>
  <c r="L19" i="4"/>
  <c r="L18" i="4"/>
  <c r="L17" i="4"/>
  <c r="L16" i="4"/>
  <c r="L15" i="4"/>
  <c r="L3" i="4"/>
  <c r="L8" i="4"/>
  <c r="L7" i="4"/>
  <c r="L6" i="4"/>
  <c r="L5" i="4"/>
  <c r="L4" i="4"/>
  <c r="L3" i="1"/>
  <c r="K21" i="4"/>
  <c r="K28" i="4" s="1"/>
  <c r="J21" i="4"/>
  <c r="K9" i="4"/>
  <c r="K27" i="4" s="1"/>
  <c r="J9" i="4"/>
  <c r="L21" i="4" l="1"/>
  <c r="L28" i="4" s="1"/>
  <c r="L9" i="4"/>
  <c r="M7" i="4" s="1"/>
  <c r="M21" i="1"/>
  <c r="L17" i="1"/>
  <c r="L26" i="1"/>
  <c r="K28" i="1"/>
  <c r="L28" i="3"/>
  <c r="K27" i="1"/>
  <c r="K27" i="3"/>
  <c r="L20" i="1"/>
  <c r="L18" i="1"/>
  <c r="L16" i="1"/>
  <c r="L15" i="1"/>
  <c r="L8" i="1"/>
  <c r="L7" i="1"/>
  <c r="L6" i="1"/>
  <c r="L5" i="1"/>
  <c r="L4" i="1"/>
  <c r="L27" i="3"/>
  <c r="L26" i="3"/>
  <c r="L20" i="3"/>
  <c r="L19" i="3"/>
  <c r="L19" i="1" s="1"/>
  <c r="L18" i="3"/>
  <c r="L17" i="3"/>
  <c r="L16" i="3"/>
  <c r="L15" i="3"/>
  <c r="L8" i="3"/>
  <c r="L7" i="3"/>
  <c r="L6" i="3"/>
  <c r="L5" i="3"/>
  <c r="L4" i="3"/>
  <c r="L3" i="3"/>
  <c r="K27" i="2"/>
  <c r="L28" i="2"/>
  <c r="L27" i="2"/>
  <c r="K28" i="2"/>
  <c r="M21" i="2"/>
  <c r="M20" i="2"/>
  <c r="M19" i="2"/>
  <c r="M18" i="2"/>
  <c r="M17" i="2"/>
  <c r="M16" i="2"/>
  <c r="M15" i="2"/>
  <c r="M3" i="2"/>
  <c r="L21" i="2"/>
  <c r="K21" i="3"/>
  <c r="K28" i="3" s="1"/>
  <c r="J21" i="3"/>
  <c r="K9" i="3"/>
  <c r="J9" i="3"/>
  <c r="K21" i="2"/>
  <c r="J21" i="2"/>
  <c r="L9" i="2"/>
  <c r="M8" i="2" s="1"/>
  <c r="K9" i="2"/>
  <c r="J9" i="2"/>
  <c r="M15" i="4" l="1"/>
  <c r="M19" i="4"/>
  <c r="M20" i="4"/>
  <c r="M16" i="4"/>
  <c r="M17" i="4"/>
  <c r="M18" i="4"/>
  <c r="M8" i="4"/>
  <c r="M6" i="4"/>
  <c r="M3" i="4"/>
  <c r="M5" i="4"/>
  <c r="M4" i="4"/>
  <c r="L27" i="4"/>
  <c r="L21" i="1"/>
  <c r="L21" i="3"/>
  <c r="M18" i="3" s="1"/>
  <c r="M7" i="2"/>
  <c r="M6" i="2"/>
  <c r="M5" i="2"/>
  <c r="M4" i="2"/>
  <c r="K21" i="1"/>
  <c r="J21" i="1"/>
  <c r="L9" i="1"/>
  <c r="M7" i="1" s="1"/>
  <c r="K9" i="1"/>
  <c r="J9" i="1"/>
  <c r="M21" i="4" l="1"/>
  <c r="M9" i="4"/>
  <c r="L27" i="1"/>
  <c r="M19" i="1"/>
  <c r="M15" i="1"/>
  <c r="M18" i="1"/>
  <c r="M20" i="1"/>
  <c r="M16" i="1"/>
  <c r="M17" i="1"/>
  <c r="L28" i="1"/>
  <c r="M16" i="3"/>
  <c r="M17" i="3"/>
  <c r="M20" i="3"/>
  <c r="M19" i="3"/>
  <c r="M15" i="3"/>
  <c r="M21" i="3" s="1"/>
  <c r="M6" i="1"/>
  <c r="M4" i="1"/>
  <c r="M8" i="1"/>
  <c r="M5" i="1"/>
  <c r="M3" i="1"/>
  <c r="M9" i="2"/>
  <c r="L9" i="3"/>
  <c r="M4" i="3" s="1"/>
  <c r="M9" i="1" l="1"/>
  <c r="M8" i="3"/>
  <c r="M7" i="3"/>
  <c r="M3" i="3"/>
  <c r="M6" i="3"/>
  <c r="M5" i="3"/>
  <c r="M9" i="3" l="1"/>
</calcChain>
</file>

<file path=xl/sharedStrings.xml><?xml version="1.0" encoding="utf-8"?>
<sst xmlns="http://schemas.openxmlformats.org/spreadsheetml/2006/main" count="404" uniqueCount="69">
  <si>
    <t>PSP Time Recording Log</t>
  </si>
  <si>
    <t>Date</t>
  </si>
  <si>
    <t>Start</t>
  </si>
  <si>
    <t>Stop</t>
  </si>
  <si>
    <t>Interruption Time</t>
  </si>
  <si>
    <t>Phase</t>
  </si>
  <si>
    <t>Comments</t>
  </si>
  <si>
    <t>PSP2 Project Summary</t>
  </si>
  <si>
    <t>Estimated</t>
  </si>
  <si>
    <t>Actual</t>
  </si>
  <si>
    <t>To Date</t>
  </si>
  <si>
    <t>To Date %</t>
  </si>
  <si>
    <t>Planning</t>
  </si>
  <si>
    <t>Design</t>
  </si>
  <si>
    <t>Code</t>
  </si>
  <si>
    <t>Code Review</t>
  </si>
  <si>
    <t>Test</t>
  </si>
  <si>
    <t>Post Mortem</t>
  </si>
  <si>
    <t>TOTAL</t>
  </si>
  <si>
    <t>Time in Phase
(minutes)</t>
  </si>
  <si>
    <t>Defects Injected</t>
  </si>
  <si>
    <t>Summary</t>
  </si>
  <si>
    <t>Program Size (LOC)</t>
  </si>
  <si>
    <t>LOC/Hour</t>
  </si>
  <si>
    <t>Defects/KLOC</t>
  </si>
  <si>
    <t>Interruption Time
(minutes)</t>
  </si>
  <si>
    <t>Plan</t>
  </si>
  <si>
    <t>Interruption: Wife went to work, made lunch for her</t>
  </si>
  <si>
    <t>Interruption: Phone call</t>
  </si>
  <si>
    <t>Interruption: Getting coffee</t>
  </si>
  <si>
    <t>Interruption: Wife went to work</t>
  </si>
  <si>
    <t>Interruption: Bathroom break</t>
  </si>
  <si>
    <t>Interruption: Text</t>
  </si>
  <si>
    <t>Interruption: Phone call and text</t>
  </si>
  <si>
    <t>PSP Defect Recording Log</t>
  </si>
  <si>
    <t>SI No:</t>
  </si>
  <si>
    <t>Defect Type</t>
  </si>
  <si>
    <t>Defect Inject Phase</t>
  </si>
  <si>
    <t>Defect Removal Phase</t>
  </si>
  <si>
    <t>Fix Ref</t>
  </si>
  <si>
    <t>Description</t>
  </si>
  <si>
    <t>Implementation of appropriate methods</t>
  </si>
  <si>
    <t>Incorrect columns resulting in error</t>
  </si>
  <si>
    <t>Initializing array missi</t>
  </si>
  <si>
    <t>No method to check if user places &lt; 1 or &gt; 7</t>
  </si>
  <si>
    <t>Scanner class not instantiated correctly</t>
  </si>
  <si>
    <t>Incorrect code for diagonal check</t>
  </si>
  <si>
    <t>Method missing for valid move</t>
  </si>
  <si>
    <t>Index out of bounds, row error</t>
  </si>
  <si>
    <t>Splitting of classes not recognized</t>
  </si>
  <si>
    <t>Understanding the use of packages</t>
  </si>
  <si>
    <t>n/a</t>
  </si>
  <si>
    <t>*</t>
  </si>
  <si>
    <t>Delta Time
(minutes)</t>
  </si>
  <si>
    <t>Interruption Time
(hh:mm:ss)</t>
  </si>
  <si>
    <t>Removal of @NotNull instances</t>
  </si>
  <si>
    <t>Fix of non-numeric character input result in program crashing.</t>
  </si>
  <si>
    <t>PvsC game should start for only selecting C or c as user input, but PvsC game starts for other characters, e.g. r, t, g etc. Fix this issue, otherwise, marks will be deducted in the future. - Fix</t>
  </si>
  <si>
    <t>For the PvsP game, a player's turn switches to another player if that player wants to select a column which is already filled. - Fix</t>
  </si>
  <si>
    <t>Create method to handle tie</t>
  </si>
  <si>
    <t>Planning for Module 4</t>
  </si>
  <si>
    <t>Coding GUI</t>
  </si>
  <si>
    <t>Testing application</t>
  </si>
  <si>
    <t>Finishing designing of UML</t>
  </si>
  <si>
    <t>Coding</t>
  </si>
  <si>
    <t>Fix Time
(minutes)</t>
  </si>
  <si>
    <t>Removal of @NotNull</t>
  </si>
  <si>
    <t>Fix of non-numeric character input resulting in program crashing</t>
  </si>
  <si>
    <t>Reset button does not work. I am not sure how to reset the GridPane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</si>
</sst>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[$-409]h:mm\ AM/PM;@"/>
    <numFmt numFmtId="166" formatCode="m/d/yyyy;@"/>
    <numFmt numFmtId="167" formatCode="h:mm;@"/>
    <numFmt numFmtId="168" formatCode="00000"/>
    <numFmt numFmtId="169" formatCode="0.000"/>
    <numFmt numFmtId="170" formatCode="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1" fillId="2" borderId="1" xfId="1" applyBorder="1"/>
    <xf numFmtId="0" fontId="2" fillId="2" borderId="1" xfId="1" applyFont="1" applyBorder="1" applyAlignment="1">
      <alignment horizontal="center" wrapText="1"/>
    </xf>
    <xf numFmtId="0" fontId="2" fillId="2" borderId="1" xfId="1" applyFont="1" applyBorder="1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left"/>
    </xf>
    <xf numFmtId="0" fontId="2" fillId="4" borderId="1" xfId="3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2" fillId="2" borderId="1" xfId="1" applyNumberFormat="1" applyFont="1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4" borderId="1" xfId="3" applyFont="1" applyBorder="1" applyAlignment="1">
      <alignment horizontal="center" wrapText="1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2" fillId="6" borderId="1" xfId="5" applyFont="1" applyBorder="1" applyAlignment="1">
      <alignment horizontal="center"/>
    </xf>
    <xf numFmtId="168" fontId="0" fillId="0" borderId="1" xfId="0" applyNumberFormat="1" applyBorder="1"/>
    <xf numFmtId="0" fontId="2" fillId="6" borderId="1" xfId="5" applyFont="1" applyBorder="1" applyAlignment="1">
      <alignment horizontal="center" wrapText="1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6" borderId="1" xfId="5" applyFont="1" applyBorder="1" applyAlignment="1">
      <alignment horizontal="center" vertical="center" wrapText="1"/>
    </xf>
    <xf numFmtId="168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2" fillId="5" borderId="2" xfId="4" applyFont="1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2" fillId="5" borderId="4" xfId="4" applyFont="1" applyBorder="1" applyAlignment="1">
      <alignment horizontal="center"/>
    </xf>
    <xf numFmtId="0" fontId="2" fillId="3" borderId="2" xfId="2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3" borderId="4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1" fillId="7" borderId="1" xfId="6" applyBorder="1" applyAlignment="1">
      <alignment horizontal="center"/>
    </xf>
  </cellXfs>
  <cellStyles count="7">
    <cellStyle name="20% - Accent1" xfId="1" builtinId="30"/>
    <cellStyle name="20% - Accent2" xfId="3" builtinId="34"/>
    <cellStyle name="20% - Accent6" xfId="5" builtinId="50"/>
    <cellStyle name="40% - Accent1" xfId="2" builtinId="31"/>
    <cellStyle name="40% - Accent2" xfId="4" builtinId="35"/>
    <cellStyle name="60% - Accent6" xfId="6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29A4-8002-4818-9402-6CE74C8113DF}">
  <dimension ref="A1:M57"/>
  <sheetViews>
    <sheetView topLeftCell="A19" workbookViewId="0">
      <selection activeCell="F50" sqref="F50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29.7109375" customWidth="1"/>
    <col min="6" max="6" width="15.42578125" customWidth="1"/>
    <col min="7" max="7" width="24.7109375" customWidth="1"/>
    <col min="8" max="8" width="23.7109375" customWidth="1"/>
    <col min="9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0" t="s">
        <v>0</v>
      </c>
      <c r="B1" s="41"/>
      <c r="C1" s="41"/>
      <c r="D1" s="41"/>
      <c r="E1" s="41"/>
      <c r="F1" s="41"/>
      <c r="G1" s="42"/>
      <c r="I1" s="43" t="s">
        <v>7</v>
      </c>
      <c r="J1" s="44"/>
      <c r="K1" s="44"/>
      <c r="L1" s="44"/>
      <c r="M1" s="45"/>
    </row>
    <row r="2" spans="1:13" ht="30" x14ac:dyDescent="0.25">
      <c r="A2" s="7" t="s">
        <v>1</v>
      </c>
      <c r="B2" s="7" t="s">
        <v>2</v>
      </c>
      <c r="C2" s="7" t="s">
        <v>3</v>
      </c>
      <c r="D2" s="15" t="s">
        <v>25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14">
        <v>43976</v>
      </c>
      <c r="B3" s="13">
        <v>0.34097222222222223</v>
      </c>
      <c r="C3" s="13">
        <v>0.37152777777777773</v>
      </c>
      <c r="D3" s="17"/>
      <c r="E3" s="17">
        <v>44</v>
      </c>
      <c r="F3" s="8" t="s">
        <v>12</v>
      </c>
      <c r="G3" s="20"/>
      <c r="I3" s="6" t="s">
        <v>12</v>
      </c>
      <c r="J3" s="8" t="s">
        <v>52</v>
      </c>
      <c r="K3" s="8">
        <v>204</v>
      </c>
      <c r="L3" s="8">
        <v>204</v>
      </c>
      <c r="M3" s="9">
        <f>(L3/L9)</f>
        <v>9.9902056807051914E-2</v>
      </c>
    </row>
    <row r="4" spans="1:13" x14ac:dyDescent="0.25">
      <c r="A4" s="14">
        <v>43976</v>
      </c>
      <c r="B4" s="13">
        <v>0.39652777777777781</v>
      </c>
      <c r="C4" s="13">
        <v>0.4201388888888889</v>
      </c>
      <c r="D4" s="17"/>
      <c r="E4" s="17">
        <v>34</v>
      </c>
      <c r="F4" s="8" t="s">
        <v>12</v>
      </c>
      <c r="G4" s="20"/>
      <c r="I4" s="6" t="s">
        <v>13</v>
      </c>
      <c r="J4" s="8" t="s">
        <v>52</v>
      </c>
      <c r="K4" s="8">
        <v>438</v>
      </c>
      <c r="L4" s="8">
        <v>438</v>
      </c>
      <c r="M4" s="9">
        <f>(L4/L9)</f>
        <v>0.21449559255631734</v>
      </c>
    </row>
    <row r="5" spans="1:13" x14ac:dyDescent="0.25">
      <c r="A5" s="14">
        <v>43976</v>
      </c>
      <c r="B5" s="13">
        <v>0.57013888888888886</v>
      </c>
      <c r="C5" s="13">
        <v>0.65763888888888888</v>
      </c>
      <c r="D5" s="17"/>
      <c r="E5" s="17">
        <v>126</v>
      </c>
      <c r="F5" s="8" t="s">
        <v>12</v>
      </c>
      <c r="G5" s="20"/>
      <c r="I5" s="6" t="s">
        <v>14</v>
      </c>
      <c r="J5" s="8" t="s">
        <v>52</v>
      </c>
      <c r="K5" s="8">
        <v>1265</v>
      </c>
      <c r="L5" s="8">
        <v>1265</v>
      </c>
      <c r="M5" s="9">
        <f>(L5/L9)</f>
        <v>0.6194906953966699</v>
      </c>
    </row>
    <row r="6" spans="1:13" ht="32.25" customHeight="1" x14ac:dyDescent="0.25">
      <c r="A6" s="14">
        <v>43977</v>
      </c>
      <c r="B6" s="13">
        <v>0.25972222222222224</v>
      </c>
      <c r="C6" s="13">
        <v>0.34166666666666662</v>
      </c>
      <c r="D6" s="17">
        <v>12</v>
      </c>
      <c r="E6" s="17">
        <v>106</v>
      </c>
      <c r="F6" s="8" t="s">
        <v>13</v>
      </c>
      <c r="G6" s="20" t="s">
        <v>27</v>
      </c>
      <c r="I6" s="6" t="s">
        <v>15</v>
      </c>
      <c r="J6" s="8" t="s">
        <v>52</v>
      </c>
      <c r="K6" s="8">
        <v>0</v>
      </c>
      <c r="L6" s="8">
        <v>0</v>
      </c>
      <c r="M6" s="9">
        <f>(L6/L9)</f>
        <v>0</v>
      </c>
    </row>
    <row r="7" spans="1:13" x14ac:dyDescent="0.25">
      <c r="A7" s="14">
        <v>43977</v>
      </c>
      <c r="B7" s="13">
        <v>0.3979166666666667</v>
      </c>
      <c r="C7" s="13">
        <v>0.46666666666666662</v>
      </c>
      <c r="D7" s="17"/>
      <c r="E7" s="17">
        <v>99</v>
      </c>
      <c r="F7" s="8" t="s">
        <v>13</v>
      </c>
      <c r="G7" s="20"/>
      <c r="I7" s="6" t="s">
        <v>16</v>
      </c>
      <c r="J7" s="8" t="s">
        <v>52</v>
      </c>
      <c r="K7" s="8">
        <v>135</v>
      </c>
      <c r="L7" s="8">
        <v>135</v>
      </c>
      <c r="M7" s="9">
        <f>(L7/L9)</f>
        <v>6.611165523996082E-2</v>
      </c>
    </row>
    <row r="8" spans="1:13" x14ac:dyDescent="0.25">
      <c r="A8" s="14">
        <v>43977</v>
      </c>
      <c r="B8" s="13">
        <v>0.50138888888888888</v>
      </c>
      <c r="C8" s="13">
        <v>0.61458333333333337</v>
      </c>
      <c r="D8" s="17"/>
      <c r="E8" s="17">
        <v>163</v>
      </c>
      <c r="F8" s="8" t="s">
        <v>13</v>
      </c>
      <c r="G8" s="20"/>
      <c r="I8" s="6" t="s">
        <v>17</v>
      </c>
      <c r="J8" s="8" t="s">
        <v>52</v>
      </c>
      <c r="K8" s="8">
        <v>0</v>
      </c>
      <c r="L8" s="8">
        <v>0</v>
      </c>
      <c r="M8" s="9">
        <f>(L8/L9)</f>
        <v>0</v>
      </c>
    </row>
    <row r="9" spans="1:13" x14ac:dyDescent="0.25">
      <c r="A9" s="14">
        <v>43977</v>
      </c>
      <c r="B9" s="13">
        <v>0.66319444444444442</v>
      </c>
      <c r="C9" s="13">
        <v>0.71180555555555547</v>
      </c>
      <c r="D9" s="17"/>
      <c r="E9" s="17">
        <v>70</v>
      </c>
      <c r="F9" s="8" t="s">
        <v>13</v>
      </c>
      <c r="G9" s="20"/>
      <c r="I9" s="6" t="s">
        <v>18</v>
      </c>
      <c r="J9" s="4">
        <f>SUM(J3:J8)</f>
        <v>0</v>
      </c>
      <c r="K9" s="4">
        <f>SUM(K3:K8)</f>
        <v>2042</v>
      </c>
      <c r="L9" s="4">
        <f>SUM(L3:L8)</f>
        <v>2042</v>
      </c>
      <c r="M9" s="10">
        <f>SUM(M3:M8)</f>
        <v>1</v>
      </c>
    </row>
    <row r="10" spans="1:13" x14ac:dyDescent="0.25">
      <c r="A10" s="14">
        <v>43977</v>
      </c>
      <c r="B10" s="13">
        <v>0.82291666666666663</v>
      </c>
      <c r="C10" s="13">
        <v>0.92708333333333337</v>
      </c>
      <c r="D10" s="17">
        <v>9</v>
      </c>
      <c r="E10" s="17">
        <v>141</v>
      </c>
      <c r="F10" s="8" t="s">
        <v>14</v>
      </c>
      <c r="G10" s="20" t="s">
        <v>28</v>
      </c>
    </row>
    <row r="11" spans="1:13" x14ac:dyDescent="0.25">
      <c r="A11" s="14">
        <v>43978</v>
      </c>
      <c r="B11" s="13">
        <v>0.26597222222222222</v>
      </c>
      <c r="C11" s="13">
        <v>0.3833333333333333</v>
      </c>
      <c r="D11" s="17"/>
      <c r="E11" s="17">
        <v>169</v>
      </c>
      <c r="F11" s="8" t="s">
        <v>14</v>
      </c>
      <c r="G11" s="20"/>
    </row>
    <row r="12" spans="1:13" ht="30" x14ac:dyDescent="0.25">
      <c r="A12" s="14">
        <v>43978</v>
      </c>
      <c r="B12" s="13">
        <v>0.3979166666666667</v>
      </c>
      <c r="C12" s="13">
        <v>0.42708333333333331</v>
      </c>
      <c r="D12" s="17">
        <v>4</v>
      </c>
      <c r="E12" s="17">
        <v>38</v>
      </c>
      <c r="F12" s="8" t="s">
        <v>14</v>
      </c>
      <c r="G12" s="20" t="s">
        <v>29</v>
      </c>
    </row>
    <row r="13" spans="1:13" x14ac:dyDescent="0.25">
      <c r="A13" s="14">
        <v>43978</v>
      </c>
      <c r="B13" s="13">
        <v>0.4604166666666667</v>
      </c>
      <c r="C13" s="13">
        <v>0.62152777777777779</v>
      </c>
      <c r="D13" s="17"/>
      <c r="E13" s="17">
        <v>232</v>
      </c>
      <c r="F13" s="8" t="s">
        <v>14</v>
      </c>
      <c r="G13" s="20"/>
      <c r="I13" s="43" t="s">
        <v>7</v>
      </c>
      <c r="J13" s="44"/>
      <c r="K13" s="44"/>
      <c r="L13" s="44"/>
      <c r="M13" s="45"/>
    </row>
    <row r="14" spans="1:13" x14ac:dyDescent="0.25">
      <c r="A14" s="14">
        <v>43978</v>
      </c>
      <c r="B14" s="13">
        <v>0.63124999999999998</v>
      </c>
      <c r="C14" s="13">
        <v>0.66319444444444442</v>
      </c>
      <c r="D14" s="17"/>
      <c r="E14" s="17">
        <v>46</v>
      </c>
      <c r="F14" s="8" t="s">
        <v>16</v>
      </c>
      <c r="G14" s="20"/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4">
        <v>43978</v>
      </c>
      <c r="B15" s="13">
        <v>0.67013888888888884</v>
      </c>
      <c r="C15" s="13">
        <v>0.68263888888888891</v>
      </c>
      <c r="D15" s="17"/>
      <c r="E15" s="17">
        <v>18</v>
      </c>
      <c r="F15" s="8" t="s">
        <v>16</v>
      </c>
      <c r="G15" s="20"/>
      <c r="I15" s="6" t="s">
        <v>12</v>
      </c>
      <c r="J15" s="8" t="s">
        <v>52</v>
      </c>
      <c r="K15" s="8">
        <v>0</v>
      </c>
      <c r="L15" s="8">
        <v>0</v>
      </c>
      <c r="M15" s="9">
        <f>(L15/L21)</f>
        <v>0</v>
      </c>
    </row>
    <row r="16" spans="1:13" x14ac:dyDescent="0.25">
      <c r="A16" s="14">
        <v>43978</v>
      </c>
      <c r="B16" s="13">
        <v>0.68333333333333324</v>
      </c>
      <c r="C16" s="13">
        <v>0.75624999999999998</v>
      </c>
      <c r="D16" s="17"/>
      <c r="E16" s="17">
        <v>105</v>
      </c>
      <c r="F16" s="8" t="s">
        <v>14</v>
      </c>
      <c r="G16" s="20"/>
      <c r="I16" s="6" t="s">
        <v>13</v>
      </c>
      <c r="J16" s="8" t="s">
        <v>52</v>
      </c>
      <c r="K16" s="8">
        <v>8</v>
      </c>
      <c r="L16" s="8">
        <v>8</v>
      </c>
      <c r="M16" s="9">
        <f>(L16/L21)</f>
        <v>0.16326530612244897</v>
      </c>
    </row>
    <row r="17" spans="1:13" ht="30" x14ac:dyDescent="0.25">
      <c r="A17" s="14">
        <v>43978</v>
      </c>
      <c r="B17" s="13">
        <v>0.76597222222222217</v>
      </c>
      <c r="C17" s="13">
        <v>0.78819444444444453</v>
      </c>
      <c r="D17" s="17">
        <v>8</v>
      </c>
      <c r="E17" s="17">
        <v>24</v>
      </c>
      <c r="F17" s="8" t="s">
        <v>14</v>
      </c>
      <c r="G17" s="20" t="s">
        <v>30</v>
      </c>
      <c r="I17" s="6" t="s">
        <v>14</v>
      </c>
      <c r="J17" s="8" t="s">
        <v>52</v>
      </c>
      <c r="K17" s="8">
        <v>22</v>
      </c>
      <c r="L17" s="8">
        <v>22</v>
      </c>
      <c r="M17" s="9">
        <f>(L17/L21)</f>
        <v>0.44897959183673469</v>
      </c>
    </row>
    <row r="18" spans="1:13" x14ac:dyDescent="0.25">
      <c r="A18" s="14">
        <v>43978</v>
      </c>
      <c r="B18" s="13">
        <v>0.79236111111111107</v>
      </c>
      <c r="C18" s="13">
        <v>0.85069444444444453</v>
      </c>
      <c r="D18" s="17"/>
      <c r="E18" s="17">
        <v>84</v>
      </c>
      <c r="F18" s="8" t="s">
        <v>14</v>
      </c>
      <c r="G18" s="20"/>
      <c r="I18" s="6" t="s">
        <v>15</v>
      </c>
      <c r="J18" s="8" t="s">
        <v>52</v>
      </c>
      <c r="K18" s="8">
        <v>0</v>
      </c>
      <c r="L18" s="8">
        <v>0</v>
      </c>
      <c r="M18" s="9">
        <f>(L18/L21)</f>
        <v>0</v>
      </c>
    </row>
    <row r="19" spans="1:13" x14ac:dyDescent="0.25">
      <c r="A19" s="14">
        <v>43978</v>
      </c>
      <c r="B19" s="13">
        <v>0.85069444444444453</v>
      </c>
      <c r="C19" s="13">
        <v>0.85763888888888884</v>
      </c>
      <c r="D19" s="17"/>
      <c r="E19" s="17">
        <v>10</v>
      </c>
      <c r="F19" s="8" t="s">
        <v>16</v>
      </c>
      <c r="G19" s="20"/>
      <c r="I19" s="6" t="s">
        <v>16</v>
      </c>
      <c r="J19" s="8" t="s">
        <v>52</v>
      </c>
      <c r="K19" s="8">
        <v>19</v>
      </c>
      <c r="L19" s="8">
        <v>19</v>
      </c>
      <c r="M19" s="9">
        <f>(L19/L21)</f>
        <v>0.38775510204081631</v>
      </c>
    </row>
    <row r="20" spans="1:13" x14ac:dyDescent="0.25">
      <c r="A20" s="14">
        <v>43978</v>
      </c>
      <c r="B20" s="13">
        <v>0.86458333333333337</v>
      </c>
      <c r="C20" s="13">
        <v>0.875</v>
      </c>
      <c r="D20" s="17"/>
      <c r="E20" s="17">
        <v>15</v>
      </c>
      <c r="F20" s="8" t="s">
        <v>16</v>
      </c>
      <c r="G20" s="20"/>
      <c r="I20" s="6" t="s">
        <v>17</v>
      </c>
      <c r="J20" s="8" t="s">
        <v>52</v>
      </c>
      <c r="K20" s="8">
        <v>0</v>
      </c>
      <c r="L20" s="8">
        <v>0</v>
      </c>
      <c r="M20" s="9">
        <f>(L20/L21)</f>
        <v>0</v>
      </c>
    </row>
    <row r="21" spans="1:13" ht="30" x14ac:dyDescent="0.25">
      <c r="A21" s="14">
        <v>43978</v>
      </c>
      <c r="B21" s="13">
        <v>0.875</v>
      </c>
      <c r="C21" s="13">
        <v>0.90833333333333333</v>
      </c>
      <c r="D21" s="17">
        <v>11</v>
      </c>
      <c r="E21" s="17">
        <v>37</v>
      </c>
      <c r="F21" s="8" t="s">
        <v>14</v>
      </c>
      <c r="G21" s="20" t="s">
        <v>31</v>
      </c>
      <c r="I21" s="6" t="s">
        <v>18</v>
      </c>
      <c r="J21" s="4">
        <f>SUM(J15:J20)</f>
        <v>0</v>
      </c>
      <c r="K21" s="4">
        <f>SUM(K15:K20)</f>
        <v>49</v>
      </c>
      <c r="L21" s="4">
        <f>SUM(L15:L20)</f>
        <v>49</v>
      </c>
      <c r="M21" s="10">
        <f>SUM(M15:M20)</f>
        <v>1</v>
      </c>
    </row>
    <row r="22" spans="1:13" x14ac:dyDescent="0.25">
      <c r="A22" s="14">
        <v>43979</v>
      </c>
      <c r="B22" s="13">
        <v>0.30208333333333331</v>
      </c>
      <c r="C22" s="13">
        <v>0.44791666666666669</v>
      </c>
      <c r="D22" s="17"/>
      <c r="E22" s="17">
        <v>210</v>
      </c>
      <c r="F22" s="8" t="s">
        <v>14</v>
      </c>
      <c r="G22" s="20"/>
    </row>
    <row r="23" spans="1:13" x14ac:dyDescent="0.25">
      <c r="A23" s="14">
        <v>43979</v>
      </c>
      <c r="B23" s="13">
        <v>0.4909722222222222</v>
      </c>
      <c r="C23" s="13">
        <v>0.65625</v>
      </c>
      <c r="D23" s="17"/>
      <c r="E23" s="17">
        <v>13</v>
      </c>
      <c r="F23" s="8" t="s">
        <v>14</v>
      </c>
      <c r="G23" s="20"/>
    </row>
    <row r="24" spans="1:13" x14ac:dyDescent="0.25">
      <c r="A24" s="14">
        <v>43979</v>
      </c>
      <c r="B24" s="13">
        <v>0.65625</v>
      </c>
      <c r="C24" s="13">
        <v>0.66527777777777775</v>
      </c>
      <c r="D24" s="17"/>
      <c r="E24" s="17">
        <v>13</v>
      </c>
      <c r="F24" s="8" t="s">
        <v>16</v>
      </c>
      <c r="G24" s="20"/>
      <c r="I24" s="46" t="s">
        <v>21</v>
      </c>
      <c r="J24" s="46"/>
      <c r="K24" s="46"/>
      <c r="L24" s="46"/>
    </row>
    <row r="25" spans="1:13" ht="45" x14ac:dyDescent="0.25">
      <c r="A25" s="14">
        <v>43980</v>
      </c>
      <c r="B25" s="13">
        <v>0.18263888888888891</v>
      </c>
      <c r="C25" s="13">
        <v>0.27083333333333331</v>
      </c>
      <c r="D25" s="17">
        <v>34</v>
      </c>
      <c r="E25" s="17">
        <v>93</v>
      </c>
      <c r="F25" s="8" t="s">
        <v>14</v>
      </c>
      <c r="G25" s="20" t="s">
        <v>27</v>
      </c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4">
        <v>43980</v>
      </c>
      <c r="B26" s="13">
        <v>0.27291666666666664</v>
      </c>
      <c r="C26" s="13">
        <v>0.30624999999999997</v>
      </c>
      <c r="D26" s="17"/>
      <c r="E26" s="17">
        <v>48</v>
      </c>
      <c r="F26" s="8" t="s">
        <v>14</v>
      </c>
      <c r="G26" s="20"/>
      <c r="I26" s="5" t="s">
        <v>22</v>
      </c>
      <c r="J26" s="8" t="s">
        <v>52</v>
      </c>
      <c r="K26" s="8">
        <v>296</v>
      </c>
      <c r="L26" s="8">
        <v>296</v>
      </c>
    </row>
    <row r="27" spans="1:13" x14ac:dyDescent="0.25">
      <c r="A27" s="14">
        <v>43980</v>
      </c>
      <c r="B27" s="13">
        <v>0.31666666666666665</v>
      </c>
      <c r="C27" s="13">
        <v>0.36805555555555558</v>
      </c>
      <c r="D27" s="17">
        <v>3</v>
      </c>
      <c r="E27" s="17">
        <v>71</v>
      </c>
      <c r="F27" s="8" t="s">
        <v>14</v>
      </c>
      <c r="G27" s="20" t="s">
        <v>32</v>
      </c>
      <c r="I27" s="5" t="s">
        <v>23</v>
      </c>
      <c r="J27" s="8" t="s">
        <v>52</v>
      </c>
      <c r="K27" s="25">
        <f>K26/(K9/60)</f>
        <v>8.697355533790402</v>
      </c>
      <c r="L27" s="25">
        <f>K27</f>
        <v>8.697355533790402</v>
      </c>
    </row>
    <row r="28" spans="1:13" x14ac:dyDescent="0.25">
      <c r="A28" s="14">
        <v>43980</v>
      </c>
      <c r="B28" s="13">
        <v>0.36805555555555558</v>
      </c>
      <c r="C28" s="13">
        <v>0.37708333333333338</v>
      </c>
      <c r="D28" s="17"/>
      <c r="E28" s="17">
        <v>13</v>
      </c>
      <c r="F28" s="8" t="s">
        <v>16</v>
      </c>
      <c r="G28" s="20"/>
      <c r="I28" s="5" t="s">
        <v>24</v>
      </c>
      <c r="J28" s="8" t="s">
        <v>52</v>
      </c>
      <c r="K28" s="25">
        <f>K21/(K26/1000)</f>
        <v>165.54054054054055</v>
      </c>
      <c r="L28" s="25">
        <f>K28</f>
        <v>165.54054054054055</v>
      </c>
    </row>
    <row r="29" spans="1:13" ht="30" x14ac:dyDescent="0.25">
      <c r="A29" s="14">
        <v>43980</v>
      </c>
      <c r="B29" s="13">
        <v>0.44791666666666669</v>
      </c>
      <c r="C29" s="13">
        <v>0.46736111111111112</v>
      </c>
      <c r="D29" s="17">
        <v>16</v>
      </c>
      <c r="E29" s="17">
        <v>12</v>
      </c>
      <c r="F29" s="8" t="s">
        <v>16</v>
      </c>
      <c r="G29" s="20" t="s">
        <v>33</v>
      </c>
    </row>
    <row r="30" spans="1:13" x14ac:dyDescent="0.25">
      <c r="A30" s="14">
        <v>43980</v>
      </c>
      <c r="B30" s="13">
        <v>0.55208333333333337</v>
      </c>
      <c r="C30" s="13">
        <v>0.55763888888888891</v>
      </c>
      <c r="D30" s="17"/>
      <c r="E30" s="17">
        <v>8</v>
      </c>
      <c r="F30" s="8" t="s">
        <v>16</v>
      </c>
      <c r="G30" s="20"/>
    </row>
    <row r="31" spans="1:13" x14ac:dyDescent="0.25">
      <c r="A31" s="14"/>
      <c r="B31" s="13"/>
      <c r="C31" s="13"/>
      <c r="D31" s="17"/>
      <c r="E31" s="17"/>
      <c r="F31" s="1"/>
      <c r="G31" s="1"/>
    </row>
    <row r="32" spans="1:13" x14ac:dyDescent="0.25">
      <c r="A32" s="14"/>
      <c r="B32" s="13"/>
      <c r="C32" s="13"/>
      <c r="D32" s="17"/>
      <c r="E32" s="17"/>
      <c r="F32" s="1"/>
      <c r="G32" s="1"/>
    </row>
    <row r="33" spans="1:8" x14ac:dyDescent="0.25">
      <c r="A33" s="14"/>
      <c r="B33" s="13"/>
      <c r="C33" s="13"/>
      <c r="D33" s="17"/>
      <c r="E33" s="17"/>
      <c r="F33" s="1"/>
      <c r="G33" s="1"/>
    </row>
    <row r="34" spans="1:8" x14ac:dyDescent="0.25">
      <c r="A34" s="14"/>
      <c r="B34" s="13"/>
      <c r="C34" s="13"/>
      <c r="D34" s="17"/>
      <c r="E34" s="17"/>
      <c r="F34" s="1"/>
      <c r="G34" s="1"/>
    </row>
    <row r="35" spans="1:8" x14ac:dyDescent="0.25">
      <c r="A35" s="14"/>
      <c r="B35" s="13"/>
      <c r="C35" s="13"/>
      <c r="D35" s="17"/>
      <c r="E35" s="17"/>
      <c r="F35" s="1"/>
      <c r="G35" s="1"/>
    </row>
    <row r="38" spans="1:8" x14ac:dyDescent="0.25">
      <c r="A38" s="47" t="s">
        <v>34</v>
      </c>
      <c r="B38" s="47"/>
      <c r="C38" s="47"/>
      <c r="D38" s="47"/>
      <c r="E38" s="47"/>
      <c r="F38" s="47"/>
      <c r="G38" s="47"/>
      <c r="H38" s="47"/>
    </row>
    <row r="39" spans="1:8" ht="30" x14ac:dyDescent="0.25">
      <c r="A39" s="21" t="s">
        <v>35</v>
      </c>
      <c r="B39" s="21" t="s">
        <v>1</v>
      </c>
      <c r="C39" s="21" t="s">
        <v>36</v>
      </c>
      <c r="D39" s="21" t="s">
        <v>37</v>
      </c>
      <c r="E39" s="21" t="s">
        <v>38</v>
      </c>
      <c r="F39" s="23" t="s">
        <v>65</v>
      </c>
      <c r="G39" s="21" t="s">
        <v>39</v>
      </c>
      <c r="H39" s="21" t="s">
        <v>40</v>
      </c>
    </row>
    <row r="40" spans="1:8" ht="30" x14ac:dyDescent="0.25">
      <c r="A40" s="22">
        <v>1</v>
      </c>
      <c r="B40" s="11">
        <v>43977</v>
      </c>
      <c r="C40" s="8"/>
      <c r="D40" s="8" t="s">
        <v>13</v>
      </c>
      <c r="E40" s="1" t="s">
        <v>13</v>
      </c>
      <c r="F40" s="17">
        <v>11</v>
      </c>
      <c r="G40" s="24" t="s">
        <v>51</v>
      </c>
      <c r="H40" s="20" t="s">
        <v>41</v>
      </c>
    </row>
    <row r="41" spans="1:8" ht="30" x14ac:dyDescent="0.25">
      <c r="A41" s="22">
        <v>2</v>
      </c>
      <c r="B41" s="11">
        <v>43977</v>
      </c>
      <c r="C41" s="8"/>
      <c r="D41" s="8" t="s">
        <v>14</v>
      </c>
      <c r="E41" s="1" t="s">
        <v>14</v>
      </c>
      <c r="F41" s="17">
        <v>8</v>
      </c>
      <c r="G41" s="24" t="s">
        <v>51</v>
      </c>
      <c r="H41" s="20" t="s">
        <v>42</v>
      </c>
    </row>
    <row r="42" spans="1:8" x14ac:dyDescent="0.25">
      <c r="A42" s="22">
        <v>3</v>
      </c>
      <c r="B42" s="11">
        <v>43978</v>
      </c>
      <c r="C42" s="8"/>
      <c r="D42" s="8" t="s">
        <v>14</v>
      </c>
      <c r="E42" s="1" t="s">
        <v>14</v>
      </c>
      <c r="F42" s="17">
        <v>13</v>
      </c>
      <c r="G42" s="24" t="s">
        <v>51</v>
      </c>
      <c r="H42" s="20" t="s">
        <v>43</v>
      </c>
    </row>
    <row r="43" spans="1:8" ht="30" x14ac:dyDescent="0.25">
      <c r="A43" s="22">
        <v>4</v>
      </c>
      <c r="B43" s="11">
        <v>43978</v>
      </c>
      <c r="C43" s="8"/>
      <c r="D43" s="8" t="s">
        <v>14</v>
      </c>
      <c r="E43" s="1" t="s">
        <v>14</v>
      </c>
      <c r="F43" s="17">
        <v>12</v>
      </c>
      <c r="G43" s="24" t="s">
        <v>51</v>
      </c>
      <c r="H43" s="20" t="s">
        <v>44</v>
      </c>
    </row>
    <row r="44" spans="1:8" ht="30" x14ac:dyDescent="0.25">
      <c r="A44" s="22">
        <v>5</v>
      </c>
      <c r="B44" s="11">
        <v>43978</v>
      </c>
      <c r="C44" s="8"/>
      <c r="D44" s="8" t="s">
        <v>16</v>
      </c>
      <c r="E44" s="1" t="s">
        <v>16</v>
      </c>
      <c r="F44" s="17">
        <v>8</v>
      </c>
      <c r="G44" s="24" t="s">
        <v>51</v>
      </c>
      <c r="H44" s="20" t="s">
        <v>45</v>
      </c>
    </row>
    <row r="45" spans="1:8" ht="30" x14ac:dyDescent="0.25">
      <c r="A45" s="22">
        <v>6</v>
      </c>
      <c r="B45" s="11">
        <v>43978</v>
      </c>
      <c r="C45" s="8"/>
      <c r="D45" s="8" t="s">
        <v>14</v>
      </c>
      <c r="E45" s="1" t="s">
        <v>14</v>
      </c>
      <c r="F45" s="17">
        <v>22</v>
      </c>
      <c r="G45" s="24" t="s">
        <v>51</v>
      </c>
      <c r="H45" s="20" t="s">
        <v>46</v>
      </c>
    </row>
    <row r="46" spans="1:8" ht="30" x14ac:dyDescent="0.25">
      <c r="A46" s="22">
        <v>7</v>
      </c>
      <c r="B46" s="11">
        <v>43979</v>
      </c>
      <c r="C46" s="8"/>
      <c r="D46" s="8" t="s">
        <v>14</v>
      </c>
      <c r="E46" s="1" t="s">
        <v>14</v>
      </c>
      <c r="F46" s="17">
        <v>13</v>
      </c>
      <c r="G46" s="24" t="s">
        <v>51</v>
      </c>
      <c r="H46" s="20" t="s">
        <v>47</v>
      </c>
    </row>
    <row r="47" spans="1:8" ht="30" x14ac:dyDescent="0.25">
      <c r="A47" s="22">
        <v>8</v>
      </c>
      <c r="B47" s="11">
        <v>43979</v>
      </c>
      <c r="C47" s="8"/>
      <c r="D47" s="8" t="s">
        <v>14</v>
      </c>
      <c r="E47" s="1" t="s">
        <v>14</v>
      </c>
      <c r="F47" s="17">
        <v>31</v>
      </c>
      <c r="G47" s="24" t="s">
        <v>51</v>
      </c>
      <c r="H47" s="20" t="s">
        <v>48</v>
      </c>
    </row>
    <row r="48" spans="1:8" ht="30" x14ac:dyDescent="0.25">
      <c r="A48" s="22">
        <v>9</v>
      </c>
      <c r="B48" s="11">
        <v>43980</v>
      </c>
      <c r="C48" s="8"/>
      <c r="D48" s="8" t="s">
        <v>16</v>
      </c>
      <c r="E48" s="1" t="s">
        <v>16</v>
      </c>
      <c r="F48" s="17">
        <v>4</v>
      </c>
      <c r="G48" s="24" t="s">
        <v>51</v>
      </c>
      <c r="H48" s="20" t="s">
        <v>49</v>
      </c>
    </row>
    <row r="49" spans="1:8" ht="30" x14ac:dyDescent="0.25">
      <c r="A49" s="22">
        <v>10</v>
      </c>
      <c r="B49" s="11">
        <v>43980</v>
      </c>
      <c r="C49" s="8"/>
      <c r="D49" s="8" t="s">
        <v>16</v>
      </c>
      <c r="E49" s="1" t="s">
        <v>16</v>
      </c>
      <c r="F49" s="17">
        <v>3</v>
      </c>
      <c r="G49" s="24" t="s">
        <v>51</v>
      </c>
      <c r="H49" s="20" t="s">
        <v>50</v>
      </c>
    </row>
    <row r="50" spans="1:8" x14ac:dyDescent="0.25">
      <c r="A50" s="22"/>
      <c r="B50" s="11"/>
      <c r="C50" s="1"/>
      <c r="D50" s="1"/>
      <c r="E50" s="1"/>
      <c r="F50" s="16"/>
      <c r="G50" s="22"/>
      <c r="H50" s="20"/>
    </row>
    <row r="51" spans="1:8" x14ac:dyDescent="0.25">
      <c r="A51" s="22"/>
      <c r="B51" s="11"/>
      <c r="C51" s="1"/>
      <c r="D51" s="1"/>
      <c r="E51" s="1"/>
      <c r="F51" s="16"/>
      <c r="G51" s="22"/>
      <c r="H51" s="20"/>
    </row>
    <row r="52" spans="1:8" x14ac:dyDescent="0.25">
      <c r="A52" s="22"/>
      <c r="B52" s="11"/>
      <c r="C52" s="1"/>
      <c r="D52" s="1"/>
      <c r="E52" s="1"/>
      <c r="F52" s="16"/>
      <c r="G52" s="22"/>
      <c r="H52" s="20"/>
    </row>
    <row r="53" spans="1:8" x14ac:dyDescent="0.25">
      <c r="A53" s="22"/>
      <c r="B53" s="11"/>
      <c r="C53" s="1"/>
      <c r="D53" s="1"/>
      <c r="E53" s="1"/>
      <c r="F53" s="16"/>
      <c r="G53" s="22"/>
      <c r="H53" s="20"/>
    </row>
    <row r="54" spans="1:8" x14ac:dyDescent="0.25">
      <c r="A54" s="22"/>
      <c r="B54" s="11"/>
      <c r="C54" s="1"/>
      <c r="D54" s="1"/>
      <c r="E54" s="1"/>
      <c r="F54" s="16"/>
      <c r="G54" s="22"/>
      <c r="H54" s="20"/>
    </row>
    <row r="55" spans="1:8" x14ac:dyDescent="0.25">
      <c r="A55" s="22"/>
      <c r="B55" s="11"/>
      <c r="C55" s="1"/>
      <c r="D55" s="1"/>
      <c r="E55" s="1"/>
      <c r="F55" s="16"/>
      <c r="G55" s="22"/>
      <c r="H55" s="20"/>
    </row>
    <row r="56" spans="1:8" x14ac:dyDescent="0.25">
      <c r="A56" s="22"/>
      <c r="B56" s="11"/>
      <c r="C56" s="1"/>
      <c r="D56" s="1"/>
      <c r="E56" s="1"/>
      <c r="F56" s="16"/>
      <c r="G56" s="22"/>
      <c r="H56" s="20"/>
    </row>
    <row r="57" spans="1:8" x14ac:dyDescent="0.25">
      <c r="A57" s="22"/>
      <c r="B57" s="11"/>
      <c r="C57" s="1"/>
      <c r="D57" s="1"/>
      <c r="E57" s="1"/>
      <c r="F57" s="16"/>
      <c r="G57" s="22"/>
      <c r="H57" s="20"/>
    </row>
  </sheetData>
  <mergeCells count="5">
    <mergeCell ref="A1:G1"/>
    <mergeCell ref="I1:M1"/>
    <mergeCell ref="I13:M13"/>
    <mergeCell ref="I24:L24"/>
    <mergeCell ref="A38:H38"/>
  </mergeCells>
  <dataValidations count="1">
    <dataValidation type="list" allowBlank="1" showInputMessage="1" showErrorMessage="1" sqref="F3:F35 D40:E57" xr:uid="{76863712-5409-409F-B4D2-310399230BFD}">
      <formula1>"Planning, Design, Code, Code Review, Test, Post Mortem"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6E9E-095B-438A-9E04-AF3F375411DF}">
  <dimension ref="A1:M56"/>
  <sheetViews>
    <sheetView workbookViewId="0">
      <selection activeCell="L29" sqref="L29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20.5703125" customWidth="1"/>
    <col min="6" max="6" width="12.28515625" customWidth="1"/>
    <col min="7" max="7" width="24.7109375" customWidth="1"/>
    <col min="8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0" t="s">
        <v>0</v>
      </c>
      <c r="B1" s="41"/>
      <c r="C1" s="41"/>
      <c r="D1" s="41"/>
      <c r="E1" s="41"/>
      <c r="F1" s="41"/>
      <c r="G1" s="42"/>
      <c r="I1" s="43" t="s">
        <v>7</v>
      </c>
      <c r="J1" s="44"/>
      <c r="K1" s="44"/>
      <c r="L1" s="44"/>
      <c r="M1" s="45"/>
    </row>
    <row r="2" spans="1:13" ht="30" x14ac:dyDescent="0.25">
      <c r="A2" s="7" t="s">
        <v>1</v>
      </c>
      <c r="B2" s="7" t="s">
        <v>2</v>
      </c>
      <c r="C2" s="7" t="s">
        <v>3</v>
      </c>
      <c r="D2" s="15" t="s">
        <v>54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12">
        <v>43985</v>
      </c>
      <c r="B3" s="13">
        <v>0.69251157407407404</v>
      </c>
      <c r="C3" s="13">
        <v>0.69937499999999997</v>
      </c>
      <c r="D3" s="26">
        <v>2.6388888888888889E-2</v>
      </c>
      <c r="E3" s="27">
        <v>3</v>
      </c>
      <c r="F3" s="1" t="s">
        <v>12</v>
      </c>
      <c r="G3" s="1" t="s">
        <v>32</v>
      </c>
      <c r="I3" s="6" t="s">
        <v>12</v>
      </c>
      <c r="J3" s="8">
        <v>20</v>
      </c>
      <c r="K3" s="8">
        <v>3</v>
      </c>
      <c r="L3" s="8">
        <f>'Module 2 - 05-31-2020'!L3+'Module 3 - 06-07-2020'!K3</f>
        <v>207</v>
      </c>
      <c r="M3" s="9">
        <f>(L3/L9)</f>
        <v>9.8571428571428574E-2</v>
      </c>
    </row>
    <row r="4" spans="1:13" x14ac:dyDescent="0.25">
      <c r="A4" s="12">
        <v>43985</v>
      </c>
      <c r="B4" s="13">
        <v>0.69946759259259261</v>
      </c>
      <c r="C4" s="13">
        <v>0.70420138888888895</v>
      </c>
      <c r="D4" s="26"/>
      <c r="E4" s="27">
        <v>6</v>
      </c>
      <c r="F4" s="1" t="s">
        <v>13</v>
      </c>
      <c r="G4" s="1"/>
      <c r="I4" s="6" t="s">
        <v>13</v>
      </c>
      <c r="J4" s="8">
        <v>30</v>
      </c>
      <c r="K4" s="8">
        <v>6</v>
      </c>
      <c r="L4" s="28">
        <f>'Module 2 - 05-31-2020'!L4+'Module 3 - 06-07-2020'!K4</f>
        <v>444</v>
      </c>
      <c r="M4" s="9">
        <f>(L4/L9)</f>
        <v>0.21142857142857144</v>
      </c>
    </row>
    <row r="5" spans="1:13" x14ac:dyDescent="0.25">
      <c r="A5" s="12">
        <v>43985</v>
      </c>
      <c r="B5" s="13">
        <v>0.7044097222222222</v>
      </c>
      <c r="C5" s="13">
        <v>0.71165509259259263</v>
      </c>
      <c r="D5" s="26"/>
      <c r="E5" s="27">
        <v>10</v>
      </c>
      <c r="F5" s="1" t="s">
        <v>14</v>
      </c>
      <c r="G5" s="1"/>
      <c r="I5" s="6" t="s">
        <v>14</v>
      </c>
      <c r="J5" s="8">
        <v>500</v>
      </c>
      <c r="K5" s="8">
        <v>41</v>
      </c>
      <c r="L5" s="8">
        <f>'Module 2 - 05-31-2020'!L5+'Module 3 - 06-07-2020'!K5</f>
        <v>1306</v>
      </c>
      <c r="M5" s="9">
        <f>(L5/L9)</f>
        <v>0.62190476190476196</v>
      </c>
    </row>
    <row r="6" spans="1:13" x14ac:dyDescent="0.25">
      <c r="A6" s="12">
        <v>43985</v>
      </c>
      <c r="B6" s="13">
        <v>0.71325231481481488</v>
      </c>
      <c r="C6" s="13">
        <v>0.73466435185185175</v>
      </c>
      <c r="D6" s="26"/>
      <c r="E6" s="27">
        <v>30</v>
      </c>
      <c r="F6" s="1" t="s">
        <v>14</v>
      </c>
      <c r="G6" s="1"/>
      <c r="I6" s="6" t="s">
        <v>15</v>
      </c>
      <c r="J6" s="8">
        <v>0</v>
      </c>
      <c r="K6" s="8">
        <v>0</v>
      </c>
      <c r="L6" s="8">
        <f>'Module 2 - 05-31-2020'!L6+'Module 3 - 06-07-2020'!K6</f>
        <v>0</v>
      </c>
      <c r="M6" s="9">
        <f>(L6/L9)</f>
        <v>0</v>
      </c>
    </row>
    <row r="7" spans="1:13" x14ac:dyDescent="0.25">
      <c r="A7" s="12">
        <v>43985</v>
      </c>
      <c r="B7" s="13">
        <v>0.73474537037037047</v>
      </c>
      <c r="C7" s="13">
        <v>0.73659722222222224</v>
      </c>
      <c r="D7" s="26"/>
      <c r="E7" s="27">
        <v>2</v>
      </c>
      <c r="F7" s="1" t="s">
        <v>16</v>
      </c>
      <c r="G7" s="1"/>
      <c r="I7" s="6" t="s">
        <v>16</v>
      </c>
      <c r="J7" s="8">
        <v>300</v>
      </c>
      <c r="K7" s="8">
        <v>3</v>
      </c>
      <c r="L7" s="8">
        <f>'Module 2 - 05-31-2020'!L7+'Module 3 - 06-07-2020'!K7</f>
        <v>138</v>
      </c>
      <c r="M7" s="9">
        <f>(L7/L9)</f>
        <v>6.5714285714285711E-2</v>
      </c>
    </row>
    <row r="8" spans="1:13" x14ac:dyDescent="0.25">
      <c r="A8" s="12">
        <v>43985</v>
      </c>
      <c r="B8" s="13">
        <v>0.73684027777777772</v>
      </c>
      <c r="C8" s="13">
        <v>0.73760416666666673</v>
      </c>
      <c r="D8" s="26"/>
      <c r="E8" s="27">
        <v>1</v>
      </c>
      <c r="F8" s="1" t="s">
        <v>16</v>
      </c>
      <c r="G8" s="1"/>
      <c r="I8" s="6" t="s">
        <v>17</v>
      </c>
      <c r="J8" s="8">
        <v>10</v>
      </c>
      <c r="K8" s="8">
        <v>5</v>
      </c>
      <c r="L8" s="8">
        <f>'Module 2 - 05-31-2020'!L8+'Module 3 - 06-07-2020'!K8</f>
        <v>5</v>
      </c>
      <c r="M8" s="9">
        <f>(L8/L9)</f>
        <v>2.3809523809523812E-3</v>
      </c>
    </row>
    <row r="9" spans="1:13" x14ac:dyDescent="0.25">
      <c r="A9" s="12">
        <v>43986</v>
      </c>
      <c r="B9" s="13">
        <v>0.72179398148148144</v>
      </c>
      <c r="C9" s="13">
        <v>0.72916666666666663</v>
      </c>
      <c r="D9" s="26"/>
      <c r="E9" s="27">
        <v>10</v>
      </c>
      <c r="F9" s="1" t="s">
        <v>13</v>
      </c>
      <c r="G9" s="1"/>
      <c r="I9" s="6" t="s">
        <v>18</v>
      </c>
      <c r="J9" s="4">
        <f>SUM(J3:J8)</f>
        <v>860</v>
      </c>
      <c r="K9" s="4">
        <f>SUM(K3:K8)</f>
        <v>58</v>
      </c>
      <c r="L9" s="4">
        <f>SUM(L3:L8)</f>
        <v>2100</v>
      </c>
      <c r="M9" s="10">
        <f>SUM(M3:M8)</f>
        <v>1.0000000000000002</v>
      </c>
    </row>
    <row r="10" spans="1:13" x14ac:dyDescent="0.25">
      <c r="A10" s="12">
        <v>43986</v>
      </c>
      <c r="B10" s="13">
        <v>0.73032407407407407</v>
      </c>
      <c r="C10" s="13">
        <v>0.7341550925925926</v>
      </c>
      <c r="D10" s="26"/>
      <c r="E10" s="27">
        <v>5</v>
      </c>
      <c r="F10" s="1" t="s">
        <v>17</v>
      </c>
      <c r="G10" s="1"/>
    </row>
    <row r="11" spans="1:13" x14ac:dyDescent="0.25">
      <c r="A11" s="12"/>
      <c r="B11" s="13"/>
      <c r="C11" s="13"/>
      <c r="D11" s="26"/>
      <c r="E11" s="27"/>
      <c r="F11" s="1"/>
      <c r="G11" s="1"/>
    </row>
    <row r="12" spans="1:13" x14ac:dyDescent="0.25">
      <c r="A12" s="12"/>
      <c r="B12" s="13"/>
      <c r="C12" s="13"/>
      <c r="D12" s="26"/>
      <c r="E12" s="27"/>
      <c r="F12" s="1"/>
      <c r="G12" s="1"/>
    </row>
    <row r="13" spans="1:13" x14ac:dyDescent="0.25">
      <c r="A13" s="12"/>
      <c r="B13" s="13"/>
      <c r="C13" s="13"/>
      <c r="D13" s="26"/>
      <c r="E13" s="27"/>
      <c r="F13" s="1"/>
      <c r="G13" s="1"/>
      <c r="I13" s="43" t="s">
        <v>7</v>
      </c>
      <c r="J13" s="44"/>
      <c r="K13" s="44"/>
      <c r="L13" s="44"/>
      <c r="M13" s="45"/>
    </row>
    <row r="14" spans="1:13" x14ac:dyDescent="0.25">
      <c r="A14" s="12"/>
      <c r="B14" s="13"/>
      <c r="C14" s="13"/>
      <c r="D14" s="26"/>
      <c r="E14" s="27"/>
      <c r="F14" s="1"/>
      <c r="G14" s="1"/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2"/>
      <c r="B15" s="13"/>
      <c r="C15" s="13"/>
      <c r="D15" s="26"/>
      <c r="E15" s="27"/>
      <c r="F15" s="1"/>
      <c r="G15" s="1"/>
      <c r="I15" s="6" t="s">
        <v>12</v>
      </c>
      <c r="J15" s="8">
        <v>0</v>
      </c>
      <c r="K15" s="8">
        <v>0</v>
      </c>
      <c r="L15" s="8">
        <f>K15+'Module 2 - 05-31-2020'!L15</f>
        <v>0</v>
      </c>
      <c r="M15" s="9">
        <f>L15/L21</f>
        <v>0</v>
      </c>
    </row>
    <row r="16" spans="1:13" x14ac:dyDescent="0.25">
      <c r="A16" s="12"/>
      <c r="B16" s="13"/>
      <c r="C16" s="13"/>
      <c r="D16" s="26"/>
      <c r="E16" s="27"/>
      <c r="F16" s="1"/>
      <c r="G16" s="1"/>
      <c r="I16" s="6" t="s">
        <v>13</v>
      </c>
      <c r="J16" s="8">
        <v>10</v>
      </c>
      <c r="K16" s="8">
        <v>0</v>
      </c>
      <c r="L16" s="8">
        <f>K16+'Module 2 - 05-31-2020'!L16</f>
        <v>8</v>
      </c>
      <c r="M16" s="9">
        <f>L16/L21</f>
        <v>0.16326530612244897</v>
      </c>
    </row>
    <row r="17" spans="1:13" x14ac:dyDescent="0.25">
      <c r="A17" s="12"/>
      <c r="B17" s="13"/>
      <c r="C17" s="13"/>
      <c r="D17" s="26"/>
      <c r="E17" s="27"/>
      <c r="F17" s="1"/>
      <c r="G17" s="1"/>
      <c r="I17" s="6" t="s">
        <v>14</v>
      </c>
      <c r="J17" s="8">
        <v>100</v>
      </c>
      <c r="K17" s="8">
        <v>0</v>
      </c>
      <c r="L17" s="8">
        <f>K17+'Module 2 - 05-31-2020'!L17</f>
        <v>22</v>
      </c>
      <c r="M17" s="9">
        <f>L17/L21</f>
        <v>0.44897959183673469</v>
      </c>
    </row>
    <row r="18" spans="1:13" x14ac:dyDescent="0.25">
      <c r="A18" s="12"/>
      <c r="B18" s="13"/>
      <c r="C18" s="13"/>
      <c r="D18" s="26"/>
      <c r="E18" s="27"/>
      <c r="F18" s="1"/>
      <c r="G18" s="1"/>
      <c r="I18" s="6" t="s">
        <v>15</v>
      </c>
      <c r="J18" s="8">
        <v>20</v>
      </c>
      <c r="K18" s="8">
        <v>0</v>
      </c>
      <c r="L18" s="8">
        <f>K18+'Module 2 - 05-31-2020'!L18</f>
        <v>0</v>
      </c>
      <c r="M18" s="9">
        <f>L18/L21</f>
        <v>0</v>
      </c>
    </row>
    <row r="19" spans="1:13" x14ac:dyDescent="0.25">
      <c r="A19" s="12"/>
      <c r="B19" s="13"/>
      <c r="C19" s="13"/>
      <c r="D19" s="26"/>
      <c r="E19" s="27"/>
      <c r="F19" s="1"/>
      <c r="G19" s="1"/>
      <c r="I19" s="6" t="s">
        <v>16</v>
      </c>
      <c r="J19" s="8">
        <v>20</v>
      </c>
      <c r="K19" s="8">
        <v>0</v>
      </c>
      <c r="L19" s="8">
        <f>K19+'Module 2 - 05-31-2020'!L19</f>
        <v>19</v>
      </c>
      <c r="M19" s="9">
        <f>L19/L21</f>
        <v>0.38775510204081631</v>
      </c>
    </row>
    <row r="20" spans="1:13" x14ac:dyDescent="0.25">
      <c r="A20" s="12"/>
      <c r="B20" s="13"/>
      <c r="C20" s="13"/>
      <c r="D20" s="26"/>
      <c r="E20" s="27"/>
      <c r="F20" s="1"/>
      <c r="G20" s="1"/>
      <c r="I20" s="6" t="s">
        <v>17</v>
      </c>
      <c r="J20" s="8">
        <v>0</v>
      </c>
      <c r="K20" s="8">
        <v>0</v>
      </c>
      <c r="L20" s="8">
        <f>K20+'Module 2 - 05-31-2020'!L20</f>
        <v>0</v>
      </c>
      <c r="M20" s="9">
        <f>L20/L21</f>
        <v>0</v>
      </c>
    </row>
    <row r="21" spans="1:13" x14ac:dyDescent="0.25">
      <c r="A21" s="12"/>
      <c r="B21" s="13"/>
      <c r="C21" s="13"/>
      <c r="D21" s="26"/>
      <c r="E21" s="27"/>
      <c r="F21" s="1"/>
      <c r="G21" s="1"/>
      <c r="I21" s="6" t="s">
        <v>18</v>
      </c>
      <c r="J21" s="4">
        <f>SUM(J15:J20)</f>
        <v>150</v>
      </c>
      <c r="K21" s="4">
        <f>SUM(K15:K20)</f>
        <v>0</v>
      </c>
      <c r="L21" s="4">
        <f>SUM(L15:L20)</f>
        <v>49</v>
      </c>
      <c r="M21" s="10">
        <f>SUM(M15:M20)</f>
        <v>1</v>
      </c>
    </row>
    <row r="22" spans="1:13" x14ac:dyDescent="0.25">
      <c r="A22" s="12"/>
      <c r="B22" s="13"/>
      <c r="C22" s="13"/>
      <c r="D22" s="26"/>
      <c r="E22" s="27"/>
      <c r="F22" s="1"/>
      <c r="G22" s="1"/>
    </row>
    <row r="23" spans="1:13" x14ac:dyDescent="0.25">
      <c r="A23" s="12"/>
      <c r="B23" s="13"/>
      <c r="C23" s="13"/>
      <c r="D23" s="26"/>
      <c r="E23" s="27"/>
      <c r="F23" s="1"/>
      <c r="G23" s="1"/>
    </row>
    <row r="24" spans="1:13" x14ac:dyDescent="0.25">
      <c r="A24" s="12"/>
      <c r="B24" s="13"/>
      <c r="C24" s="13"/>
      <c r="D24" s="26"/>
      <c r="E24" s="27"/>
      <c r="F24" s="1"/>
      <c r="G24" s="1"/>
      <c r="I24" s="46" t="s">
        <v>21</v>
      </c>
      <c r="J24" s="46"/>
      <c r="K24" s="46"/>
      <c r="L24" s="46"/>
    </row>
    <row r="25" spans="1:13" x14ac:dyDescent="0.25">
      <c r="A25" s="12"/>
      <c r="B25" s="13"/>
      <c r="C25" s="13"/>
      <c r="D25" s="26"/>
      <c r="E25" s="27"/>
      <c r="F25" s="1"/>
      <c r="G25" s="1"/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2"/>
      <c r="B26" s="13"/>
      <c r="C26" s="13"/>
      <c r="D26" s="26"/>
      <c r="E26" s="27"/>
      <c r="F26" s="1"/>
      <c r="G26" s="1"/>
      <c r="I26" s="5" t="s">
        <v>22</v>
      </c>
      <c r="J26" s="8">
        <v>200</v>
      </c>
      <c r="K26" s="8">
        <v>109</v>
      </c>
      <c r="L26" s="8">
        <f>K26+'Module 2 - 05-31-2020'!K26</f>
        <v>405</v>
      </c>
    </row>
    <row r="27" spans="1:13" x14ac:dyDescent="0.25">
      <c r="A27" s="12"/>
      <c r="B27" s="13"/>
      <c r="C27" s="13"/>
      <c r="D27" s="26"/>
      <c r="E27" s="27"/>
      <c r="F27" s="1"/>
      <c r="G27" s="1"/>
      <c r="I27" s="5" t="s">
        <v>23</v>
      </c>
      <c r="J27" s="8">
        <v>30</v>
      </c>
      <c r="K27" s="29">
        <f>K26/(K9/60)</f>
        <v>112.75862068965517</v>
      </c>
      <c r="L27" s="29">
        <f>(L26/(L9/60))</f>
        <v>11.571428571428571</v>
      </c>
    </row>
    <row r="28" spans="1:13" x14ac:dyDescent="0.25">
      <c r="A28" s="12"/>
      <c r="B28" s="13"/>
      <c r="C28" s="13"/>
      <c r="D28" s="26"/>
      <c r="E28" s="27"/>
      <c r="F28" s="1"/>
      <c r="G28" s="1"/>
      <c r="I28" s="5" t="s">
        <v>24</v>
      </c>
      <c r="J28" s="8">
        <v>10</v>
      </c>
      <c r="K28" s="29">
        <f>K21/(K26/1000)</f>
        <v>0</v>
      </c>
      <c r="L28" s="29">
        <f>'Module 2 - 05-31-2020'!L21/('Module 3 - 06-07-2020'!L26/1000)</f>
        <v>120.98765432098764</v>
      </c>
    </row>
    <row r="29" spans="1:13" x14ac:dyDescent="0.25">
      <c r="A29" s="12"/>
      <c r="B29" s="13"/>
      <c r="C29" s="13"/>
      <c r="D29" s="26"/>
      <c r="E29" s="27"/>
      <c r="F29" s="1"/>
      <c r="G29" s="1"/>
    </row>
    <row r="30" spans="1:13" x14ac:dyDescent="0.25">
      <c r="A30" s="12"/>
      <c r="B30" s="13"/>
      <c r="C30" s="13"/>
      <c r="D30" s="26"/>
      <c r="E30" s="27"/>
      <c r="F30" s="1"/>
      <c r="G30" s="1"/>
    </row>
    <row r="31" spans="1:13" x14ac:dyDescent="0.25">
      <c r="A31" s="12"/>
      <c r="B31" s="13"/>
      <c r="C31" s="13"/>
      <c r="D31" s="26"/>
      <c r="E31" s="27"/>
      <c r="F31" s="1"/>
      <c r="G31" s="1"/>
    </row>
    <row r="32" spans="1:13" x14ac:dyDescent="0.25">
      <c r="A32" s="12"/>
      <c r="B32" s="13"/>
      <c r="C32" s="13"/>
      <c r="D32" s="26"/>
      <c r="E32" s="27"/>
      <c r="F32" s="1"/>
      <c r="G32" s="1"/>
    </row>
    <row r="33" spans="1:8" x14ac:dyDescent="0.25">
      <c r="A33" s="12"/>
      <c r="B33" s="13"/>
      <c r="C33" s="13"/>
      <c r="D33" s="26"/>
      <c r="E33" s="27"/>
      <c r="F33" s="1"/>
      <c r="G33" s="1"/>
    </row>
    <row r="34" spans="1:8" x14ac:dyDescent="0.25">
      <c r="A34" s="12"/>
      <c r="B34" s="13"/>
      <c r="C34" s="13"/>
      <c r="D34" s="26"/>
      <c r="E34" s="27"/>
      <c r="F34" s="1"/>
      <c r="G34" s="1"/>
    </row>
    <row r="35" spans="1:8" x14ac:dyDescent="0.25">
      <c r="A35" s="12"/>
      <c r="B35" s="13"/>
      <c r="C35" s="13"/>
      <c r="D35" s="26"/>
      <c r="E35" s="27"/>
      <c r="F35" s="1"/>
      <c r="G35" s="1"/>
    </row>
    <row r="37" spans="1:8" x14ac:dyDescent="0.25">
      <c r="A37" s="47" t="s">
        <v>34</v>
      </c>
      <c r="B37" s="47"/>
      <c r="C37" s="47"/>
      <c r="D37" s="47"/>
      <c r="E37" s="47"/>
      <c r="F37" s="47"/>
      <c r="G37" s="47"/>
      <c r="H37" s="47"/>
    </row>
    <row r="38" spans="1:8" ht="30" x14ac:dyDescent="0.25">
      <c r="A38" s="21" t="s">
        <v>35</v>
      </c>
      <c r="B38" s="21" t="s">
        <v>1</v>
      </c>
      <c r="C38" s="21" t="s">
        <v>36</v>
      </c>
      <c r="D38" s="21" t="s">
        <v>37</v>
      </c>
      <c r="E38" s="21" t="s">
        <v>38</v>
      </c>
      <c r="F38" s="23" t="s">
        <v>65</v>
      </c>
      <c r="G38" s="21" t="s">
        <v>39</v>
      </c>
      <c r="H38" s="21" t="s">
        <v>40</v>
      </c>
    </row>
    <row r="39" spans="1:8" x14ac:dyDescent="0.25">
      <c r="A39" s="22"/>
      <c r="B39" s="11"/>
      <c r="C39" s="8"/>
      <c r="D39" s="8"/>
      <c r="E39" s="1"/>
      <c r="F39" s="19"/>
      <c r="G39" s="24"/>
      <c r="H39" s="20"/>
    </row>
    <row r="40" spans="1:8" x14ac:dyDescent="0.25">
      <c r="A40" s="22"/>
      <c r="B40" s="11"/>
      <c r="C40" s="8"/>
      <c r="D40" s="8"/>
      <c r="E40" s="1"/>
      <c r="F40" s="19"/>
      <c r="G40" s="24"/>
      <c r="H40" s="20"/>
    </row>
    <row r="41" spans="1:8" x14ac:dyDescent="0.25">
      <c r="A41" s="22"/>
      <c r="B41" s="11"/>
      <c r="C41" s="8"/>
      <c r="D41" s="8"/>
      <c r="E41" s="1"/>
      <c r="F41" s="19"/>
      <c r="G41" s="24"/>
      <c r="H41" s="20"/>
    </row>
    <row r="42" spans="1:8" x14ac:dyDescent="0.25">
      <c r="A42" s="22"/>
      <c r="B42" s="11"/>
      <c r="C42" s="8"/>
      <c r="D42" s="8"/>
      <c r="E42" s="1"/>
      <c r="F42" s="19"/>
      <c r="G42" s="24"/>
      <c r="H42" s="20"/>
    </row>
    <row r="43" spans="1:8" x14ac:dyDescent="0.25">
      <c r="A43" s="22"/>
      <c r="B43" s="11"/>
      <c r="C43" s="8"/>
      <c r="D43" s="8"/>
      <c r="E43" s="1"/>
      <c r="F43" s="19"/>
      <c r="G43" s="24"/>
      <c r="H43" s="20"/>
    </row>
    <row r="44" spans="1:8" x14ac:dyDescent="0.25">
      <c r="A44" s="22"/>
      <c r="B44" s="11"/>
      <c r="C44" s="8"/>
      <c r="D44" s="8"/>
      <c r="E44" s="1"/>
      <c r="F44" s="19"/>
      <c r="G44" s="24"/>
      <c r="H44" s="20"/>
    </row>
    <row r="45" spans="1:8" x14ac:dyDescent="0.25">
      <c r="A45" s="22"/>
      <c r="B45" s="11"/>
      <c r="C45" s="8"/>
      <c r="D45" s="8"/>
      <c r="E45" s="1"/>
      <c r="F45" s="19"/>
      <c r="G45" s="24"/>
      <c r="H45" s="20"/>
    </row>
    <row r="46" spans="1:8" x14ac:dyDescent="0.25">
      <c r="A46" s="22"/>
      <c r="B46" s="11"/>
      <c r="C46" s="8"/>
      <c r="D46" s="8"/>
      <c r="E46" s="1"/>
      <c r="F46" s="19"/>
      <c r="G46" s="24"/>
      <c r="H46" s="20"/>
    </row>
    <row r="47" spans="1:8" x14ac:dyDescent="0.25">
      <c r="A47" s="22"/>
      <c r="B47" s="11"/>
      <c r="C47" s="8"/>
      <c r="D47" s="8"/>
      <c r="E47" s="1"/>
      <c r="F47" s="19"/>
      <c r="G47" s="24"/>
      <c r="H47" s="20"/>
    </row>
    <row r="48" spans="1:8" x14ac:dyDescent="0.25">
      <c r="A48" s="22"/>
      <c r="B48" s="11"/>
      <c r="C48" s="8"/>
      <c r="D48" s="8"/>
      <c r="E48" s="1"/>
      <c r="F48" s="19"/>
      <c r="G48" s="24"/>
      <c r="H48" s="20"/>
    </row>
    <row r="49" spans="1:8" x14ac:dyDescent="0.25">
      <c r="A49" s="22"/>
      <c r="B49" s="11"/>
      <c r="C49" s="1"/>
      <c r="D49" s="1"/>
      <c r="E49" s="1"/>
      <c r="F49" s="18"/>
      <c r="G49" s="22"/>
      <c r="H49" s="20"/>
    </row>
    <row r="50" spans="1:8" x14ac:dyDescent="0.25">
      <c r="A50" s="22"/>
      <c r="B50" s="11"/>
      <c r="C50" s="1"/>
      <c r="D50" s="1"/>
      <c r="E50" s="1"/>
      <c r="F50" s="18"/>
      <c r="G50" s="22"/>
      <c r="H50" s="20"/>
    </row>
    <row r="51" spans="1:8" x14ac:dyDescent="0.25">
      <c r="A51" s="22"/>
      <c r="B51" s="11"/>
      <c r="C51" s="1"/>
      <c r="D51" s="1"/>
      <c r="E51" s="1"/>
      <c r="F51" s="18"/>
      <c r="G51" s="22"/>
      <c r="H51" s="20"/>
    </row>
    <row r="52" spans="1:8" x14ac:dyDescent="0.25">
      <c r="A52" s="22"/>
      <c r="B52" s="11"/>
      <c r="C52" s="1"/>
      <c r="D52" s="1"/>
      <c r="E52" s="1"/>
      <c r="F52" s="18"/>
      <c r="G52" s="22"/>
      <c r="H52" s="20"/>
    </row>
    <row r="53" spans="1:8" x14ac:dyDescent="0.25">
      <c r="A53" s="22"/>
      <c r="B53" s="11"/>
      <c r="C53" s="1"/>
      <c r="D53" s="1"/>
      <c r="E53" s="1"/>
      <c r="F53" s="18"/>
      <c r="G53" s="22"/>
      <c r="H53" s="20"/>
    </row>
    <row r="54" spans="1:8" x14ac:dyDescent="0.25">
      <c r="A54" s="22"/>
      <c r="B54" s="11"/>
      <c r="C54" s="1"/>
      <c r="D54" s="1"/>
      <c r="E54" s="1"/>
      <c r="F54" s="18"/>
      <c r="G54" s="22"/>
      <c r="H54" s="20"/>
    </row>
    <row r="55" spans="1:8" x14ac:dyDescent="0.25">
      <c r="A55" s="22"/>
      <c r="B55" s="11"/>
      <c r="C55" s="1"/>
      <c r="D55" s="1"/>
      <c r="E55" s="1"/>
      <c r="F55" s="18"/>
      <c r="G55" s="22"/>
      <c r="H55" s="20"/>
    </row>
    <row r="56" spans="1:8" x14ac:dyDescent="0.25">
      <c r="A56" s="22"/>
      <c r="B56" s="11"/>
      <c r="C56" s="1"/>
      <c r="D56" s="1"/>
      <c r="E56" s="1"/>
      <c r="F56" s="18"/>
      <c r="G56" s="22"/>
      <c r="H56" s="20"/>
    </row>
  </sheetData>
  <mergeCells count="5">
    <mergeCell ref="A1:G1"/>
    <mergeCell ref="I1:M1"/>
    <mergeCell ref="I13:M13"/>
    <mergeCell ref="I24:L24"/>
    <mergeCell ref="A37:H37"/>
  </mergeCells>
  <dataValidations count="1">
    <dataValidation type="list" allowBlank="1" showInputMessage="1" showErrorMessage="1" sqref="F3:F35 D39:E56" xr:uid="{F45AD313-189A-4A25-8542-8F1A9CEF8399}">
      <formula1>"Planning, Design, Code, Code Review, Test, Post Mortem"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DE77-75AC-4762-8C57-1834B0E018B5}">
  <dimension ref="A1:M56"/>
  <sheetViews>
    <sheetView topLeftCell="A7" workbookViewId="0">
      <selection activeCell="L28" sqref="L28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13" customWidth="1"/>
    <col min="6" max="6" width="15.85546875" customWidth="1"/>
    <col min="7" max="8" width="24.7109375" customWidth="1"/>
    <col min="9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0" t="s">
        <v>0</v>
      </c>
      <c r="B1" s="41"/>
      <c r="C1" s="41"/>
      <c r="D1" s="41"/>
      <c r="E1" s="41"/>
      <c r="F1" s="41"/>
      <c r="G1" s="42"/>
      <c r="I1" s="43" t="s">
        <v>7</v>
      </c>
      <c r="J1" s="44"/>
      <c r="K1" s="44"/>
      <c r="L1" s="44"/>
      <c r="M1" s="45"/>
    </row>
    <row r="2" spans="1:13" ht="30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ht="30" x14ac:dyDescent="0.25">
      <c r="A3" s="11">
        <v>43991</v>
      </c>
      <c r="B3" s="13">
        <v>0.5756944444444444</v>
      </c>
      <c r="C3" s="13">
        <v>0.57847222222222217</v>
      </c>
      <c r="D3" s="30" t="s">
        <v>51</v>
      </c>
      <c r="E3" s="17">
        <v>4</v>
      </c>
      <c r="F3" s="8" t="s">
        <v>16</v>
      </c>
      <c r="G3" s="20" t="s">
        <v>55</v>
      </c>
      <c r="I3" s="6" t="s">
        <v>12</v>
      </c>
      <c r="J3" s="8">
        <v>120</v>
      </c>
      <c r="K3" s="8">
        <v>167</v>
      </c>
      <c r="L3" s="8">
        <f>K3+'Module 3 - 06-07-2020'!L3</f>
        <v>374</v>
      </c>
      <c r="M3" s="9">
        <f>(L3/L9)</f>
        <v>0.11221122112211221</v>
      </c>
    </row>
    <row r="4" spans="1:13" ht="45" x14ac:dyDescent="0.25">
      <c r="A4" s="11">
        <v>43991</v>
      </c>
      <c r="B4" s="13">
        <v>0.59027777777777779</v>
      </c>
      <c r="C4" s="13">
        <v>0.59513888888888888</v>
      </c>
      <c r="D4" s="30" t="s">
        <v>51</v>
      </c>
      <c r="E4" s="17">
        <v>6</v>
      </c>
      <c r="F4" s="8" t="s">
        <v>16</v>
      </c>
      <c r="G4" s="20" t="s">
        <v>56</v>
      </c>
      <c r="I4" s="6" t="s">
        <v>13</v>
      </c>
      <c r="J4" s="8">
        <v>60</v>
      </c>
      <c r="K4" s="8">
        <v>52</v>
      </c>
      <c r="L4" s="8">
        <f>K4+'Module 3 - 06-07-2020'!L4</f>
        <v>496</v>
      </c>
      <c r="M4" s="9">
        <f>(L4/L9)</f>
        <v>0.14881488148814881</v>
      </c>
    </row>
    <row r="5" spans="1:13" ht="120" x14ac:dyDescent="0.25">
      <c r="A5" s="11">
        <v>43991</v>
      </c>
      <c r="B5" s="13">
        <v>0.59513888888888888</v>
      </c>
      <c r="C5" s="13">
        <v>0.59652777777777777</v>
      </c>
      <c r="D5" s="30" t="s">
        <v>51</v>
      </c>
      <c r="E5" s="17">
        <v>2</v>
      </c>
      <c r="F5" s="8" t="s">
        <v>16</v>
      </c>
      <c r="G5" s="20" t="s">
        <v>57</v>
      </c>
      <c r="I5" s="6" t="s">
        <v>14</v>
      </c>
      <c r="J5" s="8">
        <v>600</v>
      </c>
      <c r="K5" s="8">
        <v>898</v>
      </c>
      <c r="L5" s="8">
        <f>K5+'Module 3 - 06-07-2020'!L5</f>
        <v>2204</v>
      </c>
      <c r="M5" s="9">
        <f>(L5/L9)</f>
        <v>0.66126612661266126</v>
      </c>
    </row>
    <row r="6" spans="1:13" ht="90" x14ac:dyDescent="0.25">
      <c r="A6" s="11">
        <v>43991</v>
      </c>
      <c r="B6" s="13">
        <v>0.59652777777777777</v>
      </c>
      <c r="C6" s="13">
        <v>0.63680555555555551</v>
      </c>
      <c r="D6" s="30" t="s">
        <v>51</v>
      </c>
      <c r="E6" s="17">
        <v>57</v>
      </c>
      <c r="F6" s="8" t="s">
        <v>16</v>
      </c>
      <c r="G6" s="20" t="s">
        <v>58</v>
      </c>
      <c r="I6" s="6" t="s">
        <v>15</v>
      </c>
      <c r="J6" s="8">
        <v>120</v>
      </c>
      <c r="K6" s="8">
        <v>13</v>
      </c>
      <c r="L6" s="8">
        <f>K6+'Module 3 - 06-07-2020'!L6</f>
        <v>13</v>
      </c>
      <c r="M6" s="9">
        <f>(L6/L9)</f>
        <v>3.9003900390039005E-3</v>
      </c>
    </row>
    <row r="7" spans="1:13" ht="30" x14ac:dyDescent="0.25">
      <c r="A7" s="11">
        <v>43991</v>
      </c>
      <c r="B7" s="13">
        <v>0.63680555555555551</v>
      </c>
      <c r="C7" s="13">
        <v>0.64583333333333337</v>
      </c>
      <c r="D7" s="30" t="s">
        <v>51</v>
      </c>
      <c r="E7" s="17">
        <v>13</v>
      </c>
      <c r="F7" s="8" t="s">
        <v>14</v>
      </c>
      <c r="G7" s="20" t="s">
        <v>59</v>
      </c>
      <c r="I7" s="6" t="s">
        <v>16</v>
      </c>
      <c r="J7" s="8">
        <v>120</v>
      </c>
      <c r="K7" s="8">
        <v>92</v>
      </c>
      <c r="L7" s="8">
        <f>K7+'Module 3 - 06-07-2020'!L7</f>
        <v>230</v>
      </c>
      <c r="M7" s="9">
        <f>(L7/L9)</f>
        <v>6.9006900690069012E-2</v>
      </c>
    </row>
    <row r="8" spans="1:13" ht="120" x14ac:dyDescent="0.25">
      <c r="A8" s="11">
        <v>43991</v>
      </c>
      <c r="B8" s="13">
        <v>0.64583333333333337</v>
      </c>
      <c r="C8" s="13">
        <v>0.65763888888888888</v>
      </c>
      <c r="D8" s="30" t="s">
        <v>51</v>
      </c>
      <c r="E8" s="17">
        <v>17</v>
      </c>
      <c r="F8" s="8" t="s">
        <v>16</v>
      </c>
      <c r="G8" s="20" t="s">
        <v>57</v>
      </c>
      <c r="I8" s="6" t="s">
        <v>17</v>
      </c>
      <c r="J8" s="8">
        <v>60</v>
      </c>
      <c r="K8" s="8">
        <v>11</v>
      </c>
      <c r="L8" s="8">
        <f>K8+'Module 3 - 06-07-2020'!L8</f>
        <v>16</v>
      </c>
      <c r="M8" s="9">
        <f>(L8/L9)</f>
        <v>4.8004800480048009E-3</v>
      </c>
    </row>
    <row r="9" spans="1:13" x14ac:dyDescent="0.25">
      <c r="A9" s="11">
        <v>43991</v>
      </c>
      <c r="B9" s="13">
        <v>0.66111111111111109</v>
      </c>
      <c r="C9" s="13">
        <v>0.72013888888888899</v>
      </c>
      <c r="D9" s="30" t="s">
        <v>51</v>
      </c>
      <c r="E9" s="17">
        <v>84</v>
      </c>
      <c r="F9" s="8" t="s">
        <v>26</v>
      </c>
      <c r="G9" s="20" t="s">
        <v>60</v>
      </c>
      <c r="I9" s="6" t="s">
        <v>18</v>
      </c>
      <c r="J9" s="4">
        <f>SUM(J3:J8)</f>
        <v>1080</v>
      </c>
      <c r="K9" s="4">
        <f>SUM(K3:K8)</f>
        <v>1233</v>
      </c>
      <c r="L9" s="4">
        <f>SUM(L3:L8)</f>
        <v>3333</v>
      </c>
      <c r="M9" s="10">
        <f>SUM(M3:M8)</f>
        <v>1</v>
      </c>
    </row>
    <row r="10" spans="1:13" x14ac:dyDescent="0.25">
      <c r="A10" s="11">
        <v>43991</v>
      </c>
      <c r="B10" s="13">
        <v>0.81111111111111101</v>
      </c>
      <c r="C10" s="13">
        <v>0.81180555555555556</v>
      </c>
      <c r="D10" s="30" t="s">
        <v>51</v>
      </c>
      <c r="E10" s="17">
        <v>1</v>
      </c>
      <c r="F10" s="8" t="s">
        <v>26</v>
      </c>
      <c r="G10" s="20" t="s">
        <v>60</v>
      </c>
    </row>
    <row r="11" spans="1:13" x14ac:dyDescent="0.25">
      <c r="A11" s="11">
        <v>43992</v>
      </c>
      <c r="B11" s="13">
        <v>0.31111111111111112</v>
      </c>
      <c r="C11" s="13">
        <v>0.34861111111111115</v>
      </c>
      <c r="D11" s="30" t="s">
        <v>51</v>
      </c>
      <c r="E11" s="17">
        <v>56</v>
      </c>
      <c r="F11" s="8" t="s">
        <v>26</v>
      </c>
      <c r="G11" s="20" t="s">
        <v>60</v>
      </c>
    </row>
    <row r="12" spans="1:13" x14ac:dyDescent="0.25">
      <c r="A12" s="11">
        <v>43992</v>
      </c>
      <c r="B12" s="13">
        <v>0.35138888888888892</v>
      </c>
      <c r="C12" s="13">
        <v>0.36180555555555555</v>
      </c>
      <c r="D12" s="30" t="s">
        <v>51</v>
      </c>
      <c r="E12" s="17">
        <v>14</v>
      </c>
      <c r="F12" s="8" t="s">
        <v>26</v>
      </c>
      <c r="G12" s="20" t="s">
        <v>60</v>
      </c>
    </row>
    <row r="13" spans="1:13" x14ac:dyDescent="0.25">
      <c r="A13" s="11">
        <v>43992</v>
      </c>
      <c r="B13" s="13">
        <v>0.36249999999999999</v>
      </c>
      <c r="C13" s="13">
        <v>0.37916666666666665</v>
      </c>
      <c r="D13" s="30" t="s">
        <v>51</v>
      </c>
      <c r="E13" s="17">
        <v>24</v>
      </c>
      <c r="F13" s="8" t="s">
        <v>14</v>
      </c>
      <c r="G13" s="20" t="s">
        <v>61</v>
      </c>
      <c r="I13" s="43" t="s">
        <v>7</v>
      </c>
      <c r="J13" s="44"/>
      <c r="K13" s="44"/>
      <c r="L13" s="44"/>
      <c r="M13" s="45"/>
    </row>
    <row r="14" spans="1:13" x14ac:dyDescent="0.25">
      <c r="A14" s="11">
        <v>43992</v>
      </c>
      <c r="B14" s="13">
        <v>0.38750000000000001</v>
      </c>
      <c r="C14" s="13">
        <v>0.39583333333333331</v>
      </c>
      <c r="D14" s="30" t="s">
        <v>51</v>
      </c>
      <c r="E14" s="17">
        <v>12</v>
      </c>
      <c r="F14" s="8" t="s">
        <v>14</v>
      </c>
      <c r="G14" s="20" t="s">
        <v>61</v>
      </c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1">
        <v>43992</v>
      </c>
      <c r="B15" s="13">
        <v>0.46597222222222223</v>
      </c>
      <c r="C15" s="13">
        <v>3.2638888888888891E-2</v>
      </c>
      <c r="D15" s="30" t="s">
        <v>51</v>
      </c>
      <c r="E15" s="17">
        <v>96</v>
      </c>
      <c r="F15" s="8" t="s">
        <v>14</v>
      </c>
      <c r="G15" s="20" t="s">
        <v>61</v>
      </c>
      <c r="I15" s="6" t="s">
        <v>12</v>
      </c>
      <c r="J15" s="8">
        <v>0</v>
      </c>
      <c r="K15" s="8">
        <v>0</v>
      </c>
      <c r="L15" s="8">
        <f>K15+'Module 3 - 06-07-2020'!L15</f>
        <v>0</v>
      </c>
      <c r="M15" s="9">
        <f>L15/L21</f>
        <v>0</v>
      </c>
    </row>
    <row r="16" spans="1:13" x14ac:dyDescent="0.25">
      <c r="A16" s="11">
        <v>43992</v>
      </c>
      <c r="B16" s="13">
        <v>0.54375000000000007</v>
      </c>
      <c r="C16" s="13">
        <v>0.61875000000000002</v>
      </c>
      <c r="D16" s="30" t="s">
        <v>51</v>
      </c>
      <c r="E16" s="17">
        <v>108</v>
      </c>
      <c r="F16" s="8" t="s">
        <v>14</v>
      </c>
      <c r="G16" s="20" t="s">
        <v>61</v>
      </c>
      <c r="I16" s="6" t="s">
        <v>13</v>
      </c>
      <c r="J16" s="8">
        <v>10</v>
      </c>
      <c r="K16" s="8">
        <v>0</v>
      </c>
      <c r="L16" s="8">
        <f>K16+'Module 3 - 06-07-2020'!L16</f>
        <v>8</v>
      </c>
      <c r="M16" s="9">
        <f>L16/L21</f>
        <v>0.14814814814814814</v>
      </c>
    </row>
    <row r="17" spans="1:13" x14ac:dyDescent="0.25">
      <c r="A17" s="11">
        <v>43992</v>
      </c>
      <c r="B17" s="13">
        <v>0.63888888888888895</v>
      </c>
      <c r="C17" s="13">
        <v>0.64513888888888882</v>
      </c>
      <c r="D17" s="30" t="s">
        <v>51</v>
      </c>
      <c r="E17" s="17">
        <v>9</v>
      </c>
      <c r="F17" s="8" t="s">
        <v>14</v>
      </c>
      <c r="G17" s="20" t="s">
        <v>61</v>
      </c>
      <c r="I17" s="6" t="s">
        <v>14</v>
      </c>
      <c r="J17" s="8">
        <v>100</v>
      </c>
      <c r="K17" s="8">
        <v>1</v>
      </c>
      <c r="L17" s="8">
        <f>K17+'Module 3 - 06-07-2020'!L17</f>
        <v>23</v>
      </c>
      <c r="M17" s="9">
        <f>L17/L21</f>
        <v>0.42592592592592593</v>
      </c>
    </row>
    <row r="18" spans="1:13" x14ac:dyDescent="0.25">
      <c r="A18" s="11">
        <v>43992</v>
      </c>
      <c r="B18" s="13">
        <v>0.6479166666666667</v>
      </c>
      <c r="C18" s="13">
        <v>0.65625</v>
      </c>
      <c r="D18" s="30" t="s">
        <v>51</v>
      </c>
      <c r="E18" s="17">
        <v>12</v>
      </c>
      <c r="F18" s="8" t="s">
        <v>26</v>
      </c>
      <c r="G18" s="20" t="s">
        <v>60</v>
      </c>
      <c r="I18" s="6" t="s">
        <v>15</v>
      </c>
      <c r="J18" s="8">
        <v>20</v>
      </c>
      <c r="K18" s="8">
        <v>0</v>
      </c>
      <c r="L18" s="8">
        <f>K18+'Module 3 - 06-07-2020'!L18</f>
        <v>0</v>
      </c>
      <c r="M18" s="9">
        <f>L18/L21</f>
        <v>0</v>
      </c>
    </row>
    <row r="19" spans="1:13" x14ac:dyDescent="0.25">
      <c r="A19" s="11">
        <v>43992</v>
      </c>
      <c r="B19" s="13">
        <v>0.65694444444444444</v>
      </c>
      <c r="C19" s="13">
        <v>0.66180555555555554</v>
      </c>
      <c r="D19" s="30" t="s">
        <v>51</v>
      </c>
      <c r="E19" s="17">
        <v>7</v>
      </c>
      <c r="F19" s="8" t="s">
        <v>14</v>
      </c>
      <c r="G19" s="20" t="s">
        <v>61</v>
      </c>
      <c r="I19" s="6" t="s">
        <v>16</v>
      </c>
      <c r="J19" s="8">
        <v>20</v>
      </c>
      <c r="K19" s="8">
        <v>4</v>
      </c>
      <c r="L19" s="8">
        <f>K19+'Module 3 - 06-07-2020'!L19</f>
        <v>23</v>
      </c>
      <c r="M19" s="9">
        <f>L19/L21</f>
        <v>0.42592592592592593</v>
      </c>
    </row>
    <row r="20" spans="1:13" x14ac:dyDescent="0.25">
      <c r="A20" s="11">
        <v>43992</v>
      </c>
      <c r="B20" s="13">
        <v>0.68333333333333324</v>
      </c>
      <c r="C20" s="13">
        <v>0.71111111111111114</v>
      </c>
      <c r="D20" s="30" t="s">
        <v>51</v>
      </c>
      <c r="E20" s="17">
        <v>40</v>
      </c>
      <c r="F20" s="8" t="s">
        <v>14</v>
      </c>
      <c r="G20" s="20" t="s">
        <v>61</v>
      </c>
      <c r="I20" s="6" t="s">
        <v>17</v>
      </c>
      <c r="J20" s="8">
        <v>0</v>
      </c>
      <c r="K20" s="8">
        <v>0</v>
      </c>
      <c r="L20" s="8">
        <f>K20+'Module 3 - 06-07-2020'!L20</f>
        <v>0</v>
      </c>
      <c r="M20" s="9">
        <f>L20/L21</f>
        <v>0</v>
      </c>
    </row>
    <row r="21" spans="1:13" x14ac:dyDescent="0.25">
      <c r="A21" s="11">
        <v>43992</v>
      </c>
      <c r="B21" s="13">
        <v>0.7416666666666667</v>
      </c>
      <c r="C21" s="13">
        <v>0.7729166666666667</v>
      </c>
      <c r="D21" s="30" t="s">
        <v>51</v>
      </c>
      <c r="E21" s="17">
        <v>45</v>
      </c>
      <c r="F21" s="8" t="s">
        <v>14</v>
      </c>
      <c r="G21" s="20" t="s">
        <v>61</v>
      </c>
      <c r="I21" s="6" t="s">
        <v>18</v>
      </c>
      <c r="J21" s="4">
        <f>SUM(J15:J20)</f>
        <v>150</v>
      </c>
      <c r="K21" s="4">
        <f>SUM(K15:K20)</f>
        <v>5</v>
      </c>
      <c r="L21" s="4">
        <f>SUM(L15:L20)</f>
        <v>54</v>
      </c>
      <c r="M21" s="10">
        <f>SUM(M15:M20)</f>
        <v>1</v>
      </c>
    </row>
    <row r="22" spans="1:13" x14ac:dyDescent="0.25">
      <c r="A22" s="11">
        <v>43992</v>
      </c>
      <c r="B22" s="13">
        <v>0.78402777777777777</v>
      </c>
      <c r="C22" s="13">
        <v>0.79999999999999993</v>
      </c>
      <c r="D22" s="30" t="s">
        <v>51</v>
      </c>
      <c r="E22" s="17">
        <v>24</v>
      </c>
      <c r="F22" s="8" t="s">
        <v>14</v>
      </c>
      <c r="G22" s="20" t="s">
        <v>61</v>
      </c>
    </row>
    <row r="23" spans="1:13" x14ac:dyDescent="0.25">
      <c r="A23" s="11">
        <v>43993</v>
      </c>
      <c r="B23" s="13">
        <v>0.35833333333333334</v>
      </c>
      <c r="C23" s="13">
        <v>0.59930555555555554</v>
      </c>
      <c r="D23" s="30" t="s">
        <v>51</v>
      </c>
      <c r="E23" s="17">
        <v>347</v>
      </c>
      <c r="F23" s="8" t="s">
        <v>14</v>
      </c>
      <c r="G23" s="20" t="s">
        <v>61</v>
      </c>
    </row>
    <row r="24" spans="1:13" x14ac:dyDescent="0.25">
      <c r="A24" s="11">
        <v>43993</v>
      </c>
      <c r="B24" s="13">
        <v>0.625</v>
      </c>
      <c r="C24" s="13">
        <v>0.69305555555555554</v>
      </c>
      <c r="D24" s="30" t="s">
        <v>51</v>
      </c>
      <c r="E24" s="17">
        <v>98</v>
      </c>
      <c r="F24" s="8" t="s">
        <v>14</v>
      </c>
      <c r="G24" s="20" t="s">
        <v>61</v>
      </c>
      <c r="I24" s="46" t="s">
        <v>21</v>
      </c>
      <c r="J24" s="46"/>
      <c r="K24" s="46"/>
      <c r="L24" s="46"/>
    </row>
    <row r="25" spans="1:13" x14ac:dyDescent="0.25">
      <c r="A25" s="11">
        <v>43993</v>
      </c>
      <c r="B25" s="13">
        <v>0.69791666666666663</v>
      </c>
      <c r="C25" s="13">
        <v>0.69930555555555562</v>
      </c>
      <c r="D25" s="30" t="s">
        <v>51</v>
      </c>
      <c r="E25" s="17">
        <v>1</v>
      </c>
      <c r="F25" s="8" t="s">
        <v>14</v>
      </c>
      <c r="G25" s="20" t="s">
        <v>61</v>
      </c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1">
        <v>43995</v>
      </c>
      <c r="B26" s="13">
        <v>0.35000000000000003</v>
      </c>
      <c r="C26" s="13">
        <v>0.40208333333333335</v>
      </c>
      <c r="D26" s="30" t="s">
        <v>51</v>
      </c>
      <c r="E26" s="17">
        <v>74</v>
      </c>
      <c r="F26" s="8" t="s">
        <v>14</v>
      </c>
      <c r="G26" s="20" t="s">
        <v>61</v>
      </c>
      <c r="I26" s="5" t="s">
        <v>22</v>
      </c>
      <c r="J26" s="8">
        <v>200</v>
      </c>
      <c r="K26" s="8">
        <v>559</v>
      </c>
      <c r="L26" s="8">
        <f>K26+'Module 3 - 06-07-2020'!L26</f>
        <v>964</v>
      </c>
    </row>
    <row r="27" spans="1:13" x14ac:dyDescent="0.25">
      <c r="A27" s="11">
        <v>43995</v>
      </c>
      <c r="B27" s="13">
        <v>0.40277777777777773</v>
      </c>
      <c r="C27" s="13">
        <v>0.4069444444444445</v>
      </c>
      <c r="D27" s="30" t="s">
        <v>51</v>
      </c>
      <c r="E27" s="17">
        <v>6</v>
      </c>
      <c r="F27" s="8" t="s">
        <v>16</v>
      </c>
      <c r="G27" s="20" t="s">
        <v>62</v>
      </c>
      <c r="I27" s="5" t="s">
        <v>23</v>
      </c>
      <c r="J27" s="8">
        <v>30</v>
      </c>
      <c r="K27" s="29">
        <f>K26/(K9/60)</f>
        <v>27.201946472019465</v>
      </c>
      <c r="L27" s="29">
        <f>L26/(L9/60)</f>
        <v>17.353735373537354</v>
      </c>
    </row>
    <row r="28" spans="1:13" ht="30" x14ac:dyDescent="0.25">
      <c r="A28" s="11">
        <v>43995</v>
      </c>
      <c r="B28" s="13">
        <v>0.4069444444444445</v>
      </c>
      <c r="C28" s="13">
        <v>0.44375000000000003</v>
      </c>
      <c r="D28" s="30" t="s">
        <v>51</v>
      </c>
      <c r="E28" s="17">
        <v>52</v>
      </c>
      <c r="F28" s="8" t="s">
        <v>13</v>
      </c>
      <c r="G28" s="20" t="s">
        <v>63</v>
      </c>
      <c r="I28" s="5" t="s">
        <v>24</v>
      </c>
      <c r="J28" s="8">
        <v>10</v>
      </c>
      <c r="K28" s="29">
        <f>K21/(K26/1000)</f>
        <v>8.9445438282647576</v>
      </c>
      <c r="L28" s="29">
        <f>L21/(L26/1000)</f>
        <v>56.016597510373444</v>
      </c>
    </row>
    <row r="29" spans="1:13" x14ac:dyDescent="0.25">
      <c r="A29" s="11">
        <v>43995</v>
      </c>
      <c r="B29" s="13">
        <v>0.44375000000000003</v>
      </c>
      <c r="C29" s="13">
        <v>0.45347222222222222</v>
      </c>
      <c r="D29" s="30" t="s">
        <v>51</v>
      </c>
      <c r="E29" s="17">
        <v>13</v>
      </c>
      <c r="F29" s="8" t="s">
        <v>15</v>
      </c>
      <c r="G29" s="20" t="s">
        <v>15</v>
      </c>
    </row>
    <row r="30" spans="1:13" x14ac:dyDescent="0.25">
      <c r="A30" s="11">
        <v>43995</v>
      </c>
      <c r="B30" s="13">
        <v>0.45347222222222222</v>
      </c>
      <c r="C30" s="13">
        <v>0.46111111111111108</v>
      </c>
      <c r="D30" s="30" t="s">
        <v>51</v>
      </c>
      <c r="E30" s="17">
        <v>11</v>
      </c>
      <c r="F30" s="8" t="s">
        <v>17</v>
      </c>
      <c r="G30" s="20" t="s">
        <v>17</v>
      </c>
    </row>
    <row r="31" spans="1:13" x14ac:dyDescent="0.25">
      <c r="A31" s="11"/>
      <c r="B31" s="13"/>
      <c r="C31" s="13"/>
      <c r="D31" s="13"/>
      <c r="E31" s="17"/>
      <c r="F31" s="1"/>
      <c r="G31" s="20"/>
    </row>
    <row r="32" spans="1:13" x14ac:dyDescent="0.25">
      <c r="A32" s="11"/>
      <c r="B32" s="13"/>
      <c r="C32" s="13"/>
      <c r="D32" s="13"/>
      <c r="E32" s="17"/>
      <c r="F32" s="1"/>
      <c r="G32" s="20"/>
    </row>
    <row r="33" spans="1:8" x14ac:dyDescent="0.25">
      <c r="A33" s="11"/>
      <c r="B33" s="13"/>
      <c r="C33" s="13"/>
      <c r="D33" s="13"/>
      <c r="E33" s="17"/>
      <c r="F33" s="1"/>
      <c r="G33" s="20"/>
    </row>
    <row r="34" spans="1:8" x14ac:dyDescent="0.25">
      <c r="A34" s="11"/>
      <c r="B34" s="13"/>
      <c r="C34" s="13"/>
      <c r="D34" s="13"/>
      <c r="E34" s="17"/>
      <c r="F34" s="1"/>
      <c r="G34" s="20"/>
    </row>
    <row r="35" spans="1:8" x14ac:dyDescent="0.25">
      <c r="A35" s="11"/>
      <c r="B35" s="13"/>
      <c r="C35" s="13"/>
      <c r="D35" s="13"/>
      <c r="E35" s="17"/>
      <c r="F35" s="1"/>
      <c r="G35" s="20"/>
    </row>
    <row r="37" spans="1:8" x14ac:dyDescent="0.25">
      <c r="A37" s="47" t="s">
        <v>34</v>
      </c>
      <c r="B37" s="47"/>
      <c r="C37" s="47"/>
      <c r="D37" s="47"/>
      <c r="E37" s="47"/>
      <c r="F37" s="47"/>
      <c r="G37" s="47"/>
      <c r="H37" s="47"/>
    </row>
    <row r="38" spans="1:8" ht="45" x14ac:dyDescent="0.25">
      <c r="A38" s="31" t="s">
        <v>35</v>
      </c>
      <c r="B38" s="31" t="s">
        <v>1</v>
      </c>
      <c r="C38" s="31" t="s">
        <v>36</v>
      </c>
      <c r="D38" s="31" t="s">
        <v>37</v>
      </c>
      <c r="E38" s="31" t="s">
        <v>38</v>
      </c>
      <c r="F38" s="31" t="s">
        <v>65</v>
      </c>
      <c r="G38" s="31" t="s">
        <v>39</v>
      </c>
      <c r="H38" s="31" t="s">
        <v>40</v>
      </c>
    </row>
    <row r="39" spans="1:8" x14ac:dyDescent="0.25">
      <c r="A39" s="32">
        <v>1</v>
      </c>
      <c r="B39" s="33">
        <v>43991</v>
      </c>
      <c r="C39" s="34">
        <v>30</v>
      </c>
      <c r="D39" s="34" t="s">
        <v>16</v>
      </c>
      <c r="E39" s="35" t="s">
        <v>16</v>
      </c>
      <c r="F39" s="38">
        <v>3</v>
      </c>
      <c r="G39" s="36" t="s">
        <v>51</v>
      </c>
      <c r="H39" s="37" t="s">
        <v>66</v>
      </c>
    </row>
    <row r="40" spans="1:8" ht="45" x14ac:dyDescent="0.25">
      <c r="A40" s="32">
        <v>2</v>
      </c>
      <c r="B40" s="33">
        <v>43991</v>
      </c>
      <c r="C40" s="34">
        <v>80</v>
      </c>
      <c r="D40" s="34" t="s">
        <v>16</v>
      </c>
      <c r="E40" s="35" t="s">
        <v>16</v>
      </c>
      <c r="F40" s="38">
        <v>6</v>
      </c>
      <c r="G40" s="36" t="s">
        <v>51</v>
      </c>
      <c r="H40" s="37" t="s">
        <v>67</v>
      </c>
    </row>
    <row r="41" spans="1:8" ht="120" x14ac:dyDescent="0.25">
      <c r="A41" s="32">
        <v>3</v>
      </c>
      <c r="B41" s="33">
        <v>43991</v>
      </c>
      <c r="C41" s="34">
        <v>80</v>
      </c>
      <c r="D41" s="34" t="s">
        <v>16</v>
      </c>
      <c r="E41" s="35" t="s">
        <v>16</v>
      </c>
      <c r="F41" s="38">
        <v>20</v>
      </c>
      <c r="G41" s="36" t="s">
        <v>51</v>
      </c>
      <c r="H41" s="37" t="s">
        <v>57</v>
      </c>
    </row>
    <row r="42" spans="1:8" ht="90" x14ac:dyDescent="0.25">
      <c r="A42" s="32">
        <v>4</v>
      </c>
      <c r="B42" s="33">
        <v>43991</v>
      </c>
      <c r="C42" s="34">
        <v>80</v>
      </c>
      <c r="D42" s="34" t="s">
        <v>16</v>
      </c>
      <c r="E42" s="35" t="s">
        <v>16</v>
      </c>
      <c r="F42" s="38">
        <v>57</v>
      </c>
      <c r="G42" s="36" t="s">
        <v>51</v>
      </c>
      <c r="H42" s="37" t="s">
        <v>58</v>
      </c>
    </row>
    <row r="43" spans="1:8" ht="45" x14ac:dyDescent="0.25">
      <c r="A43" s="32">
        <v>5</v>
      </c>
      <c r="B43" s="33">
        <v>43993</v>
      </c>
      <c r="C43" s="34">
        <v>80</v>
      </c>
      <c r="D43" s="34" t="s">
        <v>64</v>
      </c>
      <c r="E43" s="35" t="s">
        <v>64</v>
      </c>
      <c r="F43" s="38">
        <v>30</v>
      </c>
      <c r="G43" s="36" t="s">
        <v>51</v>
      </c>
      <c r="H43" s="37" t="s">
        <v>68</v>
      </c>
    </row>
    <row r="44" spans="1:8" x14ac:dyDescent="0.25">
      <c r="A44" s="32"/>
      <c r="B44" s="33"/>
      <c r="C44" s="34"/>
      <c r="D44" s="34"/>
      <c r="E44" s="35"/>
      <c r="F44" s="38"/>
      <c r="G44" s="36"/>
      <c r="H44" s="37"/>
    </row>
    <row r="45" spans="1:8" x14ac:dyDescent="0.25">
      <c r="A45" s="32"/>
      <c r="B45" s="33"/>
      <c r="C45" s="34"/>
      <c r="D45" s="34"/>
      <c r="E45" s="35"/>
      <c r="F45" s="38"/>
      <c r="G45" s="36"/>
      <c r="H45" s="37"/>
    </row>
    <row r="46" spans="1:8" x14ac:dyDescent="0.25">
      <c r="A46" s="32"/>
      <c r="B46" s="33"/>
      <c r="C46" s="34"/>
      <c r="D46" s="34"/>
      <c r="E46" s="35"/>
      <c r="F46" s="38"/>
      <c r="G46" s="36"/>
      <c r="H46" s="37"/>
    </row>
    <row r="47" spans="1:8" x14ac:dyDescent="0.25">
      <c r="A47" s="32"/>
      <c r="B47" s="33"/>
      <c r="C47" s="34"/>
      <c r="D47" s="34"/>
      <c r="E47" s="35"/>
      <c r="F47" s="38"/>
      <c r="G47" s="36"/>
      <c r="H47" s="37"/>
    </row>
    <row r="48" spans="1:8" x14ac:dyDescent="0.25">
      <c r="A48" s="32"/>
      <c r="B48" s="33"/>
      <c r="C48" s="34"/>
      <c r="D48" s="34"/>
      <c r="E48" s="35"/>
      <c r="F48" s="38"/>
      <c r="G48" s="36"/>
      <c r="H48" s="37"/>
    </row>
    <row r="49" spans="1:8" x14ac:dyDescent="0.25">
      <c r="A49" s="32"/>
      <c r="B49" s="33"/>
      <c r="C49" s="35"/>
      <c r="D49" s="35"/>
      <c r="E49" s="35"/>
      <c r="F49" s="39"/>
      <c r="G49" s="32"/>
      <c r="H49" s="37"/>
    </row>
    <row r="50" spans="1:8" x14ac:dyDescent="0.25">
      <c r="A50" s="32"/>
      <c r="B50" s="33"/>
      <c r="C50" s="35"/>
      <c r="D50" s="35"/>
      <c r="E50" s="35"/>
      <c r="F50" s="39"/>
      <c r="G50" s="32"/>
      <c r="H50" s="37"/>
    </row>
    <row r="51" spans="1:8" x14ac:dyDescent="0.25">
      <c r="A51" s="32"/>
      <c r="B51" s="33"/>
      <c r="C51" s="35"/>
      <c r="D51" s="35"/>
      <c r="E51" s="35"/>
      <c r="F51" s="39"/>
      <c r="G51" s="32"/>
      <c r="H51" s="37"/>
    </row>
    <row r="52" spans="1:8" x14ac:dyDescent="0.25">
      <c r="A52" s="32"/>
      <c r="B52" s="33"/>
      <c r="C52" s="35"/>
      <c r="D52" s="35"/>
      <c r="E52" s="35"/>
      <c r="F52" s="39"/>
      <c r="G52" s="32"/>
      <c r="H52" s="37"/>
    </row>
    <row r="53" spans="1:8" x14ac:dyDescent="0.25">
      <c r="A53" s="32"/>
      <c r="B53" s="33"/>
      <c r="C53" s="35"/>
      <c r="D53" s="35"/>
      <c r="E53" s="35"/>
      <c r="F53" s="39"/>
      <c r="G53" s="32"/>
      <c r="H53" s="37"/>
    </row>
    <row r="54" spans="1:8" x14ac:dyDescent="0.25">
      <c r="A54" s="32"/>
      <c r="B54" s="33"/>
      <c r="C54" s="35"/>
      <c r="D54" s="35"/>
      <c r="E54" s="35"/>
      <c r="F54" s="39"/>
      <c r="G54" s="32"/>
      <c r="H54" s="37"/>
    </row>
    <row r="55" spans="1:8" x14ac:dyDescent="0.25">
      <c r="A55" s="32"/>
      <c r="B55" s="33"/>
      <c r="C55" s="35"/>
      <c r="D55" s="35"/>
      <c r="E55" s="35"/>
      <c r="F55" s="39"/>
      <c r="G55" s="32"/>
      <c r="H55" s="37"/>
    </row>
    <row r="56" spans="1:8" x14ac:dyDescent="0.25">
      <c r="A56" s="32"/>
      <c r="B56" s="33"/>
      <c r="C56" s="35"/>
      <c r="D56" s="35"/>
      <c r="E56" s="35"/>
      <c r="F56" s="39"/>
      <c r="G56" s="32"/>
      <c r="H56" s="37"/>
    </row>
  </sheetData>
  <mergeCells count="5">
    <mergeCell ref="A37:H37"/>
    <mergeCell ref="I1:M1"/>
    <mergeCell ref="A1:G1"/>
    <mergeCell ref="I13:M13"/>
    <mergeCell ref="I24:L24"/>
  </mergeCells>
  <dataValidations count="1">
    <dataValidation type="list" allowBlank="1" showInputMessage="1" showErrorMessage="1" sqref="F3:F35 D39:E56" xr:uid="{3A42F1BB-1809-4DCE-97D9-F8D4D444CD8E}">
      <formula1>"Planning, Design, Code, Code Review, Test, Post Mortem"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8DB2-AE30-4ED5-8101-6DD87F95382A}">
  <dimension ref="A1:M56"/>
  <sheetViews>
    <sheetView tabSelected="1" workbookViewId="0">
      <selection activeCell="K27" sqref="K27"/>
    </sheetView>
  </sheetViews>
  <sheetFormatPr defaultRowHeight="15" x14ac:dyDescent="0.25"/>
  <cols>
    <col min="1" max="1" width="12.42578125" customWidth="1"/>
    <col min="2" max="2" width="12" customWidth="1"/>
    <col min="3" max="3" width="13.140625" customWidth="1"/>
    <col min="4" max="4" width="17.85546875" customWidth="1"/>
    <col min="5" max="5" width="13" customWidth="1"/>
    <col min="6" max="6" width="15.85546875" customWidth="1"/>
    <col min="7" max="8" width="24.7109375" customWidth="1"/>
    <col min="9" max="9" width="17.7109375" customWidth="1"/>
    <col min="10" max="10" width="14.7109375" customWidth="1"/>
    <col min="11" max="11" width="10.28515625" customWidth="1"/>
    <col min="12" max="13" width="14.42578125" customWidth="1"/>
  </cols>
  <sheetData>
    <row r="1" spans="1:13" x14ac:dyDescent="0.25">
      <c r="A1" s="40" t="s">
        <v>0</v>
      </c>
      <c r="B1" s="41"/>
      <c r="C1" s="41"/>
      <c r="D1" s="41"/>
      <c r="E1" s="41"/>
      <c r="F1" s="41"/>
      <c r="G1" s="42"/>
      <c r="I1" s="43" t="s">
        <v>7</v>
      </c>
      <c r="J1" s="44"/>
      <c r="K1" s="44"/>
      <c r="L1" s="44"/>
      <c r="M1" s="45"/>
    </row>
    <row r="2" spans="1:13" ht="30" x14ac:dyDescent="0.25">
      <c r="A2" s="7" t="s">
        <v>1</v>
      </c>
      <c r="B2" s="7" t="s">
        <v>2</v>
      </c>
      <c r="C2" s="7" t="s">
        <v>3</v>
      </c>
      <c r="D2" s="7" t="s">
        <v>4</v>
      </c>
      <c r="E2" s="15" t="s">
        <v>53</v>
      </c>
      <c r="F2" s="7" t="s">
        <v>5</v>
      </c>
      <c r="G2" s="7" t="s">
        <v>6</v>
      </c>
      <c r="I2" s="3" t="s">
        <v>19</v>
      </c>
      <c r="J2" s="4" t="s">
        <v>8</v>
      </c>
      <c r="K2" s="4" t="s">
        <v>9</v>
      </c>
      <c r="L2" s="4" t="s">
        <v>10</v>
      </c>
      <c r="M2" s="4" t="s">
        <v>11</v>
      </c>
    </row>
    <row r="3" spans="1:13" x14ac:dyDescent="0.25">
      <c r="A3" s="11"/>
      <c r="B3" s="13"/>
      <c r="C3" s="13"/>
      <c r="D3" s="30"/>
      <c r="E3" s="17"/>
      <c r="F3" s="8"/>
      <c r="G3" s="20"/>
      <c r="I3" s="6" t="s">
        <v>12</v>
      </c>
      <c r="J3" s="8">
        <v>0</v>
      </c>
      <c r="K3" s="8">
        <v>0</v>
      </c>
      <c r="L3" s="8">
        <f>K3+'Module 4 - 06-14-2020'!L3</f>
        <v>374</v>
      </c>
      <c r="M3" s="9">
        <f>(L3/L9)</f>
        <v>0.11221122112211221</v>
      </c>
    </row>
    <row r="4" spans="1:13" x14ac:dyDescent="0.25">
      <c r="A4" s="11"/>
      <c r="B4" s="13"/>
      <c r="C4" s="13"/>
      <c r="D4" s="30"/>
      <c r="E4" s="17"/>
      <c r="F4" s="8"/>
      <c r="G4" s="20"/>
      <c r="I4" s="6" t="s">
        <v>13</v>
      </c>
      <c r="J4" s="8">
        <v>0</v>
      </c>
      <c r="K4" s="8">
        <v>0</v>
      </c>
      <c r="L4" s="8">
        <f>K4+'Module 4 - 06-14-2020'!L4</f>
        <v>496</v>
      </c>
      <c r="M4" s="9">
        <f>(L4/L9)</f>
        <v>0.14881488148814881</v>
      </c>
    </row>
    <row r="5" spans="1:13" x14ac:dyDescent="0.25">
      <c r="A5" s="11"/>
      <c r="B5" s="13"/>
      <c r="C5" s="13"/>
      <c r="D5" s="30"/>
      <c r="E5" s="17"/>
      <c r="F5" s="8"/>
      <c r="G5" s="20"/>
      <c r="I5" s="6" t="s">
        <v>14</v>
      </c>
      <c r="J5" s="8">
        <v>0</v>
      </c>
      <c r="K5" s="8">
        <v>0</v>
      </c>
      <c r="L5" s="8">
        <f>K5+'Module 4 - 06-14-2020'!L5</f>
        <v>2204</v>
      </c>
      <c r="M5" s="9">
        <f>(L5/L9)</f>
        <v>0.66126612661266126</v>
      </c>
    </row>
    <row r="6" spans="1:13" x14ac:dyDescent="0.25">
      <c r="A6" s="11"/>
      <c r="B6" s="13"/>
      <c r="C6" s="13"/>
      <c r="D6" s="30"/>
      <c r="E6" s="17"/>
      <c r="F6" s="8"/>
      <c r="G6" s="20"/>
      <c r="I6" s="6" t="s">
        <v>15</v>
      </c>
      <c r="J6" s="8">
        <v>0</v>
      </c>
      <c r="K6" s="8">
        <v>0</v>
      </c>
      <c r="L6" s="8">
        <f>K6+'Module 4 - 06-14-2020'!L6</f>
        <v>13</v>
      </c>
      <c r="M6" s="9">
        <f>(L6/L9)</f>
        <v>3.9003900390039005E-3</v>
      </c>
    </row>
    <row r="7" spans="1:13" x14ac:dyDescent="0.25">
      <c r="A7" s="11"/>
      <c r="B7" s="13"/>
      <c r="C7" s="13"/>
      <c r="D7" s="30"/>
      <c r="E7" s="17"/>
      <c r="F7" s="8"/>
      <c r="G7" s="20"/>
      <c r="I7" s="6" t="s">
        <v>16</v>
      </c>
      <c r="J7" s="8">
        <v>0</v>
      </c>
      <c r="K7" s="8">
        <v>0</v>
      </c>
      <c r="L7" s="8">
        <f>K7+'Module 4 - 06-14-2020'!L7</f>
        <v>230</v>
      </c>
      <c r="M7" s="9">
        <f>(L7/L9)</f>
        <v>6.9006900690069012E-2</v>
      </c>
    </row>
    <row r="8" spans="1:13" x14ac:dyDescent="0.25">
      <c r="A8" s="11"/>
      <c r="B8" s="13"/>
      <c r="C8" s="13"/>
      <c r="D8" s="30"/>
      <c r="E8" s="17"/>
      <c r="F8" s="8"/>
      <c r="G8" s="20"/>
      <c r="I8" s="6" t="s">
        <v>17</v>
      </c>
      <c r="J8" s="8">
        <v>0</v>
      </c>
      <c r="K8" s="8">
        <v>0</v>
      </c>
      <c r="L8" s="8">
        <f>K8+'Module 4 - 06-14-2020'!L8</f>
        <v>16</v>
      </c>
      <c r="M8" s="9">
        <f>(L8/L9)</f>
        <v>4.8004800480048009E-3</v>
      </c>
    </row>
    <row r="9" spans="1:13" x14ac:dyDescent="0.25">
      <c r="A9" s="11"/>
      <c r="B9" s="13"/>
      <c r="C9" s="13"/>
      <c r="D9" s="30"/>
      <c r="E9" s="17"/>
      <c r="F9" s="8"/>
      <c r="G9" s="20"/>
      <c r="I9" s="6" t="s">
        <v>18</v>
      </c>
      <c r="J9" s="4">
        <f>SUM(J3:J8)</f>
        <v>0</v>
      </c>
      <c r="K9" s="4">
        <f>SUM(K3:K8)</f>
        <v>0</v>
      </c>
      <c r="L9" s="4">
        <f>SUM(L3:L8)</f>
        <v>3333</v>
      </c>
      <c r="M9" s="10">
        <f>SUM(M3:M8)</f>
        <v>1</v>
      </c>
    </row>
    <row r="10" spans="1:13" x14ac:dyDescent="0.25">
      <c r="A10" s="11"/>
      <c r="B10" s="13"/>
      <c r="C10" s="13"/>
      <c r="D10" s="30"/>
      <c r="E10" s="17"/>
      <c r="F10" s="8"/>
      <c r="G10" s="20"/>
    </row>
    <row r="11" spans="1:13" x14ac:dyDescent="0.25">
      <c r="A11" s="11"/>
      <c r="B11" s="13"/>
      <c r="C11" s="13"/>
      <c r="D11" s="30"/>
      <c r="E11" s="17"/>
      <c r="F11" s="8"/>
      <c r="G11" s="20"/>
    </row>
    <row r="12" spans="1:13" x14ac:dyDescent="0.25">
      <c r="A12" s="11"/>
      <c r="B12" s="13"/>
      <c r="C12" s="13"/>
      <c r="D12" s="30"/>
      <c r="E12" s="17"/>
      <c r="F12" s="8"/>
      <c r="G12" s="20"/>
    </row>
    <row r="13" spans="1:13" x14ac:dyDescent="0.25">
      <c r="A13" s="11"/>
      <c r="B13" s="13"/>
      <c r="C13" s="13"/>
      <c r="D13" s="30"/>
      <c r="E13" s="17"/>
      <c r="F13" s="8"/>
      <c r="G13" s="20"/>
      <c r="I13" s="43" t="s">
        <v>7</v>
      </c>
      <c r="J13" s="44"/>
      <c r="K13" s="44"/>
      <c r="L13" s="44"/>
      <c r="M13" s="45"/>
    </row>
    <row r="14" spans="1:13" x14ac:dyDescent="0.25">
      <c r="A14" s="11"/>
      <c r="B14" s="13"/>
      <c r="C14" s="13"/>
      <c r="D14" s="30"/>
      <c r="E14" s="17"/>
      <c r="F14" s="8"/>
      <c r="G14" s="20"/>
      <c r="I14" s="3" t="s">
        <v>20</v>
      </c>
      <c r="J14" s="4" t="s">
        <v>8</v>
      </c>
      <c r="K14" s="4" t="s">
        <v>9</v>
      </c>
      <c r="L14" s="4" t="s">
        <v>10</v>
      </c>
      <c r="M14" s="4" t="s">
        <v>11</v>
      </c>
    </row>
    <row r="15" spans="1:13" x14ac:dyDescent="0.25">
      <c r="A15" s="11"/>
      <c r="B15" s="13"/>
      <c r="C15" s="13"/>
      <c r="D15" s="30"/>
      <c r="E15" s="17"/>
      <c r="F15" s="8"/>
      <c r="G15" s="20"/>
      <c r="I15" s="6" t="s">
        <v>12</v>
      </c>
      <c r="J15" s="8">
        <v>0</v>
      </c>
      <c r="K15" s="8">
        <v>0</v>
      </c>
      <c r="L15" s="8">
        <f>K15+'Module 4 - 06-14-2020'!L15</f>
        <v>0</v>
      </c>
      <c r="M15" s="9">
        <f>L15/L21</f>
        <v>0</v>
      </c>
    </row>
    <row r="16" spans="1:13" x14ac:dyDescent="0.25">
      <c r="A16" s="11"/>
      <c r="B16" s="13"/>
      <c r="C16" s="13"/>
      <c r="D16" s="30"/>
      <c r="E16" s="17"/>
      <c r="F16" s="8"/>
      <c r="G16" s="20"/>
      <c r="I16" s="6" t="s">
        <v>13</v>
      </c>
      <c r="J16" s="8">
        <v>0</v>
      </c>
      <c r="K16" s="8">
        <v>0</v>
      </c>
      <c r="L16" s="8">
        <f>K16+'Module 4 - 06-14-2020'!L16</f>
        <v>8</v>
      </c>
      <c r="M16" s="9">
        <f>L16/L21</f>
        <v>0.14814814814814814</v>
      </c>
    </row>
    <row r="17" spans="1:13" x14ac:dyDescent="0.25">
      <c r="A17" s="11"/>
      <c r="B17" s="13"/>
      <c r="C17" s="13"/>
      <c r="D17" s="30"/>
      <c r="E17" s="17"/>
      <c r="F17" s="8"/>
      <c r="G17" s="20"/>
      <c r="I17" s="6" t="s">
        <v>14</v>
      </c>
      <c r="J17" s="8">
        <v>0</v>
      </c>
      <c r="K17" s="8">
        <v>0</v>
      </c>
      <c r="L17" s="8">
        <f>K17+'Module 4 - 06-14-2020'!L17</f>
        <v>23</v>
      </c>
      <c r="M17" s="9">
        <f>L17/L21</f>
        <v>0.42592592592592593</v>
      </c>
    </row>
    <row r="18" spans="1:13" x14ac:dyDescent="0.25">
      <c r="A18" s="11"/>
      <c r="B18" s="13"/>
      <c r="C18" s="13"/>
      <c r="D18" s="30"/>
      <c r="E18" s="17"/>
      <c r="F18" s="8"/>
      <c r="G18" s="20"/>
      <c r="I18" s="6" t="s">
        <v>15</v>
      </c>
      <c r="J18" s="8">
        <v>0</v>
      </c>
      <c r="K18" s="8">
        <v>0</v>
      </c>
      <c r="L18" s="8">
        <f>K18+'Module 4 - 06-14-2020'!L18</f>
        <v>0</v>
      </c>
      <c r="M18" s="9">
        <f>L18/L21</f>
        <v>0</v>
      </c>
    </row>
    <row r="19" spans="1:13" x14ac:dyDescent="0.25">
      <c r="A19" s="11"/>
      <c r="B19" s="13"/>
      <c r="C19" s="13"/>
      <c r="D19" s="30"/>
      <c r="E19" s="17"/>
      <c r="F19" s="8"/>
      <c r="G19" s="20"/>
      <c r="I19" s="6" t="s">
        <v>16</v>
      </c>
      <c r="J19" s="8">
        <v>0</v>
      </c>
      <c r="K19" s="8">
        <v>0</v>
      </c>
      <c r="L19" s="8">
        <f>K19+'Module 4 - 06-14-2020'!L19</f>
        <v>23</v>
      </c>
      <c r="M19" s="9">
        <f>L19/L21</f>
        <v>0.42592592592592593</v>
      </c>
    </row>
    <row r="20" spans="1:13" x14ac:dyDescent="0.25">
      <c r="A20" s="11"/>
      <c r="B20" s="13"/>
      <c r="C20" s="13"/>
      <c r="D20" s="30"/>
      <c r="E20" s="17"/>
      <c r="F20" s="8"/>
      <c r="G20" s="20"/>
      <c r="I20" s="6" t="s">
        <v>17</v>
      </c>
      <c r="J20" s="8">
        <v>0</v>
      </c>
      <c r="K20" s="8">
        <v>0</v>
      </c>
      <c r="L20" s="8">
        <f>K20+'Module 4 - 06-14-2020'!L20</f>
        <v>0</v>
      </c>
      <c r="M20" s="9">
        <f>L20/L21</f>
        <v>0</v>
      </c>
    </row>
    <row r="21" spans="1:13" x14ac:dyDescent="0.25">
      <c r="A21" s="11"/>
      <c r="B21" s="13"/>
      <c r="C21" s="13"/>
      <c r="D21" s="30"/>
      <c r="E21" s="17"/>
      <c r="F21" s="8"/>
      <c r="G21" s="20"/>
      <c r="I21" s="6" t="s">
        <v>18</v>
      </c>
      <c r="J21" s="4">
        <f>SUM(J15:J20)</f>
        <v>0</v>
      </c>
      <c r="K21" s="4">
        <f>SUM(K15:K20)</f>
        <v>0</v>
      </c>
      <c r="L21" s="4">
        <f>SUM(L15:L20)</f>
        <v>54</v>
      </c>
      <c r="M21" s="10">
        <f>SUM(M15:M20)</f>
        <v>1</v>
      </c>
    </row>
    <row r="22" spans="1:13" x14ac:dyDescent="0.25">
      <c r="A22" s="11"/>
      <c r="B22" s="13"/>
      <c r="C22" s="13"/>
      <c r="D22" s="30"/>
      <c r="E22" s="17"/>
      <c r="F22" s="8"/>
      <c r="G22" s="20"/>
    </row>
    <row r="23" spans="1:13" x14ac:dyDescent="0.25">
      <c r="A23" s="11"/>
      <c r="B23" s="13"/>
      <c r="C23" s="13"/>
      <c r="D23" s="30"/>
      <c r="E23" s="17"/>
      <c r="F23" s="8"/>
      <c r="G23" s="20"/>
    </row>
    <row r="24" spans="1:13" x14ac:dyDescent="0.25">
      <c r="A24" s="11"/>
      <c r="B24" s="13"/>
      <c r="C24" s="13"/>
      <c r="D24" s="30"/>
      <c r="E24" s="17"/>
      <c r="F24" s="8"/>
      <c r="G24" s="20"/>
      <c r="I24" s="46" t="s">
        <v>21</v>
      </c>
      <c r="J24" s="46"/>
      <c r="K24" s="46"/>
      <c r="L24" s="46"/>
    </row>
    <row r="25" spans="1:13" x14ac:dyDescent="0.25">
      <c r="A25" s="11"/>
      <c r="B25" s="13"/>
      <c r="C25" s="13"/>
      <c r="D25" s="30"/>
      <c r="E25" s="17"/>
      <c r="F25" s="8"/>
      <c r="G25" s="20"/>
      <c r="I25" s="2"/>
      <c r="J25" s="5" t="s">
        <v>8</v>
      </c>
      <c r="K25" s="5" t="s">
        <v>9</v>
      </c>
      <c r="L25" s="5" t="s">
        <v>10</v>
      </c>
    </row>
    <row r="26" spans="1:13" x14ac:dyDescent="0.25">
      <c r="A26" s="11"/>
      <c r="B26" s="13"/>
      <c r="C26" s="13"/>
      <c r="D26" s="30"/>
      <c r="E26" s="17"/>
      <c r="F26" s="8"/>
      <c r="G26" s="20"/>
      <c r="I26" s="5" t="s">
        <v>22</v>
      </c>
      <c r="J26" s="8">
        <v>200</v>
      </c>
      <c r="K26" s="8"/>
      <c r="L26" s="8">
        <f>K26+'Module 4 - 06-14-2020'!L26</f>
        <v>964</v>
      </c>
    </row>
    <row r="27" spans="1:13" x14ac:dyDescent="0.25">
      <c r="A27" s="11"/>
      <c r="B27" s="13"/>
      <c r="C27" s="13"/>
      <c r="D27" s="30"/>
      <c r="E27" s="17"/>
      <c r="F27" s="8"/>
      <c r="G27" s="20"/>
      <c r="I27" s="5" t="s">
        <v>23</v>
      </c>
      <c r="J27" s="8">
        <v>30</v>
      </c>
      <c r="K27" s="29" t="e">
        <f>K26/(K9/60)</f>
        <v>#DIV/0!</v>
      </c>
      <c r="L27" s="29">
        <f>L26/(L9/60)</f>
        <v>17.353735373537354</v>
      </c>
    </row>
    <row r="28" spans="1:13" x14ac:dyDescent="0.25">
      <c r="A28" s="11"/>
      <c r="B28" s="13"/>
      <c r="C28" s="13"/>
      <c r="D28" s="30"/>
      <c r="E28" s="17"/>
      <c r="F28" s="8"/>
      <c r="G28" s="20"/>
      <c r="I28" s="5" t="s">
        <v>24</v>
      </c>
      <c r="J28" s="8">
        <v>10</v>
      </c>
      <c r="K28" s="29" t="e">
        <f>K21/(K26/1000)</f>
        <v>#DIV/0!</v>
      </c>
      <c r="L28" s="29">
        <f>L21/(L26/1000)</f>
        <v>56.016597510373444</v>
      </c>
    </row>
    <row r="29" spans="1:13" x14ac:dyDescent="0.25">
      <c r="A29" s="11"/>
      <c r="B29" s="13"/>
      <c r="C29" s="13"/>
      <c r="D29" s="30"/>
      <c r="E29" s="17"/>
      <c r="F29" s="8"/>
      <c r="G29" s="20"/>
    </row>
    <row r="30" spans="1:13" x14ac:dyDescent="0.25">
      <c r="A30" s="11"/>
      <c r="B30" s="13"/>
      <c r="C30" s="13"/>
      <c r="D30" s="30"/>
      <c r="E30" s="17"/>
      <c r="F30" s="8"/>
      <c r="G30" s="20"/>
    </row>
    <row r="31" spans="1:13" x14ac:dyDescent="0.25">
      <c r="A31" s="11"/>
      <c r="B31" s="13"/>
      <c r="C31" s="13"/>
      <c r="D31" s="13"/>
      <c r="E31" s="17"/>
      <c r="F31" s="1"/>
      <c r="G31" s="20"/>
    </row>
    <row r="32" spans="1:13" x14ac:dyDescent="0.25">
      <c r="A32" s="11"/>
      <c r="B32" s="13"/>
      <c r="C32" s="13"/>
      <c r="D32" s="13"/>
      <c r="E32" s="17"/>
      <c r="F32" s="1"/>
      <c r="G32" s="20"/>
    </row>
    <row r="33" spans="1:8" x14ac:dyDescent="0.25">
      <c r="A33" s="11"/>
      <c r="B33" s="13"/>
      <c r="C33" s="13"/>
      <c r="D33" s="13"/>
      <c r="E33" s="17"/>
      <c r="F33" s="1"/>
      <c r="G33" s="20"/>
    </row>
    <row r="34" spans="1:8" x14ac:dyDescent="0.25">
      <c r="A34" s="11"/>
      <c r="B34" s="13"/>
      <c r="C34" s="13"/>
      <c r="D34" s="13"/>
      <c r="E34" s="17"/>
      <c r="F34" s="1"/>
      <c r="G34" s="20"/>
    </row>
    <row r="35" spans="1:8" x14ac:dyDescent="0.25">
      <c r="A35" s="11"/>
      <c r="B35" s="13"/>
      <c r="C35" s="13"/>
      <c r="D35" s="13"/>
      <c r="E35" s="17"/>
      <c r="F35" s="1"/>
      <c r="G35" s="20"/>
    </row>
    <row r="37" spans="1:8" x14ac:dyDescent="0.25">
      <c r="A37" s="47" t="s">
        <v>34</v>
      </c>
      <c r="B37" s="47"/>
      <c r="C37" s="47"/>
      <c r="D37" s="47"/>
      <c r="E37" s="47"/>
      <c r="F37" s="47"/>
      <c r="G37" s="47"/>
      <c r="H37" s="47"/>
    </row>
    <row r="38" spans="1:8" ht="45" x14ac:dyDescent="0.25">
      <c r="A38" s="31" t="s">
        <v>35</v>
      </c>
      <c r="B38" s="31" t="s">
        <v>1</v>
      </c>
      <c r="C38" s="31" t="s">
        <v>36</v>
      </c>
      <c r="D38" s="31" t="s">
        <v>37</v>
      </c>
      <c r="E38" s="31" t="s">
        <v>38</v>
      </c>
      <c r="F38" s="31" t="s">
        <v>65</v>
      </c>
      <c r="G38" s="31" t="s">
        <v>39</v>
      </c>
      <c r="H38" s="31" t="s">
        <v>40</v>
      </c>
    </row>
    <row r="39" spans="1:8" x14ac:dyDescent="0.25">
      <c r="A39" s="32"/>
      <c r="B39" s="33"/>
      <c r="C39" s="34"/>
      <c r="D39" s="34"/>
      <c r="E39" s="35"/>
      <c r="F39" s="38"/>
      <c r="G39" s="36"/>
      <c r="H39" s="37"/>
    </row>
    <row r="40" spans="1:8" x14ac:dyDescent="0.25">
      <c r="A40" s="32"/>
      <c r="B40" s="33"/>
      <c r="C40" s="34"/>
      <c r="D40" s="34"/>
      <c r="E40" s="35"/>
      <c r="F40" s="38"/>
      <c r="G40" s="36"/>
      <c r="H40" s="37"/>
    </row>
    <row r="41" spans="1:8" x14ac:dyDescent="0.25">
      <c r="A41" s="32"/>
      <c r="B41" s="33"/>
      <c r="C41" s="34"/>
      <c r="D41" s="34"/>
      <c r="E41" s="35"/>
      <c r="F41" s="38"/>
      <c r="G41" s="36"/>
      <c r="H41" s="37"/>
    </row>
    <row r="42" spans="1:8" x14ac:dyDescent="0.25">
      <c r="A42" s="32"/>
      <c r="B42" s="33"/>
      <c r="C42" s="34"/>
      <c r="D42" s="34"/>
      <c r="E42" s="35"/>
      <c r="F42" s="38"/>
      <c r="G42" s="36"/>
      <c r="H42" s="37"/>
    </row>
    <row r="43" spans="1:8" x14ac:dyDescent="0.25">
      <c r="A43" s="32"/>
      <c r="B43" s="33"/>
      <c r="C43" s="34"/>
      <c r="D43" s="34"/>
      <c r="E43" s="35"/>
      <c r="F43" s="38"/>
      <c r="G43" s="36"/>
      <c r="H43" s="37"/>
    </row>
    <row r="44" spans="1:8" x14ac:dyDescent="0.25">
      <c r="A44" s="32"/>
      <c r="B44" s="33"/>
      <c r="C44" s="34"/>
      <c r="D44" s="34"/>
      <c r="E44" s="35"/>
      <c r="F44" s="38"/>
      <c r="G44" s="36"/>
      <c r="H44" s="37"/>
    </row>
    <row r="45" spans="1:8" x14ac:dyDescent="0.25">
      <c r="A45" s="32"/>
      <c r="B45" s="33"/>
      <c r="C45" s="34"/>
      <c r="D45" s="34"/>
      <c r="E45" s="35"/>
      <c r="F45" s="38"/>
      <c r="G45" s="36"/>
      <c r="H45" s="37"/>
    </row>
    <row r="46" spans="1:8" x14ac:dyDescent="0.25">
      <c r="A46" s="32"/>
      <c r="B46" s="33"/>
      <c r="C46" s="34"/>
      <c r="D46" s="34"/>
      <c r="E46" s="35"/>
      <c r="F46" s="38"/>
      <c r="G46" s="36"/>
      <c r="H46" s="37"/>
    </row>
    <row r="47" spans="1:8" x14ac:dyDescent="0.25">
      <c r="A47" s="32"/>
      <c r="B47" s="33"/>
      <c r="C47" s="34"/>
      <c r="D47" s="34"/>
      <c r="E47" s="35"/>
      <c r="F47" s="38"/>
      <c r="G47" s="36"/>
      <c r="H47" s="37"/>
    </row>
    <row r="48" spans="1:8" x14ac:dyDescent="0.25">
      <c r="A48" s="32"/>
      <c r="B48" s="33"/>
      <c r="C48" s="34"/>
      <c r="D48" s="34"/>
      <c r="E48" s="35"/>
      <c r="F48" s="38"/>
      <c r="G48" s="36"/>
      <c r="H48" s="37"/>
    </row>
    <row r="49" spans="1:8" x14ac:dyDescent="0.25">
      <c r="A49" s="32"/>
      <c r="B49" s="33"/>
      <c r="C49" s="35"/>
      <c r="D49" s="35"/>
      <c r="E49" s="35"/>
      <c r="F49" s="39"/>
      <c r="G49" s="32"/>
      <c r="H49" s="37"/>
    </row>
    <row r="50" spans="1:8" x14ac:dyDescent="0.25">
      <c r="A50" s="32"/>
      <c r="B50" s="33"/>
      <c r="C50" s="35"/>
      <c r="D50" s="35"/>
      <c r="E50" s="35"/>
      <c r="F50" s="39"/>
      <c r="G50" s="32"/>
      <c r="H50" s="37"/>
    </row>
    <row r="51" spans="1:8" x14ac:dyDescent="0.25">
      <c r="A51" s="32"/>
      <c r="B51" s="33"/>
      <c r="C51" s="35"/>
      <c r="D51" s="35"/>
      <c r="E51" s="35"/>
      <c r="F51" s="39"/>
      <c r="G51" s="32"/>
      <c r="H51" s="37"/>
    </row>
    <row r="52" spans="1:8" x14ac:dyDescent="0.25">
      <c r="A52" s="32"/>
      <c r="B52" s="33"/>
      <c r="C52" s="35"/>
      <c r="D52" s="35"/>
      <c r="E52" s="35"/>
      <c r="F52" s="39"/>
      <c r="G52" s="32"/>
      <c r="H52" s="37"/>
    </row>
    <row r="53" spans="1:8" x14ac:dyDescent="0.25">
      <c r="A53" s="32"/>
      <c r="B53" s="33"/>
      <c r="C53" s="35"/>
      <c r="D53" s="35"/>
      <c r="E53" s="35"/>
      <c r="F53" s="39"/>
      <c r="G53" s="32"/>
      <c r="H53" s="37"/>
    </row>
    <row r="54" spans="1:8" x14ac:dyDescent="0.25">
      <c r="A54" s="32"/>
      <c r="B54" s="33"/>
      <c r="C54" s="35"/>
      <c r="D54" s="35"/>
      <c r="E54" s="35"/>
      <c r="F54" s="39"/>
      <c r="G54" s="32"/>
      <c r="H54" s="37"/>
    </row>
    <row r="55" spans="1:8" x14ac:dyDescent="0.25">
      <c r="A55" s="32"/>
      <c r="B55" s="33"/>
      <c r="C55" s="35"/>
      <c r="D55" s="35"/>
      <c r="E55" s="35"/>
      <c r="F55" s="39"/>
      <c r="G55" s="32"/>
      <c r="H55" s="37"/>
    </row>
    <row r="56" spans="1:8" x14ac:dyDescent="0.25">
      <c r="A56" s="32"/>
      <c r="B56" s="33"/>
      <c r="C56" s="35"/>
      <c r="D56" s="35"/>
      <c r="E56" s="35"/>
      <c r="F56" s="39"/>
      <c r="G56" s="32"/>
      <c r="H56" s="37"/>
    </row>
  </sheetData>
  <mergeCells count="5">
    <mergeCell ref="A1:G1"/>
    <mergeCell ref="I1:M1"/>
    <mergeCell ref="I13:M13"/>
    <mergeCell ref="I24:L24"/>
    <mergeCell ref="A37:H37"/>
  </mergeCells>
  <dataValidations count="1">
    <dataValidation type="list" allowBlank="1" showInputMessage="1" showErrorMessage="1" sqref="F3:F35 D39:E56" xr:uid="{8FAE4678-FB49-4B47-8EFC-4D486315705A}">
      <formula1>"Planning, Design, Code, Code Review, Test, Post Mortem"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 2 - 05-31-2020</vt:lpstr>
      <vt:lpstr>Module 3 - 06-07-2020</vt:lpstr>
      <vt:lpstr>Module 4 - 06-14-2020</vt:lpstr>
      <vt:lpstr>Module 5 - 06-21-2020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2020-06-13T17:06:02Z</dcterms:created>
  <dcterms:modified xsi:type="dcterms:W3CDTF">2020-06-15T15:42:10Z</dcterms:modified>
</cp:coreProperties>
</file>