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73CA45A7-CC8F-4DE8-A16F-80CE621C2EB2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ER" sheetId="2" r:id="rId2"/>
  </sheets>
  <externalReferences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" i="1" l="1"/>
  <c r="T5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I2" i="1"/>
  <c r="J2" i="1"/>
  <c r="H2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C2" i="1"/>
  <c r="D2" i="1"/>
  <c r="B2" i="1"/>
  <c r="K24" i="2" l="1"/>
  <c r="C11" i="2"/>
  <c r="C50" i="2"/>
  <c r="B11" i="2"/>
  <c r="B50" i="2"/>
  <c r="A50" i="2"/>
  <c r="A11" i="2"/>
  <c r="M2" i="1"/>
  <c r="A2" i="2" l="1"/>
  <c r="T18" i="1"/>
  <c r="T19" i="1" s="1"/>
  <c r="T11" i="1" l="1"/>
  <c r="T1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2" i="1"/>
  <c r="M3" i="1"/>
  <c r="N3" i="1"/>
  <c r="B3" i="2" s="1"/>
  <c r="O3" i="1"/>
  <c r="M4" i="1"/>
  <c r="N4" i="1"/>
  <c r="B4" i="2" s="1"/>
  <c r="O4" i="1"/>
  <c r="M5" i="1"/>
  <c r="N5" i="1"/>
  <c r="B5" i="2" s="1"/>
  <c r="O5" i="1"/>
  <c r="M6" i="1"/>
  <c r="N6" i="1"/>
  <c r="B6" i="2" s="1"/>
  <c r="O6" i="1"/>
  <c r="M7" i="1"/>
  <c r="N7" i="1"/>
  <c r="B7" i="2" s="1"/>
  <c r="O7" i="1"/>
  <c r="M8" i="1"/>
  <c r="N8" i="1"/>
  <c r="B8" i="2" s="1"/>
  <c r="O8" i="1"/>
  <c r="M9" i="1"/>
  <c r="N9" i="1"/>
  <c r="B9" i="2" s="1"/>
  <c r="U12" i="1"/>
  <c r="M10" i="1"/>
  <c r="N10" i="1"/>
  <c r="B10" i="2" s="1"/>
  <c r="O10" i="1"/>
  <c r="M12" i="1"/>
  <c r="N12" i="1"/>
  <c r="B12" i="2" s="1"/>
  <c r="O12" i="1"/>
  <c r="M13" i="1"/>
  <c r="N13" i="1"/>
  <c r="B13" i="2" s="1"/>
  <c r="O13" i="1"/>
  <c r="M14" i="1"/>
  <c r="N14" i="1"/>
  <c r="B14" i="2" s="1"/>
  <c r="O14" i="1"/>
  <c r="M15" i="1"/>
  <c r="N15" i="1"/>
  <c r="B15" i="2" s="1"/>
  <c r="O15" i="1"/>
  <c r="M16" i="1"/>
  <c r="N16" i="1"/>
  <c r="B16" i="2" s="1"/>
  <c r="O16" i="1"/>
  <c r="M17" i="1"/>
  <c r="N17" i="1"/>
  <c r="B17" i="2" s="1"/>
  <c r="O17" i="1"/>
  <c r="M18" i="1"/>
  <c r="N18" i="1"/>
  <c r="B18" i="2" s="1"/>
  <c r="O18" i="1"/>
  <c r="M19" i="1"/>
  <c r="N19" i="1"/>
  <c r="B19" i="2" s="1"/>
  <c r="O19" i="1"/>
  <c r="M20" i="1"/>
  <c r="N20" i="1"/>
  <c r="B20" i="2" s="1"/>
  <c r="O20" i="1"/>
  <c r="M21" i="1"/>
  <c r="N21" i="1"/>
  <c r="B21" i="2" s="1"/>
  <c r="O21" i="1"/>
  <c r="M22" i="1"/>
  <c r="N22" i="1"/>
  <c r="B22" i="2" s="1"/>
  <c r="O22" i="1"/>
  <c r="M23" i="1"/>
  <c r="N23" i="1"/>
  <c r="B23" i="2" s="1"/>
  <c r="O23" i="1"/>
  <c r="M24" i="1"/>
  <c r="N24" i="1"/>
  <c r="B24" i="2" s="1"/>
  <c r="O24" i="1"/>
  <c r="M25" i="1"/>
  <c r="N25" i="1"/>
  <c r="B25" i="2" s="1"/>
  <c r="O25" i="1"/>
  <c r="M26" i="1"/>
  <c r="N26" i="1"/>
  <c r="B26" i="2" s="1"/>
  <c r="O26" i="1"/>
  <c r="M27" i="1"/>
  <c r="N27" i="1"/>
  <c r="B27" i="2" s="1"/>
  <c r="O27" i="1"/>
  <c r="M28" i="1"/>
  <c r="N28" i="1"/>
  <c r="B28" i="2" s="1"/>
  <c r="O28" i="1"/>
  <c r="M29" i="1"/>
  <c r="N29" i="1"/>
  <c r="B29" i="2" s="1"/>
  <c r="O29" i="1"/>
  <c r="M30" i="1"/>
  <c r="N30" i="1"/>
  <c r="B30" i="2" s="1"/>
  <c r="O30" i="1"/>
  <c r="M31" i="1"/>
  <c r="N31" i="1"/>
  <c r="B31" i="2" s="1"/>
  <c r="O31" i="1"/>
  <c r="M32" i="1"/>
  <c r="N32" i="1"/>
  <c r="B32" i="2" s="1"/>
  <c r="O32" i="1"/>
  <c r="M33" i="1"/>
  <c r="N33" i="1"/>
  <c r="B33" i="2" s="1"/>
  <c r="O33" i="1"/>
  <c r="M34" i="1"/>
  <c r="N34" i="1"/>
  <c r="B34" i="2" s="1"/>
  <c r="O34" i="1"/>
  <c r="M35" i="1"/>
  <c r="N35" i="1"/>
  <c r="B35" i="2" s="1"/>
  <c r="O35" i="1"/>
  <c r="M36" i="1"/>
  <c r="N36" i="1"/>
  <c r="B36" i="2" s="1"/>
  <c r="O36" i="1"/>
  <c r="M37" i="1"/>
  <c r="N37" i="1"/>
  <c r="B37" i="2" s="1"/>
  <c r="O37" i="1"/>
  <c r="M38" i="1"/>
  <c r="N38" i="1"/>
  <c r="B38" i="2" s="1"/>
  <c r="O38" i="1"/>
  <c r="M39" i="1"/>
  <c r="N39" i="1"/>
  <c r="B39" i="2" s="1"/>
  <c r="O39" i="1"/>
  <c r="M40" i="1"/>
  <c r="N40" i="1"/>
  <c r="B40" i="2" s="1"/>
  <c r="O40" i="1"/>
  <c r="M41" i="1"/>
  <c r="N41" i="1"/>
  <c r="B41" i="2" s="1"/>
  <c r="O41" i="1"/>
  <c r="M42" i="1"/>
  <c r="N42" i="1"/>
  <c r="B42" i="2" s="1"/>
  <c r="O42" i="1"/>
  <c r="M43" i="1"/>
  <c r="N43" i="1"/>
  <c r="B43" i="2" s="1"/>
  <c r="O43" i="1"/>
  <c r="M44" i="1"/>
  <c r="N44" i="1"/>
  <c r="B44" i="2" s="1"/>
  <c r="O44" i="1"/>
  <c r="M45" i="1"/>
  <c r="N45" i="1"/>
  <c r="B45" i="2" s="1"/>
  <c r="O45" i="1"/>
  <c r="M46" i="1"/>
  <c r="N46" i="1"/>
  <c r="B46" i="2" s="1"/>
  <c r="O46" i="1"/>
  <c r="M47" i="1"/>
  <c r="N47" i="1"/>
  <c r="B47" i="2" s="1"/>
  <c r="O47" i="1"/>
  <c r="M48" i="1"/>
  <c r="N48" i="1"/>
  <c r="B48" i="2" s="1"/>
  <c r="O48" i="1"/>
  <c r="M49" i="1"/>
  <c r="N49" i="1"/>
  <c r="B49" i="2" s="1"/>
  <c r="O49" i="1"/>
  <c r="M51" i="1"/>
  <c r="N51" i="1"/>
  <c r="B51" i="2" s="1"/>
  <c r="O51" i="1"/>
  <c r="M52" i="1"/>
  <c r="N52" i="1"/>
  <c r="B52" i="2" s="1"/>
  <c r="O52" i="1"/>
  <c r="M53" i="1"/>
  <c r="N53" i="1"/>
  <c r="B53" i="2" s="1"/>
  <c r="O53" i="1"/>
  <c r="M54" i="1"/>
  <c r="N54" i="1"/>
  <c r="B54" i="2" s="1"/>
  <c r="O54" i="1"/>
  <c r="M55" i="1"/>
  <c r="N55" i="1"/>
  <c r="B55" i="2" s="1"/>
  <c r="O55" i="1"/>
  <c r="M56" i="1"/>
  <c r="N56" i="1"/>
  <c r="B56" i="2" s="1"/>
  <c r="O56" i="1"/>
  <c r="M57" i="1"/>
  <c r="N57" i="1"/>
  <c r="B57" i="2" s="1"/>
  <c r="O57" i="1"/>
  <c r="M58" i="1"/>
  <c r="N58" i="1"/>
  <c r="B58" i="2" s="1"/>
  <c r="O58" i="1"/>
  <c r="M59" i="1"/>
  <c r="N59" i="1"/>
  <c r="B59" i="2" s="1"/>
  <c r="O59" i="1"/>
  <c r="M60" i="1"/>
  <c r="N60" i="1"/>
  <c r="B60" i="2" s="1"/>
  <c r="O60" i="1"/>
  <c r="M61" i="1"/>
  <c r="N61" i="1"/>
  <c r="B61" i="2" s="1"/>
  <c r="O61" i="1"/>
  <c r="M62" i="1"/>
  <c r="N62" i="1"/>
  <c r="B62" i="2" s="1"/>
  <c r="O62" i="1"/>
  <c r="M63" i="1"/>
  <c r="N63" i="1"/>
  <c r="B63" i="2" s="1"/>
  <c r="O63" i="1"/>
  <c r="M64" i="1"/>
  <c r="N64" i="1"/>
  <c r="B64" i="2" s="1"/>
  <c r="O64" i="1"/>
  <c r="M65" i="1"/>
  <c r="N65" i="1"/>
  <c r="B65" i="2" s="1"/>
  <c r="O65" i="1"/>
  <c r="M66" i="1"/>
  <c r="N66" i="1"/>
  <c r="B66" i="2" s="1"/>
  <c r="O66" i="1"/>
  <c r="M67" i="1"/>
  <c r="N67" i="1"/>
  <c r="B67" i="2" s="1"/>
  <c r="O67" i="1"/>
  <c r="M68" i="1"/>
  <c r="N68" i="1"/>
  <c r="B68" i="2" s="1"/>
  <c r="O68" i="1"/>
  <c r="M69" i="1"/>
  <c r="N69" i="1"/>
  <c r="B69" i="2" s="1"/>
  <c r="O69" i="1"/>
  <c r="M70" i="1"/>
  <c r="N70" i="1"/>
  <c r="B70" i="2" s="1"/>
  <c r="O70" i="1"/>
  <c r="M71" i="1"/>
  <c r="N71" i="1"/>
  <c r="B71" i="2" s="1"/>
  <c r="O71" i="1"/>
  <c r="M72" i="1"/>
  <c r="N72" i="1"/>
  <c r="B72" i="2" s="1"/>
  <c r="O72" i="1"/>
  <c r="M73" i="1"/>
  <c r="N73" i="1"/>
  <c r="B73" i="2" s="1"/>
  <c r="O73" i="1"/>
  <c r="M74" i="1"/>
  <c r="N74" i="1"/>
  <c r="B74" i="2" s="1"/>
  <c r="O74" i="1"/>
  <c r="M75" i="1"/>
  <c r="N75" i="1"/>
  <c r="B75" i="2" s="1"/>
  <c r="O75" i="1"/>
  <c r="M76" i="1"/>
  <c r="N76" i="1"/>
  <c r="B76" i="2" s="1"/>
  <c r="O76" i="1"/>
  <c r="M77" i="1"/>
  <c r="N77" i="1"/>
  <c r="B77" i="2" s="1"/>
  <c r="O77" i="1"/>
  <c r="M78" i="1"/>
  <c r="N78" i="1"/>
  <c r="B78" i="2" s="1"/>
  <c r="O78" i="1"/>
  <c r="M79" i="1"/>
  <c r="N79" i="1"/>
  <c r="B79" i="2" s="1"/>
  <c r="O79" i="1"/>
  <c r="M80" i="1"/>
  <c r="N80" i="1"/>
  <c r="B80" i="2" s="1"/>
  <c r="O80" i="1"/>
  <c r="M81" i="1"/>
  <c r="N81" i="1"/>
  <c r="B81" i="2" s="1"/>
  <c r="O81" i="1"/>
  <c r="M82" i="1"/>
  <c r="N82" i="1"/>
  <c r="B82" i="2" s="1"/>
  <c r="O82" i="1"/>
  <c r="M83" i="1"/>
  <c r="N83" i="1"/>
  <c r="B83" i="2" s="1"/>
  <c r="O83" i="1"/>
  <c r="M84" i="1"/>
  <c r="N84" i="1"/>
  <c r="B84" i="2" s="1"/>
  <c r="O84" i="1"/>
  <c r="M85" i="1"/>
  <c r="N85" i="1"/>
  <c r="B85" i="2" s="1"/>
  <c r="O85" i="1"/>
  <c r="M86" i="1"/>
  <c r="N86" i="1"/>
  <c r="B86" i="2" s="1"/>
  <c r="O86" i="1"/>
  <c r="M87" i="1"/>
  <c r="N87" i="1"/>
  <c r="B87" i="2" s="1"/>
  <c r="O87" i="1"/>
  <c r="M88" i="1"/>
  <c r="N88" i="1"/>
  <c r="B88" i="2" s="1"/>
  <c r="O88" i="1"/>
  <c r="M89" i="1"/>
  <c r="N89" i="1"/>
  <c r="B89" i="2" s="1"/>
  <c r="O89" i="1"/>
  <c r="M90" i="1"/>
  <c r="N90" i="1"/>
  <c r="B90" i="2" s="1"/>
  <c r="O90" i="1"/>
  <c r="M91" i="1"/>
  <c r="N91" i="1"/>
  <c r="B91" i="2" s="1"/>
  <c r="O91" i="1"/>
  <c r="M92" i="1"/>
  <c r="N92" i="1"/>
  <c r="B92" i="2" s="1"/>
  <c r="O92" i="1"/>
  <c r="M93" i="1"/>
  <c r="N93" i="1"/>
  <c r="B93" i="2" s="1"/>
  <c r="O93" i="1"/>
  <c r="M94" i="1"/>
  <c r="N94" i="1"/>
  <c r="B94" i="2" s="1"/>
  <c r="O94" i="1"/>
  <c r="N2" i="1"/>
  <c r="A89" i="2" l="1"/>
  <c r="C89" i="2" s="1"/>
  <c r="P89" i="1"/>
  <c r="A77" i="2"/>
  <c r="C77" i="2" s="1"/>
  <c r="P77" i="1"/>
  <c r="A73" i="2"/>
  <c r="C73" i="2" s="1"/>
  <c r="P73" i="1"/>
  <c r="A69" i="2"/>
  <c r="C69" i="2" s="1"/>
  <c r="P69" i="1"/>
  <c r="P65" i="1"/>
  <c r="A65" i="2"/>
  <c r="C65" i="2" s="1"/>
  <c r="A61" i="2"/>
  <c r="C61" i="2" s="1"/>
  <c r="P61" i="1"/>
  <c r="P57" i="1"/>
  <c r="A57" i="2"/>
  <c r="C57" i="2" s="1"/>
  <c r="P53" i="1"/>
  <c r="A53" i="2"/>
  <c r="C53" i="2" s="1"/>
  <c r="A46" i="2"/>
  <c r="C46" i="2" s="1"/>
  <c r="P46" i="1"/>
  <c r="A42" i="2"/>
  <c r="C42" i="2" s="1"/>
  <c r="P42" i="1"/>
  <c r="P38" i="1"/>
  <c r="A38" i="2"/>
  <c r="C38" i="2" s="1"/>
  <c r="P34" i="1"/>
  <c r="A34" i="2"/>
  <c r="C34" i="2" s="1"/>
  <c r="A30" i="2"/>
  <c r="C30" i="2" s="1"/>
  <c r="P30" i="1"/>
  <c r="A26" i="2"/>
  <c r="C26" i="2" s="1"/>
  <c r="P26" i="1"/>
  <c r="P22" i="1"/>
  <c r="A22" i="2"/>
  <c r="C22" i="2" s="1"/>
  <c r="P18" i="1"/>
  <c r="A18" i="2"/>
  <c r="C18" i="2" s="1"/>
  <c r="A14" i="2"/>
  <c r="C14" i="2" s="1"/>
  <c r="P14" i="1"/>
  <c r="P7" i="1"/>
  <c r="A7" i="2"/>
  <c r="C7" i="2" s="1"/>
  <c r="P3" i="1"/>
  <c r="A3" i="2"/>
  <c r="C3" i="2" s="1"/>
  <c r="A94" i="2"/>
  <c r="C94" i="2" s="1"/>
  <c r="P94" i="1"/>
  <c r="P90" i="1"/>
  <c r="A90" i="2"/>
  <c r="C90" i="2" s="1"/>
  <c r="P86" i="1"/>
  <c r="A86" i="2"/>
  <c r="C86" i="2" s="1"/>
  <c r="P82" i="1"/>
  <c r="A82" i="2"/>
  <c r="C82" i="2" s="1"/>
  <c r="P78" i="1"/>
  <c r="A78" i="2"/>
  <c r="C78" i="2" s="1"/>
  <c r="P74" i="1"/>
  <c r="A74" i="2"/>
  <c r="C74" i="2" s="1"/>
  <c r="P70" i="1"/>
  <c r="A70" i="2"/>
  <c r="C70" i="2" s="1"/>
  <c r="P66" i="1"/>
  <c r="A66" i="2"/>
  <c r="C66" i="2" s="1"/>
  <c r="P62" i="1"/>
  <c r="A62" i="2"/>
  <c r="C62" i="2" s="1"/>
  <c r="A58" i="2"/>
  <c r="C58" i="2" s="1"/>
  <c r="P58" i="1"/>
  <c r="A54" i="2"/>
  <c r="C54" i="2" s="1"/>
  <c r="P54" i="1"/>
  <c r="A47" i="2"/>
  <c r="C47" i="2" s="1"/>
  <c r="P47" i="1"/>
  <c r="P43" i="1"/>
  <c r="A43" i="2"/>
  <c r="C43" i="2" s="1"/>
  <c r="P39" i="1"/>
  <c r="A39" i="2"/>
  <c r="C39" i="2" s="1"/>
  <c r="A35" i="2"/>
  <c r="C35" i="2" s="1"/>
  <c r="P35" i="1"/>
  <c r="A31" i="2"/>
  <c r="C31" i="2" s="1"/>
  <c r="P31" i="1"/>
  <c r="P27" i="1"/>
  <c r="A27" i="2"/>
  <c r="C27" i="2" s="1"/>
  <c r="P23" i="1"/>
  <c r="A23" i="2"/>
  <c r="C23" i="2" s="1"/>
  <c r="A19" i="2"/>
  <c r="C19" i="2" s="1"/>
  <c r="P19" i="1"/>
  <c r="A15" i="2"/>
  <c r="C15" i="2" s="1"/>
  <c r="P15" i="1"/>
  <c r="A8" i="2"/>
  <c r="C8" i="2" s="1"/>
  <c r="P8" i="1"/>
  <c r="A4" i="2"/>
  <c r="C4" i="2" s="1"/>
  <c r="P4" i="1"/>
  <c r="A93" i="2"/>
  <c r="C93" i="2" s="1"/>
  <c r="P93" i="1"/>
  <c r="A91" i="2"/>
  <c r="C91" i="2" s="1"/>
  <c r="P91" i="1"/>
  <c r="A87" i="2"/>
  <c r="C87" i="2" s="1"/>
  <c r="P87" i="1"/>
  <c r="A83" i="2"/>
  <c r="C83" i="2" s="1"/>
  <c r="P83" i="1"/>
  <c r="A79" i="2"/>
  <c r="C79" i="2" s="1"/>
  <c r="P79" i="1"/>
  <c r="A75" i="2"/>
  <c r="C75" i="2" s="1"/>
  <c r="P75" i="1"/>
  <c r="A71" i="2"/>
  <c r="C71" i="2" s="1"/>
  <c r="P71" i="1"/>
  <c r="A67" i="2"/>
  <c r="C67" i="2" s="1"/>
  <c r="P67" i="1"/>
  <c r="A63" i="2"/>
  <c r="C63" i="2" s="1"/>
  <c r="P63" i="1"/>
  <c r="A59" i="2"/>
  <c r="C59" i="2" s="1"/>
  <c r="P59" i="1"/>
  <c r="A55" i="2"/>
  <c r="C55" i="2" s="1"/>
  <c r="P55" i="1"/>
  <c r="A51" i="2"/>
  <c r="C51" i="2" s="1"/>
  <c r="P51" i="1"/>
  <c r="P48" i="1"/>
  <c r="A48" i="2"/>
  <c r="C48" i="2" s="1"/>
  <c r="P44" i="1"/>
  <c r="A44" i="2"/>
  <c r="C44" i="2" s="1"/>
  <c r="P40" i="1"/>
  <c r="A40" i="2"/>
  <c r="C40" i="2" s="1"/>
  <c r="P36" i="1"/>
  <c r="A36" i="2"/>
  <c r="C36" i="2" s="1"/>
  <c r="P32" i="1"/>
  <c r="A32" i="2"/>
  <c r="C32" i="2" s="1"/>
  <c r="P28" i="1"/>
  <c r="A28" i="2"/>
  <c r="C28" i="2" s="1"/>
  <c r="P24" i="1"/>
  <c r="A24" i="2"/>
  <c r="C24" i="2" s="1"/>
  <c r="P20" i="1"/>
  <c r="A20" i="2"/>
  <c r="C20" i="2" s="1"/>
  <c r="P16" i="1"/>
  <c r="A16" i="2"/>
  <c r="C16" i="2" s="1"/>
  <c r="P12" i="1"/>
  <c r="A12" i="2"/>
  <c r="C12" i="2" s="1"/>
  <c r="A9" i="2"/>
  <c r="C9" i="2" s="1"/>
  <c r="P9" i="1"/>
  <c r="A5" i="2"/>
  <c r="C5" i="2" s="1"/>
  <c r="P5" i="1"/>
  <c r="A85" i="2"/>
  <c r="C85" i="2" s="1"/>
  <c r="P85" i="1"/>
  <c r="A81" i="2"/>
  <c r="C81" i="2" s="1"/>
  <c r="P81" i="1"/>
  <c r="A92" i="2"/>
  <c r="C92" i="2" s="1"/>
  <c r="P92" i="1"/>
  <c r="A88" i="2"/>
  <c r="C88" i="2" s="1"/>
  <c r="P88" i="1"/>
  <c r="A84" i="2"/>
  <c r="C84" i="2" s="1"/>
  <c r="P84" i="1"/>
  <c r="A80" i="2"/>
  <c r="C80" i="2" s="1"/>
  <c r="P80" i="1"/>
  <c r="A76" i="2"/>
  <c r="C76" i="2" s="1"/>
  <c r="P76" i="1"/>
  <c r="A72" i="2"/>
  <c r="C72" i="2" s="1"/>
  <c r="P72" i="1"/>
  <c r="P68" i="1"/>
  <c r="A68" i="2"/>
  <c r="C68" i="2" s="1"/>
  <c r="A64" i="2"/>
  <c r="C64" i="2" s="1"/>
  <c r="P64" i="1"/>
  <c r="P60" i="1"/>
  <c r="A60" i="2"/>
  <c r="C60" i="2" s="1"/>
  <c r="A56" i="2"/>
  <c r="C56" i="2" s="1"/>
  <c r="P56" i="1"/>
  <c r="A52" i="2"/>
  <c r="C52" i="2" s="1"/>
  <c r="P52" i="1"/>
  <c r="P49" i="1"/>
  <c r="A49" i="2"/>
  <c r="C49" i="2" s="1"/>
  <c r="A45" i="2"/>
  <c r="C45" i="2" s="1"/>
  <c r="P45" i="1"/>
  <c r="A41" i="2"/>
  <c r="C41" i="2" s="1"/>
  <c r="P41" i="1"/>
  <c r="A37" i="2"/>
  <c r="C37" i="2" s="1"/>
  <c r="P37" i="1"/>
  <c r="A33" i="2"/>
  <c r="C33" i="2" s="1"/>
  <c r="P33" i="1"/>
  <c r="A29" i="2"/>
  <c r="C29" i="2" s="1"/>
  <c r="P29" i="1"/>
  <c r="A25" i="2"/>
  <c r="C25" i="2" s="1"/>
  <c r="P25" i="1"/>
  <c r="A21" i="2"/>
  <c r="C21" i="2" s="1"/>
  <c r="P21" i="1"/>
  <c r="A17" i="2"/>
  <c r="C17" i="2" s="1"/>
  <c r="P17" i="1"/>
  <c r="A13" i="2"/>
  <c r="C13" i="2" s="1"/>
  <c r="P13" i="1"/>
  <c r="P10" i="1"/>
  <c r="A10" i="2"/>
  <c r="C10" i="2" s="1"/>
  <c r="P6" i="1"/>
  <c r="A6" i="2"/>
  <c r="C6" i="2" s="1"/>
  <c r="B2" i="2"/>
  <c r="C2" i="2" s="1"/>
  <c r="P2" i="1"/>
  <c r="T13" i="1"/>
  <c r="U4" i="1"/>
  <c r="U2" i="1"/>
  <c r="T3" i="1"/>
  <c r="T4" i="1"/>
  <c r="T2" i="1"/>
  <c r="U3" i="1"/>
  <c r="U18" i="1"/>
  <c r="U19" i="1" s="1"/>
  <c r="O2" i="1"/>
  <c r="O9" i="1"/>
  <c r="V3" i="1" s="1"/>
  <c r="U11" i="1"/>
  <c r="U13" i="1" s="1"/>
  <c r="T14" i="1" s="1"/>
  <c r="V4" i="1" l="1"/>
  <c r="V2" i="1"/>
</calcChain>
</file>

<file path=xl/sharedStrings.xml><?xml version="1.0" encoding="utf-8"?>
<sst xmlns="http://schemas.openxmlformats.org/spreadsheetml/2006/main" count="122" uniqueCount="20">
  <si>
    <t>aquifer_ID</t>
  </si>
  <si>
    <t>gw_type</t>
  </si>
  <si>
    <t>Ind</t>
  </si>
  <si>
    <t>Aq</t>
  </si>
  <si>
    <t>recharge</t>
  </si>
  <si>
    <t>leach99</t>
  </si>
  <si>
    <t>drain99</t>
  </si>
  <si>
    <t>nol99</t>
  </si>
  <si>
    <t>prec99</t>
  </si>
  <si>
    <t>prec09</t>
  </si>
  <si>
    <t>leach09</t>
  </si>
  <si>
    <t>drain09</t>
  </si>
  <si>
    <t>nol09</t>
  </si>
  <si>
    <t>diff_leach</t>
  </si>
  <si>
    <t>diff_drain</t>
  </si>
  <si>
    <t>diff_nol</t>
  </si>
  <si>
    <t>Diff</t>
  </si>
  <si>
    <t>All</t>
  </si>
  <si>
    <t>CR</t>
  </si>
  <si>
    <t>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</si>
</sst>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ER!$B$1</c:f>
              <c:strCache>
                <c:ptCount val="1"/>
                <c:pt idx="0">
                  <c:v>diff_drain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tx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06714785651795"/>
                  <c:y val="-8.1760352872557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ER!$A$2:$A$98</c:f>
              <c:numCache>
                <c:formatCode>0</c:formatCode>
                <c:ptCount val="97"/>
                <c:pt idx="0">
                  <c:v>-7.0843695953726042</c:v>
                </c:pt>
                <c:pt idx="1">
                  <c:v>35.57022091642289</c:v>
                </c:pt>
                <c:pt idx="2">
                  <c:v>-542.91700082150999</c:v>
                </c:pt>
                <c:pt idx="3">
                  <c:v>0.72191794210419036</c:v>
                </c:pt>
                <c:pt idx="4">
                  <c:v>25.75914545000499</c:v>
                </c:pt>
                <c:pt idx="5">
                  <c:v>15.624870873936004</c:v>
                </c:pt>
                <c:pt idx="6">
                  <c:v>-170.94738165084601</c:v>
                </c:pt>
                <c:pt idx="7">
                  <c:v>-38.500846760582704</c:v>
                </c:pt>
                <c:pt idx="8">
                  <c:v>-10.878225755284198</c:v>
                </c:pt>
                <c:pt idx="9">
                  <c:v>0</c:v>
                </c:pt>
                <c:pt idx="10">
                  <c:v>-13.306257194932341</c:v>
                </c:pt>
                <c:pt idx="11">
                  <c:v>-171.76429248086899</c:v>
                </c:pt>
                <c:pt idx="12">
                  <c:v>-147.66012223101998</c:v>
                </c:pt>
                <c:pt idx="13">
                  <c:v>-49.180719195596801</c:v>
                </c:pt>
                <c:pt idx="14">
                  <c:v>-0.86069619644590001</c:v>
                </c:pt>
                <c:pt idx="15">
                  <c:v>-53.624927851731009</c:v>
                </c:pt>
                <c:pt idx="16">
                  <c:v>18.7284227037131</c:v>
                </c:pt>
                <c:pt idx="17">
                  <c:v>-18.197382783928894</c:v>
                </c:pt>
                <c:pt idx="18">
                  <c:v>0.17234393120544003</c:v>
                </c:pt>
                <c:pt idx="19">
                  <c:v>-43.761664998278107</c:v>
                </c:pt>
                <c:pt idx="20">
                  <c:v>3.0502411185876999</c:v>
                </c:pt>
                <c:pt idx="21">
                  <c:v>-7.3848161333707507</c:v>
                </c:pt>
                <c:pt idx="22">
                  <c:v>-21.535805220081599</c:v>
                </c:pt>
                <c:pt idx="23">
                  <c:v>-30.443750793609997</c:v>
                </c:pt>
                <c:pt idx="24">
                  <c:v>-3.8160237853308985</c:v>
                </c:pt>
                <c:pt idx="25">
                  <c:v>-1.3552342490799008</c:v>
                </c:pt>
                <c:pt idx="26">
                  <c:v>6.3872117054625015</c:v>
                </c:pt>
                <c:pt idx="27">
                  <c:v>-1.7534665974222698</c:v>
                </c:pt>
                <c:pt idx="28">
                  <c:v>18.695851897859008</c:v>
                </c:pt>
                <c:pt idx="29">
                  <c:v>-15.085326176723202</c:v>
                </c:pt>
                <c:pt idx="30">
                  <c:v>-4.8304457507289902</c:v>
                </c:pt>
                <c:pt idx="31">
                  <c:v>-37.456299972629807</c:v>
                </c:pt>
                <c:pt idx="32">
                  <c:v>-419.34848046264295</c:v>
                </c:pt>
                <c:pt idx="33">
                  <c:v>-537.342492065192</c:v>
                </c:pt>
                <c:pt idx="34">
                  <c:v>-9.1807054283792038</c:v>
                </c:pt>
                <c:pt idx="35">
                  <c:v>-0.74308403713564708</c:v>
                </c:pt>
                <c:pt idx="36">
                  <c:v>4.9614948930474014</c:v>
                </c:pt>
                <c:pt idx="37">
                  <c:v>-17.168152260377205</c:v>
                </c:pt>
                <c:pt idx="38">
                  <c:v>-526.11692336943599</c:v>
                </c:pt>
                <c:pt idx="39">
                  <c:v>-1429.56859828097</c:v>
                </c:pt>
                <c:pt idx="40">
                  <c:v>-368.11001285975703</c:v>
                </c:pt>
                <c:pt idx="41">
                  <c:v>-620.05967814021483</c:v>
                </c:pt>
                <c:pt idx="42">
                  <c:v>-143.46742855521038</c:v>
                </c:pt>
                <c:pt idx="43">
                  <c:v>-616.19192429268401</c:v>
                </c:pt>
                <c:pt idx="44">
                  <c:v>-772.70016175574199</c:v>
                </c:pt>
                <c:pt idx="45">
                  <c:v>-363.77269336491901</c:v>
                </c:pt>
                <c:pt idx="46">
                  <c:v>-7.4203734339694902</c:v>
                </c:pt>
                <c:pt idx="47">
                  <c:v>-1.7346893385125999</c:v>
                </c:pt>
                <c:pt idx="48">
                  <c:v>0</c:v>
                </c:pt>
                <c:pt idx="49">
                  <c:v>-4.4544185918421677</c:v>
                </c:pt>
                <c:pt idx="50">
                  <c:v>-2.4099786798677063</c:v>
                </c:pt>
                <c:pt idx="51">
                  <c:v>31.159145245893001</c:v>
                </c:pt>
                <c:pt idx="52">
                  <c:v>47.822591643499997</c:v>
                </c:pt>
                <c:pt idx="53">
                  <c:v>16.304442174243988</c:v>
                </c:pt>
                <c:pt idx="54">
                  <c:v>-39.293644167319506</c:v>
                </c:pt>
                <c:pt idx="55">
                  <c:v>-1.58818457153118</c:v>
                </c:pt>
                <c:pt idx="56">
                  <c:v>-20.464425316278998</c:v>
                </c:pt>
                <c:pt idx="57">
                  <c:v>-59.233146025108098</c:v>
                </c:pt>
                <c:pt idx="58">
                  <c:v>-101.31051444626999</c:v>
                </c:pt>
                <c:pt idx="59">
                  <c:v>-24.149667401735002</c:v>
                </c:pt>
                <c:pt idx="60">
                  <c:v>-103.86567341967499</c:v>
                </c:pt>
                <c:pt idx="61">
                  <c:v>-1.1027794016421699</c:v>
                </c:pt>
                <c:pt idx="62">
                  <c:v>-7.2842256790899986</c:v>
                </c:pt>
                <c:pt idx="63">
                  <c:v>-56.425796503613206</c:v>
                </c:pt>
                <c:pt idx="64">
                  <c:v>-87.104667380280006</c:v>
                </c:pt>
                <c:pt idx="65">
                  <c:v>-17.790353489126652</c:v>
                </c:pt>
                <c:pt idx="66">
                  <c:v>-0.88469011444702961</c:v>
                </c:pt>
                <c:pt idx="67">
                  <c:v>-6.5961532363008999</c:v>
                </c:pt>
                <c:pt idx="68">
                  <c:v>-4.3025319218212799</c:v>
                </c:pt>
                <c:pt idx="69">
                  <c:v>-43.517943346175606</c:v>
                </c:pt>
                <c:pt idx="70">
                  <c:v>-3.6526344485869804</c:v>
                </c:pt>
                <c:pt idx="71">
                  <c:v>-4.6413412951136008</c:v>
                </c:pt>
                <c:pt idx="72">
                  <c:v>-8.8626910203040996</c:v>
                </c:pt>
                <c:pt idx="73">
                  <c:v>-1.077123142795601</c:v>
                </c:pt>
                <c:pt idx="74">
                  <c:v>-36.236878457692697</c:v>
                </c:pt>
                <c:pt idx="75">
                  <c:v>-8.4972280451184012</c:v>
                </c:pt>
                <c:pt idx="76">
                  <c:v>-16.13646112433614</c:v>
                </c:pt>
                <c:pt idx="77">
                  <c:v>-1.7094767833354798</c:v>
                </c:pt>
                <c:pt idx="78">
                  <c:v>-0.66773710315822499</c:v>
                </c:pt>
                <c:pt idx="79">
                  <c:v>-24.66807028252925</c:v>
                </c:pt>
                <c:pt idx="80">
                  <c:v>-0.64092819107171983</c:v>
                </c:pt>
                <c:pt idx="81">
                  <c:v>-25.705424853728303</c:v>
                </c:pt>
                <c:pt idx="82">
                  <c:v>-15.1630806000252</c:v>
                </c:pt>
                <c:pt idx="83">
                  <c:v>-25.266969495878403</c:v>
                </c:pt>
                <c:pt idx="84">
                  <c:v>-1567.0624600999499</c:v>
                </c:pt>
                <c:pt idx="85">
                  <c:v>-2.3365155936741182</c:v>
                </c:pt>
                <c:pt idx="86">
                  <c:v>-1.0670737952284299</c:v>
                </c:pt>
                <c:pt idx="87">
                  <c:v>1.1485550563413802</c:v>
                </c:pt>
                <c:pt idx="88">
                  <c:v>-49.442167267268296</c:v>
                </c:pt>
                <c:pt idx="89">
                  <c:v>-26.0081586783243</c:v>
                </c:pt>
                <c:pt idx="90">
                  <c:v>-31.48626646120719</c:v>
                </c:pt>
                <c:pt idx="91">
                  <c:v>-6.4145154356923495</c:v>
                </c:pt>
                <c:pt idx="92">
                  <c:v>-155.26539814952699</c:v>
                </c:pt>
              </c:numCache>
            </c:numRef>
          </c:xVal>
          <c:yVal>
            <c:numRef>
              <c:f>ER!$B$2:$B$98</c:f>
              <c:numCache>
                <c:formatCode>0.0</c:formatCode>
                <c:ptCount val="97"/>
                <c:pt idx="0">
                  <c:v>-0.41292397072171022</c:v>
                </c:pt>
                <c:pt idx="1">
                  <c:v>-0.8845942203595798</c:v>
                </c:pt>
                <c:pt idx="2">
                  <c:v>-40.561930377601499</c:v>
                </c:pt>
                <c:pt idx="3">
                  <c:v>-0.24700525762800499</c:v>
                </c:pt>
                <c:pt idx="4">
                  <c:v>-0.87169070207693</c:v>
                </c:pt>
                <c:pt idx="5">
                  <c:v>-1.90653774812928</c:v>
                </c:pt>
                <c:pt idx="6">
                  <c:v>-24.474993468599003</c:v>
                </c:pt>
                <c:pt idx="7">
                  <c:v>-7.2017471134698203</c:v>
                </c:pt>
                <c:pt idx="8">
                  <c:v>-1.9049351885992718</c:v>
                </c:pt>
                <c:pt idx="9">
                  <c:v>0</c:v>
                </c:pt>
                <c:pt idx="10">
                  <c:v>-1.5371987049336504</c:v>
                </c:pt>
                <c:pt idx="11">
                  <c:v>-17.171643791916001</c:v>
                </c:pt>
                <c:pt idx="12">
                  <c:v>-74.563274415319086</c:v>
                </c:pt>
                <c:pt idx="13">
                  <c:v>-1.4323735052043303</c:v>
                </c:pt>
                <c:pt idx="14">
                  <c:v>-1.8622672837389602</c:v>
                </c:pt>
                <c:pt idx="15">
                  <c:v>-0.32636539667941</c:v>
                </c:pt>
                <c:pt idx="16">
                  <c:v>-17.821990853208067</c:v>
                </c:pt>
                <c:pt idx="17">
                  <c:v>-3.1417384084121798</c:v>
                </c:pt>
                <c:pt idx="18">
                  <c:v>-1.6615383728429298</c:v>
                </c:pt>
                <c:pt idx="19">
                  <c:v>-8.808811466248871</c:v>
                </c:pt>
                <c:pt idx="20">
                  <c:v>-8.2843477102521401</c:v>
                </c:pt>
                <c:pt idx="21">
                  <c:v>-4.5284568860813703</c:v>
                </c:pt>
                <c:pt idx="22">
                  <c:v>-26.645027002436997</c:v>
                </c:pt>
                <c:pt idx="23">
                  <c:v>-8.7292033856137508</c:v>
                </c:pt>
                <c:pt idx="24">
                  <c:v>-5.538226235524931</c:v>
                </c:pt>
                <c:pt idx="25">
                  <c:v>-2.9014411649925598</c:v>
                </c:pt>
                <c:pt idx="26">
                  <c:v>-14.0059086013139</c:v>
                </c:pt>
                <c:pt idx="27">
                  <c:v>-2.4863555587689601</c:v>
                </c:pt>
                <c:pt idx="28">
                  <c:v>-29.941915126278001</c:v>
                </c:pt>
                <c:pt idx="29">
                  <c:v>-7.2579414516118508</c:v>
                </c:pt>
                <c:pt idx="30">
                  <c:v>-0.64880951413411592</c:v>
                </c:pt>
                <c:pt idx="31">
                  <c:v>1.5800667776187973</c:v>
                </c:pt>
                <c:pt idx="32">
                  <c:v>-18.429764438593878</c:v>
                </c:pt>
                <c:pt idx="33">
                  <c:v>-57.069932361036699</c:v>
                </c:pt>
                <c:pt idx="34">
                  <c:v>-7.6007418250345804</c:v>
                </c:pt>
                <c:pt idx="35">
                  <c:v>-0.12702041031584752</c:v>
                </c:pt>
                <c:pt idx="36">
                  <c:v>2.0952210456853497</c:v>
                </c:pt>
                <c:pt idx="37">
                  <c:v>-13.733813877848599</c:v>
                </c:pt>
                <c:pt idx="38">
                  <c:v>18.609411663873001</c:v>
                </c:pt>
                <c:pt idx="39">
                  <c:v>-84.236473236121981</c:v>
                </c:pt>
                <c:pt idx="40">
                  <c:v>-26.008607376867104</c:v>
                </c:pt>
                <c:pt idx="41">
                  <c:v>-76.100745312756715</c:v>
                </c:pt>
                <c:pt idx="42">
                  <c:v>-23.6440170063415</c:v>
                </c:pt>
                <c:pt idx="43">
                  <c:v>-25.621459157431001</c:v>
                </c:pt>
                <c:pt idx="44">
                  <c:v>-156.35418655518603</c:v>
                </c:pt>
                <c:pt idx="45">
                  <c:v>-49.633133939680896</c:v>
                </c:pt>
                <c:pt idx="46">
                  <c:v>-5.5136977923799992E-2</c:v>
                </c:pt>
                <c:pt idx="47">
                  <c:v>-0.72308628150100995</c:v>
                </c:pt>
                <c:pt idx="48">
                  <c:v>0</c:v>
                </c:pt>
                <c:pt idx="49">
                  <c:v>-0.21551272807131297</c:v>
                </c:pt>
                <c:pt idx="50">
                  <c:v>-0.80548599869042004</c:v>
                </c:pt>
                <c:pt idx="51">
                  <c:v>-3.2226251447794603</c:v>
                </c:pt>
                <c:pt idx="52">
                  <c:v>-8.0403736842994995</c:v>
                </c:pt>
                <c:pt idx="53">
                  <c:v>-9.3251155942507999</c:v>
                </c:pt>
                <c:pt idx="54">
                  <c:v>-50.621624399667496</c:v>
                </c:pt>
                <c:pt idx="55">
                  <c:v>1.5796813777243202</c:v>
                </c:pt>
                <c:pt idx="56">
                  <c:v>-0.28758994059503007</c:v>
                </c:pt>
                <c:pt idx="57">
                  <c:v>0.22778027404028989</c:v>
                </c:pt>
                <c:pt idx="58">
                  <c:v>-47.136049146935896</c:v>
                </c:pt>
                <c:pt idx="59">
                  <c:v>-0.85165279184500031</c:v>
                </c:pt>
                <c:pt idx="60">
                  <c:v>-2.0739697406152886</c:v>
                </c:pt>
                <c:pt idx="61">
                  <c:v>1.1350990630031401</c:v>
                </c:pt>
                <c:pt idx="62">
                  <c:v>-3.5594000302868123</c:v>
                </c:pt>
                <c:pt idx="63">
                  <c:v>-8.5326398057517494</c:v>
                </c:pt>
                <c:pt idx="64">
                  <c:v>-8.6302983105239033</c:v>
                </c:pt>
                <c:pt idx="65">
                  <c:v>-10.861224489654498</c:v>
                </c:pt>
                <c:pt idx="66">
                  <c:v>-2.9832463224811701</c:v>
                </c:pt>
                <c:pt idx="67">
                  <c:v>-0.19209814725493049</c:v>
                </c:pt>
                <c:pt idx="68">
                  <c:v>-0.38974945438285402</c:v>
                </c:pt>
                <c:pt idx="69">
                  <c:v>-3.1583199365649701</c:v>
                </c:pt>
                <c:pt idx="70">
                  <c:v>-0.60666738755527994</c:v>
                </c:pt>
                <c:pt idx="71">
                  <c:v>0.56166846894778011</c:v>
                </c:pt>
                <c:pt idx="72">
                  <c:v>-0.61146465127946803</c:v>
                </c:pt>
                <c:pt idx="73">
                  <c:v>-2.99458348906977</c:v>
                </c:pt>
                <c:pt idx="74">
                  <c:v>-0.64289522237765029</c:v>
                </c:pt>
                <c:pt idx="75">
                  <c:v>-0.62041633113094996</c:v>
                </c:pt>
                <c:pt idx="76">
                  <c:v>-1.2100491255813699</c:v>
                </c:pt>
                <c:pt idx="77">
                  <c:v>0.24870937474603008</c:v>
                </c:pt>
                <c:pt idx="78">
                  <c:v>1.4047714195256009E-3</c:v>
                </c:pt>
                <c:pt idx="79">
                  <c:v>-0.87868208472014997</c:v>
                </c:pt>
                <c:pt idx="80">
                  <c:v>-0.14766141758696699</c:v>
                </c:pt>
                <c:pt idx="81">
                  <c:v>-0.79631065579768034</c:v>
                </c:pt>
                <c:pt idx="82">
                  <c:v>-1.2524138244945797</c:v>
                </c:pt>
                <c:pt idx="83">
                  <c:v>-2.2549997213658206</c:v>
                </c:pt>
                <c:pt idx="84">
                  <c:v>-135.06840807449603</c:v>
                </c:pt>
                <c:pt idx="85">
                  <c:v>-0.65031212983572406</c:v>
                </c:pt>
                <c:pt idx="86">
                  <c:v>-0.23535826957918898</c:v>
                </c:pt>
                <c:pt idx="87">
                  <c:v>-4.0804936398188705</c:v>
                </c:pt>
                <c:pt idx="88">
                  <c:v>-4.4561459093394946</c:v>
                </c:pt>
                <c:pt idx="89">
                  <c:v>-19.386228948917992</c:v>
                </c:pt>
                <c:pt idx="90">
                  <c:v>-11.466649372255828</c:v>
                </c:pt>
                <c:pt idx="91">
                  <c:v>-0.44707380423875998</c:v>
                </c:pt>
                <c:pt idx="92">
                  <c:v>-28.045997856069398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B5-4362-800F-40F7681BE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869872"/>
        <c:axId val="2032952752"/>
      </c:scatterChart>
      <c:valAx>
        <c:axId val="188686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952752"/>
        <c:crosses val="autoZero"/>
        <c:crossBetween val="midCat"/>
      </c:valAx>
      <c:valAx>
        <c:axId val="20329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86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1</xdr:row>
      <xdr:rowOff>118110</xdr:rowOff>
    </xdr:from>
    <xdr:to>
      <xdr:col>11</xdr:col>
      <xdr:colOff>472440</xdr:colOff>
      <xdr:row>16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621937-9726-43A8-84A1-78BEB8535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%20meu%20disco/MITERRA/MITERRA-PORTUGAL/NLoading_module/Output/complete_gw_db09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%20meu%20disco/MITERRA/MITERRA-PORTUGAL/NLoading_module/Output/tier2_gw_db99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O%20meu%20disco/MITERRA/MITERRA-PORTUGAL/NLoading_module/Output/tier2_gw_db09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lete_gw_db09"/>
    </sheetNames>
    <sheetDataSet>
      <sheetData sheetId="0">
        <row r="2">
          <cell r="A2">
            <v>1</v>
          </cell>
          <cell r="B2">
            <v>78684517893.794495</v>
          </cell>
          <cell r="C2">
            <v>7337632168.2312498</v>
          </cell>
          <cell r="D2">
            <v>10.723420000000001</v>
          </cell>
          <cell r="E2" t="str">
            <v>Ind</v>
          </cell>
          <cell r="F2">
            <v>7</v>
          </cell>
          <cell r="G2">
            <v>365.00379197627097</v>
          </cell>
        </row>
        <row r="3">
          <cell r="A3">
            <v>2</v>
          </cell>
          <cell r="B3">
            <v>35616190319.257301</v>
          </cell>
          <cell r="C3">
            <v>1381773353.61432</v>
          </cell>
          <cell r="D3">
            <v>25.77571</v>
          </cell>
          <cell r="E3" t="str">
            <v>Ind</v>
          </cell>
          <cell r="F3">
            <v>7.5</v>
          </cell>
          <cell r="G3">
            <v>520.77416391090901</v>
          </cell>
        </row>
        <row r="4">
          <cell r="A4">
            <v>3</v>
          </cell>
          <cell r="B4">
            <v>1858646265084.8899</v>
          </cell>
          <cell r="C4">
            <v>81813267446.859497</v>
          </cell>
          <cell r="D4">
            <v>22.718150000000001</v>
          </cell>
          <cell r="E4" t="str">
            <v>Ind</v>
          </cell>
          <cell r="F4">
            <v>3</v>
          </cell>
          <cell r="G4">
            <v>481.42387451945598</v>
          </cell>
        </row>
        <row r="5">
          <cell r="A5">
            <v>4</v>
          </cell>
          <cell r="B5">
            <v>3007435246.6777601</v>
          </cell>
          <cell r="C5">
            <v>266695494.53361699</v>
          </cell>
          <cell r="D5">
            <v>11.27666</v>
          </cell>
          <cell r="E5" t="str">
            <v>Ind</v>
          </cell>
          <cell r="F5">
            <v>10</v>
          </cell>
          <cell r="G5">
            <v>842.90184362499997</v>
          </cell>
        </row>
        <row r="6">
          <cell r="A6">
            <v>5</v>
          </cell>
          <cell r="B6">
            <v>170383370583.728</v>
          </cell>
          <cell r="C6">
            <v>1732298919.6235299</v>
          </cell>
          <cell r="D6">
            <v>98.356800000000007</v>
          </cell>
          <cell r="E6" t="str">
            <v>Ind</v>
          </cell>
          <cell r="F6">
            <v>1</v>
          </cell>
          <cell r="G6">
            <v>356.16523079162999</v>
          </cell>
        </row>
        <row r="7">
          <cell r="A7">
            <v>6</v>
          </cell>
          <cell r="B7">
            <v>235049834044.685</v>
          </cell>
          <cell r="C7">
            <v>6345209139.62465</v>
          </cell>
          <cell r="D7">
            <v>37.043669999999999</v>
          </cell>
          <cell r="E7" t="str">
            <v>Ind</v>
          </cell>
          <cell r="F7">
            <v>5</v>
          </cell>
          <cell r="G7">
            <v>716.68904086096995</v>
          </cell>
        </row>
        <row r="8">
          <cell r="A8">
            <v>7</v>
          </cell>
          <cell r="B8">
            <v>353313221427.77002</v>
          </cell>
          <cell r="C8">
            <v>10456122006.981701</v>
          </cell>
          <cell r="D8">
            <v>33.790080000000003</v>
          </cell>
          <cell r="E8" t="str">
            <v>Ind</v>
          </cell>
          <cell r="F8">
            <v>5</v>
          </cell>
          <cell r="G8">
            <v>422.499265697488</v>
          </cell>
        </row>
        <row r="9">
          <cell r="A9">
            <v>8</v>
          </cell>
          <cell r="B9">
            <v>40889707064.208199</v>
          </cell>
          <cell r="C9">
            <v>3506984347.42658</v>
          </cell>
          <cell r="D9">
            <v>11.659509999999999</v>
          </cell>
          <cell r="E9" t="str">
            <v>Aq</v>
          </cell>
          <cell r="F9">
            <v>29</v>
          </cell>
          <cell r="G9">
            <v>306.40555877755099</v>
          </cell>
        </row>
        <row r="10">
          <cell r="A10">
            <v>9</v>
          </cell>
          <cell r="B10">
            <v>33513368350.953602</v>
          </cell>
          <cell r="C10">
            <v>868895288.002828</v>
          </cell>
          <cell r="D10">
            <v>38.57009</v>
          </cell>
          <cell r="E10" t="str">
            <v>Aq</v>
          </cell>
          <cell r="F10">
            <v>24.8</v>
          </cell>
          <cell r="G10">
            <v>470.12188930000002</v>
          </cell>
        </row>
        <row r="11">
          <cell r="A11">
            <v>11</v>
          </cell>
          <cell r="B11">
            <v>8255638711.2159595</v>
          </cell>
          <cell r="C11">
            <v>3299762310.54983</v>
          </cell>
          <cell r="D11">
            <v>2.5018899999999999</v>
          </cell>
          <cell r="E11" t="str">
            <v>Ind</v>
          </cell>
          <cell r="F11">
            <v>22.3</v>
          </cell>
          <cell r="G11">
            <v>503.00210013731697</v>
          </cell>
        </row>
        <row r="12">
          <cell r="A12">
            <v>12</v>
          </cell>
          <cell r="B12">
            <v>211523712682.65701</v>
          </cell>
          <cell r="C12">
            <v>103785136516.83299</v>
          </cell>
          <cell r="D12">
            <v>2.03809</v>
          </cell>
          <cell r="E12" t="str">
            <v>Ind</v>
          </cell>
          <cell r="F12">
            <v>27</v>
          </cell>
          <cell r="G12">
            <v>463.99631959090902</v>
          </cell>
        </row>
        <row r="13">
          <cell r="A13">
            <v>13</v>
          </cell>
          <cell r="B13">
            <v>225826988375.32199</v>
          </cell>
          <cell r="C13">
            <v>83668484364.170898</v>
          </cell>
          <cell r="D13">
            <v>2.6990699999999999</v>
          </cell>
          <cell r="E13" t="str">
            <v>Aq</v>
          </cell>
          <cell r="F13">
            <v>30</v>
          </cell>
          <cell r="G13">
            <v>455.13505982093</v>
          </cell>
        </row>
        <row r="14">
          <cell r="A14">
            <v>14</v>
          </cell>
          <cell r="B14">
            <v>20199692218.169899</v>
          </cell>
          <cell r="C14">
            <v>2077131325.61919</v>
          </cell>
          <cell r="D14">
            <v>9.7248000000000001</v>
          </cell>
          <cell r="E14" t="str">
            <v>Ind</v>
          </cell>
          <cell r="F14">
            <v>5</v>
          </cell>
          <cell r="G14">
            <v>594.59288636434803</v>
          </cell>
        </row>
        <row r="15">
          <cell r="A15">
            <v>15</v>
          </cell>
          <cell r="B15">
            <v>33187414884.2813</v>
          </cell>
          <cell r="C15">
            <v>1117016578.3377099</v>
          </cell>
          <cell r="D15">
            <v>29.710760000000001</v>
          </cell>
          <cell r="E15" t="str">
            <v>Aq</v>
          </cell>
          <cell r="F15">
            <v>31.023784899999999</v>
          </cell>
          <cell r="G15">
            <v>493.072998382609</v>
          </cell>
        </row>
        <row r="16">
          <cell r="A16">
            <v>16</v>
          </cell>
          <cell r="B16">
            <v>47635468581.890297</v>
          </cell>
          <cell r="C16">
            <v>2792912021.64186</v>
          </cell>
          <cell r="D16">
            <v>17.05584</v>
          </cell>
          <cell r="E16" t="str">
            <v>Ind</v>
          </cell>
          <cell r="F16">
            <v>5</v>
          </cell>
          <cell r="G16">
            <v>657.44427358442204</v>
          </cell>
        </row>
        <row r="17">
          <cell r="A17">
            <v>17</v>
          </cell>
          <cell r="B17">
            <v>20365102703.7131</v>
          </cell>
          <cell r="C17">
            <v>5564766607.5531301</v>
          </cell>
          <cell r="D17">
            <v>3.6596500000000001</v>
          </cell>
          <cell r="E17" t="str">
            <v>Aq</v>
          </cell>
          <cell r="F17">
            <v>19.348659000000001</v>
          </cell>
          <cell r="G17">
            <v>650.14556807333304</v>
          </cell>
        </row>
        <row r="18">
          <cell r="A18">
            <v>18</v>
          </cell>
          <cell r="B18">
            <v>46110761934.822403</v>
          </cell>
          <cell r="C18">
            <v>3036398737.7838602</v>
          </cell>
          <cell r="D18">
            <v>15.186</v>
          </cell>
          <cell r="E18" t="str">
            <v>Aq</v>
          </cell>
          <cell r="F18">
            <v>14.6</v>
          </cell>
          <cell r="G18">
            <v>597.00584466382998</v>
          </cell>
        </row>
        <row r="19">
          <cell r="A19">
            <v>19</v>
          </cell>
          <cell r="B19">
            <v>4361852926.85709</v>
          </cell>
          <cell r="C19">
            <v>851400160.31715</v>
          </cell>
          <cell r="D19">
            <v>5.1231499999999999</v>
          </cell>
          <cell r="E19" t="str">
            <v>Aq</v>
          </cell>
          <cell r="F19">
            <v>44.559585490000003</v>
          </cell>
          <cell r="G19">
            <v>596.19694291999997</v>
          </cell>
        </row>
        <row r="20">
          <cell r="A20">
            <v>20</v>
          </cell>
          <cell r="B20">
            <v>71694748859.638901</v>
          </cell>
          <cell r="C20">
            <v>3342862941.1133299</v>
          </cell>
          <cell r="D20">
            <v>21.447109999999999</v>
          </cell>
          <cell r="E20" t="str">
            <v>Aq</v>
          </cell>
          <cell r="F20">
            <v>13.8</v>
          </cell>
          <cell r="G20">
            <v>470.50635929697</v>
          </cell>
        </row>
        <row r="21">
          <cell r="A21">
            <v>21</v>
          </cell>
          <cell r="B21">
            <v>38065565357.295097</v>
          </cell>
          <cell r="C21">
            <v>9522744035.4535599</v>
          </cell>
          <cell r="D21">
            <v>3.9973299999999998</v>
          </cell>
          <cell r="E21" t="str">
            <v>Aq</v>
          </cell>
          <cell r="F21">
            <v>11.7</v>
          </cell>
          <cell r="G21">
            <v>877.77781200502795</v>
          </cell>
        </row>
        <row r="22">
          <cell r="A22">
            <v>22</v>
          </cell>
          <cell r="B22">
            <v>12406509692.536301</v>
          </cell>
          <cell r="C22">
            <v>5095142895.9769697</v>
          </cell>
          <cell r="D22">
            <v>2.4349699999999999</v>
          </cell>
          <cell r="E22" t="str">
            <v>Ind</v>
          </cell>
          <cell r="F22">
            <v>14.94522692</v>
          </cell>
          <cell r="G22">
            <v>836.51865985365896</v>
          </cell>
        </row>
        <row r="23">
          <cell r="A23">
            <v>23</v>
          </cell>
          <cell r="B23">
            <v>64518781325.480103</v>
          </cell>
          <cell r="C23">
            <v>16696696350.1567</v>
          </cell>
          <cell r="D23">
            <v>3.86416</v>
          </cell>
          <cell r="E23" t="str">
            <v>Aq</v>
          </cell>
          <cell r="F23">
            <v>38.299999999999997</v>
          </cell>
          <cell r="G23">
            <v>704.65422024444501</v>
          </cell>
        </row>
        <row r="24">
          <cell r="A24">
            <v>24</v>
          </cell>
          <cell r="B24">
            <v>20935626768.299</v>
          </cell>
          <cell r="C24">
            <v>4029793670.4862499</v>
          </cell>
          <cell r="D24">
            <v>5.1952100000000003</v>
          </cell>
          <cell r="E24" t="str">
            <v>Aq</v>
          </cell>
          <cell r="F24">
            <v>11.24</v>
          </cell>
          <cell r="G24">
            <v>776.30527469135802</v>
          </cell>
        </row>
        <row r="25">
          <cell r="A25">
            <v>25</v>
          </cell>
          <cell r="B25">
            <v>32127908593.265499</v>
          </cell>
          <cell r="C25">
            <v>3882278139.1757798</v>
          </cell>
          <cell r="D25">
            <v>8.2755299999999998</v>
          </cell>
          <cell r="E25" t="str">
            <v>Aq</v>
          </cell>
          <cell r="F25">
            <v>13.940520449999999</v>
          </cell>
          <cell r="G25">
            <v>760.18999778055604</v>
          </cell>
        </row>
        <row r="26">
          <cell r="A26">
            <v>26</v>
          </cell>
          <cell r="B26">
            <v>14055123377.2584</v>
          </cell>
          <cell r="C26">
            <v>1494495622.65311</v>
          </cell>
          <cell r="D26">
            <v>9.4045900000000007</v>
          </cell>
          <cell r="E26" t="str">
            <v>Aq</v>
          </cell>
          <cell r="F26">
            <v>22.5</v>
          </cell>
          <cell r="G26">
            <v>697.11801240526302</v>
          </cell>
        </row>
        <row r="27">
          <cell r="A27">
            <v>27</v>
          </cell>
          <cell r="B27">
            <v>32193206724.386002</v>
          </cell>
          <cell r="C27">
            <v>16780396521.114201</v>
          </cell>
          <cell r="D27">
            <v>1.9185000000000001</v>
          </cell>
          <cell r="E27" t="str">
            <v>Aq</v>
          </cell>
          <cell r="F27">
            <v>20.234113709999999</v>
          </cell>
          <cell r="G27">
            <v>828.32476038525601</v>
          </cell>
        </row>
        <row r="28">
          <cell r="A28">
            <v>28</v>
          </cell>
          <cell r="B28">
            <v>1781084398.6338301</v>
          </cell>
          <cell r="C28">
            <v>1896113354.72102</v>
          </cell>
          <cell r="D28">
            <v>0.93933</v>
          </cell>
          <cell r="E28" t="str">
            <v>Aq</v>
          </cell>
          <cell r="F28">
            <v>62</v>
          </cell>
          <cell r="G28">
            <v>338.39308865999999</v>
          </cell>
        </row>
        <row r="29">
          <cell r="A29">
            <v>29</v>
          </cell>
          <cell r="B29">
            <v>180514785439.276</v>
          </cell>
          <cell r="C29">
            <v>34972852812.552299</v>
          </cell>
          <cell r="D29">
            <v>5.1615700000000002</v>
          </cell>
          <cell r="E29" t="str">
            <v>Aq</v>
          </cell>
          <cell r="F29">
            <v>61</v>
          </cell>
          <cell r="G29">
            <v>467.93832645798699</v>
          </cell>
        </row>
        <row r="30">
          <cell r="A30">
            <v>30</v>
          </cell>
          <cell r="B30">
            <v>15149399774.66</v>
          </cell>
          <cell r="C30">
            <v>9083974856.2183495</v>
          </cell>
          <cell r="D30">
            <v>1.66771</v>
          </cell>
          <cell r="E30" t="str">
            <v>Aq</v>
          </cell>
          <cell r="F30">
            <v>26</v>
          </cell>
          <cell r="G30">
            <v>432.00284027777798</v>
          </cell>
        </row>
        <row r="31">
          <cell r="A31">
            <v>31</v>
          </cell>
          <cell r="B31">
            <v>3622744804.2793899</v>
          </cell>
          <cell r="C31">
            <v>296027142.90971297</v>
          </cell>
          <cell r="D31">
            <v>12.237880000000001</v>
          </cell>
          <cell r="E31" t="str">
            <v>Aq</v>
          </cell>
          <cell r="F31">
            <v>31</v>
          </cell>
          <cell r="G31">
            <v>435.116726175</v>
          </cell>
        </row>
        <row r="32">
          <cell r="A32">
            <v>32</v>
          </cell>
          <cell r="B32">
            <v>53719381758.335098</v>
          </cell>
          <cell r="C32">
            <v>34301829714.283298</v>
          </cell>
          <cell r="D32">
            <v>1.5660799999999999</v>
          </cell>
          <cell r="E32" t="str">
            <v>Aq</v>
          </cell>
          <cell r="F32">
            <v>36</v>
          </cell>
          <cell r="G32">
            <v>739.72600601249997</v>
          </cell>
        </row>
        <row r="33">
          <cell r="A33">
            <v>33</v>
          </cell>
          <cell r="B33">
            <v>184089385335.285</v>
          </cell>
          <cell r="C33">
            <v>9424902301.7889194</v>
          </cell>
          <cell r="D33">
            <v>19.532229999999998</v>
          </cell>
          <cell r="E33" t="str">
            <v>Ind</v>
          </cell>
          <cell r="F33">
            <v>9</v>
          </cell>
          <cell r="G33">
            <v>406.353053384276</v>
          </cell>
        </row>
        <row r="34">
          <cell r="A34">
            <v>34</v>
          </cell>
          <cell r="B34">
            <v>500913858852.82501</v>
          </cell>
          <cell r="C34">
            <v>35249047425.276703</v>
          </cell>
          <cell r="D34">
            <v>14.210710000000001</v>
          </cell>
          <cell r="E34" t="str">
            <v>Ind</v>
          </cell>
          <cell r="F34">
            <v>16</v>
          </cell>
          <cell r="G34">
            <v>410.62244642934201</v>
          </cell>
        </row>
        <row r="35">
          <cell r="A35">
            <v>35</v>
          </cell>
          <cell r="B35">
            <v>52190724274.3489</v>
          </cell>
          <cell r="C35">
            <v>9297139810.7740192</v>
          </cell>
          <cell r="D35">
            <v>5.6136299999999997</v>
          </cell>
          <cell r="E35" t="str">
            <v>Aq</v>
          </cell>
          <cell r="F35">
            <v>48</v>
          </cell>
          <cell r="G35">
            <v>500.29235784778803</v>
          </cell>
        </row>
        <row r="36">
          <cell r="A36">
            <v>36</v>
          </cell>
          <cell r="B36">
            <v>861846173.97590303</v>
          </cell>
          <cell r="C36">
            <v>85260056.094492495</v>
          </cell>
          <cell r="D36">
            <v>10.10844</v>
          </cell>
          <cell r="E36" t="str">
            <v>Aq</v>
          </cell>
          <cell r="F36">
            <v>46</v>
          </cell>
          <cell r="G36">
            <v>887.20558964999998</v>
          </cell>
        </row>
        <row r="37">
          <cell r="A37">
            <v>37</v>
          </cell>
          <cell r="B37">
            <v>17425573390.7822</v>
          </cell>
          <cell r="C37">
            <v>4601420847.5249901</v>
          </cell>
          <cell r="D37">
            <v>3.7869999999999999</v>
          </cell>
          <cell r="E37" t="str">
            <v>Aq</v>
          </cell>
          <cell r="F37">
            <v>25</v>
          </cell>
          <cell r="G37">
            <v>661.67035096250004</v>
          </cell>
        </row>
        <row r="38">
          <cell r="A38">
            <v>38</v>
          </cell>
          <cell r="B38">
            <v>66878299645.500603</v>
          </cell>
          <cell r="C38">
            <v>10173536642.718201</v>
          </cell>
          <cell r="D38">
            <v>6.5737500000000004</v>
          </cell>
          <cell r="E38" t="str">
            <v>Aq</v>
          </cell>
          <cell r="F38">
            <v>48</v>
          </cell>
          <cell r="G38">
            <v>535.13354127444404</v>
          </cell>
        </row>
        <row r="39">
          <cell r="A39">
            <v>39</v>
          </cell>
          <cell r="B39">
            <v>583337709884.552</v>
          </cell>
          <cell r="C39">
            <v>120876909726.28</v>
          </cell>
          <cell r="D39">
            <v>4.8258799999999997</v>
          </cell>
          <cell r="E39" t="str">
            <v>Ind</v>
          </cell>
          <cell r="F39">
            <v>6.3</v>
          </cell>
          <cell r="G39">
            <v>742.75693236481504</v>
          </cell>
        </row>
        <row r="40">
          <cell r="A40">
            <v>40</v>
          </cell>
          <cell r="B40">
            <v>1582662816138.99</v>
          </cell>
          <cell r="C40">
            <v>147870382147.55801</v>
          </cell>
          <cell r="D40">
            <v>10.70304</v>
          </cell>
          <cell r="E40" t="str">
            <v>Ind</v>
          </cell>
          <cell r="F40">
            <v>5.4</v>
          </cell>
          <cell r="G40">
            <v>640.21098744631104</v>
          </cell>
        </row>
        <row r="41">
          <cell r="A41">
            <v>41</v>
          </cell>
          <cell r="B41">
            <v>509638674181.71002</v>
          </cell>
          <cell r="C41">
            <v>40362383605.7519</v>
          </cell>
          <cell r="D41">
            <v>12.626580000000001</v>
          </cell>
          <cell r="E41" t="str">
            <v>Ind</v>
          </cell>
          <cell r="F41">
            <v>5.2</v>
          </cell>
          <cell r="G41">
            <v>460.80927629713699</v>
          </cell>
        </row>
        <row r="42">
          <cell r="A42">
            <v>42</v>
          </cell>
          <cell r="B42">
            <v>853823175560.18506</v>
          </cell>
          <cell r="C42">
            <v>63289068992.115303</v>
          </cell>
          <cell r="D42">
            <v>13.49085</v>
          </cell>
          <cell r="E42" t="str">
            <v>Ind</v>
          </cell>
          <cell r="F42">
            <v>5</v>
          </cell>
          <cell r="G42">
            <v>636.75363957694105</v>
          </cell>
        </row>
        <row r="43">
          <cell r="A43">
            <v>43</v>
          </cell>
          <cell r="B43">
            <v>100226216807.778</v>
          </cell>
          <cell r="C43">
            <v>66089437621.230797</v>
          </cell>
          <cell r="D43">
            <v>1.5165200000000001</v>
          </cell>
          <cell r="E43" t="str">
            <v>Ind</v>
          </cell>
          <cell r="F43">
            <v>23</v>
          </cell>
          <cell r="G43">
            <v>538.220828161486</v>
          </cell>
        </row>
        <row r="44">
          <cell r="A44">
            <v>44</v>
          </cell>
          <cell r="B44">
            <v>518629598992.90601</v>
          </cell>
          <cell r="C44">
            <v>56849839020.122803</v>
          </cell>
          <cell r="D44">
            <v>9.1227999999999998</v>
          </cell>
          <cell r="E44" t="str">
            <v>Aq</v>
          </cell>
          <cell r="F44">
            <v>18</v>
          </cell>
          <cell r="G44">
            <v>507.245435332093</v>
          </cell>
        </row>
        <row r="45">
          <cell r="A45">
            <v>45</v>
          </cell>
          <cell r="B45">
            <v>717133736181.21802</v>
          </cell>
          <cell r="C45">
            <v>363096689159.32397</v>
          </cell>
          <cell r="D45">
            <v>1.97505</v>
          </cell>
          <cell r="E45" t="str">
            <v>Aq</v>
          </cell>
          <cell r="F45">
            <v>26</v>
          </cell>
          <cell r="G45">
            <v>566.79639766159596</v>
          </cell>
        </row>
        <row r="46">
          <cell r="A46">
            <v>46</v>
          </cell>
          <cell r="B46">
            <v>363029858308.26501</v>
          </cell>
          <cell r="C46">
            <v>89873650998.779099</v>
          </cell>
          <cell r="D46">
            <v>4.0393400000000002</v>
          </cell>
          <cell r="E46" t="str">
            <v>Aq</v>
          </cell>
          <cell r="F46">
            <v>33</v>
          </cell>
          <cell r="G46">
            <v>552.48904228846197</v>
          </cell>
        </row>
        <row r="47">
          <cell r="A47">
            <v>47</v>
          </cell>
          <cell r="B47">
            <v>10623839769.946899</v>
          </cell>
          <cell r="C47">
            <v>2336183599.9079399</v>
          </cell>
          <cell r="D47">
            <v>4.5475199999999996</v>
          </cell>
          <cell r="E47" t="str">
            <v>Aq</v>
          </cell>
          <cell r="F47">
            <v>25</v>
          </cell>
          <cell r="G47">
            <v>775.81341669999995</v>
          </cell>
        </row>
        <row r="48">
          <cell r="A48">
            <v>48</v>
          </cell>
          <cell r="B48">
            <v>2959982167.77356</v>
          </cell>
          <cell r="C48">
            <v>3296180533.8647099</v>
          </cell>
          <cell r="D48">
            <v>0.89800000000000002</v>
          </cell>
          <cell r="E48" t="str">
            <v>Aq</v>
          </cell>
          <cell r="F48">
            <v>50</v>
          </cell>
          <cell r="G48">
            <v>761.8244436</v>
          </cell>
        </row>
        <row r="49">
          <cell r="A49">
            <v>50</v>
          </cell>
          <cell r="B49">
            <v>1569645933.40502</v>
          </cell>
          <cell r="C49">
            <v>320837200.12914401</v>
          </cell>
          <cell r="D49">
            <v>4.8923399999999999</v>
          </cell>
          <cell r="E49" t="str">
            <v>Ind</v>
          </cell>
          <cell r="F49">
            <v>20</v>
          </cell>
          <cell r="G49">
            <v>594.64158252499999</v>
          </cell>
        </row>
        <row r="50">
          <cell r="A50">
            <v>51</v>
          </cell>
          <cell r="B50">
            <v>37068103387.880096</v>
          </cell>
          <cell r="C50">
            <v>427496536.01060998</v>
          </cell>
          <cell r="D50">
            <v>86.709720000000004</v>
          </cell>
          <cell r="E50" t="str">
            <v>Aq</v>
          </cell>
          <cell r="F50">
            <v>10.752688170000001</v>
          </cell>
          <cell r="G50">
            <v>387.65495088636402</v>
          </cell>
        </row>
        <row r="51">
          <cell r="A51">
            <v>52</v>
          </cell>
          <cell r="B51">
            <v>37375145245.892998</v>
          </cell>
          <cell r="C51">
            <v>1138546878.8564</v>
          </cell>
          <cell r="D51">
            <v>32.827060000000003</v>
          </cell>
          <cell r="E51" t="str">
            <v>Ind</v>
          </cell>
          <cell r="F51">
            <v>7.5</v>
          </cell>
          <cell r="G51">
            <v>511.83825898360698</v>
          </cell>
        </row>
        <row r="52">
          <cell r="A52">
            <v>53</v>
          </cell>
          <cell r="B52">
            <v>196899150199.48199</v>
          </cell>
          <cell r="C52">
            <v>12292216634.8442</v>
          </cell>
          <cell r="D52">
            <v>16.0182</v>
          </cell>
          <cell r="E52" t="str">
            <v>Ind</v>
          </cell>
          <cell r="F52">
            <v>7.5</v>
          </cell>
          <cell r="G52">
            <v>426.45127634112202</v>
          </cell>
        </row>
        <row r="53">
          <cell r="A53">
            <v>54</v>
          </cell>
          <cell r="B53">
            <v>146021524838.19299</v>
          </cell>
          <cell r="C53">
            <v>15648125797.374701</v>
          </cell>
          <cell r="D53">
            <v>9.3315699999999993</v>
          </cell>
          <cell r="E53" t="str">
            <v>Ind</v>
          </cell>
          <cell r="F53">
            <v>7.5</v>
          </cell>
          <cell r="G53">
            <v>359.087596306531</v>
          </cell>
        </row>
        <row r="54">
          <cell r="A54">
            <v>55</v>
          </cell>
          <cell r="B54">
            <v>81583240946.153503</v>
          </cell>
          <cell r="C54">
            <v>22848260074.151699</v>
          </cell>
          <cell r="D54">
            <v>3.5706500000000001</v>
          </cell>
          <cell r="E54" t="str">
            <v>Aq</v>
          </cell>
          <cell r="F54">
            <v>38</v>
          </cell>
          <cell r="G54">
            <v>335.63192235999998</v>
          </cell>
        </row>
        <row r="55">
          <cell r="A55">
            <v>56</v>
          </cell>
          <cell r="B55">
            <v>2115687024.7293301</v>
          </cell>
          <cell r="C55">
            <v>2626726203.2932801</v>
          </cell>
          <cell r="D55">
            <v>0.80545</v>
          </cell>
          <cell r="E55" t="str">
            <v>Aq</v>
          </cell>
          <cell r="F55">
            <v>15.6</v>
          </cell>
          <cell r="G55">
            <v>931.22520011428605</v>
          </cell>
        </row>
        <row r="56">
          <cell r="A56">
            <v>57</v>
          </cell>
          <cell r="B56">
            <v>40690881572.329201</v>
          </cell>
          <cell r="C56">
            <v>1335842053.04846</v>
          </cell>
          <cell r="D56">
            <v>30.460850000000001</v>
          </cell>
          <cell r="E56" t="str">
            <v>Ind</v>
          </cell>
          <cell r="F56">
            <v>5</v>
          </cell>
          <cell r="G56">
            <v>746.13041648985495</v>
          </cell>
        </row>
        <row r="57">
          <cell r="A57">
            <v>58</v>
          </cell>
          <cell r="B57">
            <v>19555456208.170101</v>
          </cell>
          <cell r="C57">
            <v>3184836306.41329</v>
          </cell>
          <cell r="D57">
            <v>6.14018</v>
          </cell>
          <cell r="E57" t="str">
            <v>Ind</v>
          </cell>
          <cell r="F57">
            <v>10</v>
          </cell>
          <cell r="G57">
            <v>709.60846744038497</v>
          </cell>
        </row>
        <row r="58">
          <cell r="A58">
            <v>59</v>
          </cell>
          <cell r="B58">
            <v>214455302951.35001</v>
          </cell>
          <cell r="C58">
            <v>32267227826.965801</v>
          </cell>
          <cell r="D58">
            <v>6.6462300000000001</v>
          </cell>
          <cell r="E58" t="str">
            <v>Aq</v>
          </cell>
          <cell r="F58">
            <v>20</v>
          </cell>
          <cell r="G58">
            <v>433.93870183333303</v>
          </cell>
        </row>
        <row r="59">
          <cell r="A59">
            <v>60</v>
          </cell>
          <cell r="B59">
            <v>23051905383.634998</v>
          </cell>
          <cell r="C59">
            <v>3072716265.7344198</v>
          </cell>
          <cell r="D59">
            <v>7.5021300000000002</v>
          </cell>
          <cell r="E59" t="str">
            <v>Ind</v>
          </cell>
          <cell r="F59">
            <v>20</v>
          </cell>
          <cell r="G59">
            <v>775.15138555199997</v>
          </cell>
        </row>
        <row r="60">
          <cell r="A60">
            <v>61</v>
          </cell>
          <cell r="B60">
            <v>143815452149.37601</v>
          </cell>
          <cell r="C60">
            <v>8571710742.2001104</v>
          </cell>
          <cell r="D60">
            <v>16.777920000000002</v>
          </cell>
          <cell r="E60" t="str">
            <v>Ind</v>
          </cell>
          <cell r="F60">
            <v>10</v>
          </cell>
          <cell r="G60">
            <v>740.74864251379302</v>
          </cell>
        </row>
        <row r="61">
          <cell r="A61">
            <v>62</v>
          </cell>
          <cell r="B61">
            <v>1274861310.4230299</v>
          </cell>
          <cell r="C61">
            <v>2716428966.0717101</v>
          </cell>
          <cell r="D61">
            <v>0.46932000000000001</v>
          </cell>
          <cell r="E61" t="str">
            <v>Aq</v>
          </cell>
          <cell r="F61">
            <v>50</v>
          </cell>
          <cell r="G61">
            <v>582.67454359999999</v>
          </cell>
        </row>
        <row r="62">
          <cell r="A62">
            <v>63</v>
          </cell>
          <cell r="B62">
            <v>16985797155.554701</v>
          </cell>
          <cell r="C62">
            <v>769658903.43647802</v>
          </cell>
          <cell r="D62">
            <v>22.06925</v>
          </cell>
          <cell r="E62" t="str">
            <v>Aq</v>
          </cell>
          <cell r="F62">
            <v>28</v>
          </cell>
          <cell r="G62">
            <v>364.480469093333</v>
          </cell>
        </row>
        <row r="63">
          <cell r="A63">
            <v>64</v>
          </cell>
          <cell r="B63">
            <v>68946652871.324799</v>
          </cell>
          <cell r="C63">
            <v>5516810521.3161497</v>
          </cell>
          <cell r="D63">
            <v>12.49756</v>
          </cell>
          <cell r="E63" t="str">
            <v>Aq</v>
          </cell>
          <cell r="F63">
            <v>10</v>
          </cell>
          <cell r="G63">
            <v>366.62147157999999</v>
          </cell>
        </row>
        <row r="64">
          <cell r="A64">
            <v>65</v>
          </cell>
          <cell r="B64">
            <v>127054159270.29401</v>
          </cell>
          <cell r="C64">
            <v>35299740338.373299</v>
          </cell>
          <cell r="D64">
            <v>3.5992899999999999</v>
          </cell>
          <cell r="E64" t="str">
            <v>Aq</v>
          </cell>
          <cell r="F64">
            <v>45</v>
          </cell>
          <cell r="G64">
            <v>727.40028215423695</v>
          </cell>
        </row>
        <row r="65">
          <cell r="A65">
            <v>66</v>
          </cell>
          <cell r="B65">
            <v>6801306771.37185</v>
          </cell>
          <cell r="C65">
            <v>8402765025.4514999</v>
          </cell>
          <cell r="D65">
            <v>0.80940999999999996</v>
          </cell>
          <cell r="E65" t="str">
            <v>Aq</v>
          </cell>
          <cell r="F65">
            <v>50</v>
          </cell>
          <cell r="G65">
            <v>537.66023542368396</v>
          </cell>
        </row>
        <row r="66">
          <cell r="A66">
            <v>67</v>
          </cell>
          <cell r="B66">
            <v>2544452002.6992602</v>
          </cell>
          <cell r="C66">
            <v>2300961683.26228</v>
          </cell>
          <cell r="D66">
            <v>1.10582</v>
          </cell>
          <cell r="E66" t="str">
            <v>Aq</v>
          </cell>
          <cell r="F66">
            <v>50</v>
          </cell>
          <cell r="G66">
            <v>412.68337155833302</v>
          </cell>
        </row>
        <row r="67">
          <cell r="A67">
            <v>68</v>
          </cell>
          <cell r="B67">
            <v>16927255225.8708</v>
          </cell>
          <cell r="C67">
            <v>4522873050.6300497</v>
          </cell>
          <cell r="D67">
            <v>3.7425899999999999</v>
          </cell>
          <cell r="E67" t="str">
            <v>Aq</v>
          </cell>
          <cell r="F67">
            <v>40</v>
          </cell>
          <cell r="G67">
            <v>783.31485804374995</v>
          </cell>
        </row>
        <row r="68">
          <cell r="A68">
            <v>69</v>
          </cell>
          <cell r="B68">
            <v>1654567749.56517</v>
          </cell>
          <cell r="C68">
            <v>419838596.708067</v>
          </cell>
          <cell r="D68">
            <v>3.94096</v>
          </cell>
          <cell r="E68" t="str">
            <v>Aq</v>
          </cell>
          <cell r="F68">
            <v>25</v>
          </cell>
          <cell r="G68">
            <v>621.24273048571399</v>
          </cell>
        </row>
        <row r="69">
          <cell r="A69">
            <v>70</v>
          </cell>
          <cell r="B69">
            <v>60213185598.648399</v>
          </cell>
          <cell r="C69">
            <v>4796799446.0454197</v>
          </cell>
          <cell r="D69">
            <v>12.55278</v>
          </cell>
          <cell r="E69" t="str">
            <v>Aq</v>
          </cell>
          <cell r="F69">
            <v>20</v>
          </cell>
          <cell r="G69">
            <v>766.84767180967697</v>
          </cell>
        </row>
        <row r="70">
          <cell r="A70">
            <v>71</v>
          </cell>
          <cell r="B70">
            <v>1862314998.53163</v>
          </cell>
          <cell r="C70">
            <v>319258866.09662199</v>
          </cell>
          <cell r="D70">
            <v>5.83324</v>
          </cell>
          <cell r="E70" t="str">
            <v>Aq</v>
          </cell>
          <cell r="F70">
            <v>50</v>
          </cell>
          <cell r="G70">
            <v>626.31606639999995</v>
          </cell>
        </row>
        <row r="71">
          <cell r="A71">
            <v>72</v>
          </cell>
          <cell r="B71">
            <v>8302132184.8336</v>
          </cell>
          <cell r="C71">
            <v>2569127371.3182802</v>
          </cell>
          <cell r="D71">
            <v>3.2315</v>
          </cell>
          <cell r="E71" t="str">
            <v>Aq</v>
          </cell>
          <cell r="F71">
            <v>25</v>
          </cell>
          <cell r="G71">
            <v>753.43672704615403</v>
          </cell>
        </row>
        <row r="72">
          <cell r="A72">
            <v>73</v>
          </cell>
          <cell r="B72">
            <v>4614011258.5080004</v>
          </cell>
          <cell r="C72">
            <v>507137013.460172</v>
          </cell>
          <cell r="D72">
            <v>9.09816</v>
          </cell>
          <cell r="E72" t="str">
            <v>Ind</v>
          </cell>
          <cell r="F72">
            <v>7</v>
          </cell>
          <cell r="G72">
            <v>482.18320295809502</v>
          </cell>
        </row>
        <row r="73">
          <cell r="A73">
            <v>74</v>
          </cell>
          <cell r="B73">
            <v>56155056489.9879</v>
          </cell>
          <cell r="C73">
            <v>1853964117.6076</v>
          </cell>
          <cell r="D73">
            <v>30.289180000000002</v>
          </cell>
          <cell r="E73" t="str">
            <v>Aq</v>
          </cell>
          <cell r="F73">
            <v>19</v>
          </cell>
          <cell r="G73">
            <v>415.474442324074</v>
          </cell>
        </row>
        <row r="74">
          <cell r="A74">
            <v>75</v>
          </cell>
          <cell r="B74">
            <v>13289465498.0194</v>
          </cell>
          <cell r="C74">
            <v>4736520136.2823801</v>
          </cell>
          <cell r="D74">
            <v>2.8057400000000001</v>
          </cell>
          <cell r="E74" t="str">
            <v>Aq</v>
          </cell>
          <cell r="F74">
            <v>48.6</v>
          </cell>
          <cell r="G74">
            <v>682.85220663333303</v>
          </cell>
        </row>
        <row r="75">
          <cell r="A75">
            <v>76</v>
          </cell>
          <cell r="B75">
            <v>10201016877.314899</v>
          </cell>
          <cell r="C75">
            <v>2162837702.0584002</v>
          </cell>
          <cell r="D75">
            <v>4.7164999999999999</v>
          </cell>
          <cell r="E75" t="str">
            <v>Aq</v>
          </cell>
          <cell r="F75">
            <v>50</v>
          </cell>
          <cell r="G75">
            <v>744.73882200000003</v>
          </cell>
        </row>
        <row r="76">
          <cell r="A76">
            <v>77</v>
          </cell>
          <cell r="B76">
            <v>8999640114.9581604</v>
          </cell>
          <cell r="C76">
            <v>3320236241.3541598</v>
          </cell>
          <cell r="D76">
            <v>2.7105399999999999</v>
          </cell>
          <cell r="E76" t="str">
            <v>Aq</v>
          </cell>
          <cell r="F76">
            <v>35</v>
          </cell>
          <cell r="G76">
            <v>794.74569559999998</v>
          </cell>
        </row>
        <row r="77">
          <cell r="A77">
            <v>78</v>
          </cell>
          <cell r="B77">
            <v>4407030285.47194</v>
          </cell>
          <cell r="C77">
            <v>1556696058.73174</v>
          </cell>
          <cell r="D77">
            <v>2.8310200000000001</v>
          </cell>
          <cell r="E77" t="str">
            <v>Aq</v>
          </cell>
          <cell r="F77">
            <v>40</v>
          </cell>
          <cell r="G77">
            <v>889.45829519999995</v>
          </cell>
        </row>
        <row r="78">
          <cell r="A78">
            <v>79</v>
          </cell>
          <cell r="B78">
            <v>256513890.31499001</v>
          </cell>
          <cell r="C78">
            <v>36568260.484628201</v>
          </cell>
          <cell r="D78">
            <v>7.0146600000000001</v>
          </cell>
          <cell r="E78" t="str">
            <v>Ind</v>
          </cell>
          <cell r="F78">
            <v>5</v>
          </cell>
          <cell r="G78">
            <v>709.11497650000001</v>
          </cell>
        </row>
        <row r="79">
          <cell r="A79">
            <v>80</v>
          </cell>
          <cell r="B79">
            <v>9336813595.3428497</v>
          </cell>
          <cell r="C79">
            <v>664742776.28315997</v>
          </cell>
          <cell r="D79">
            <v>14.04575</v>
          </cell>
          <cell r="E79" t="str">
            <v>Aq</v>
          </cell>
          <cell r="F79">
            <v>16</v>
          </cell>
          <cell r="G79">
            <v>741.59809089047599</v>
          </cell>
        </row>
        <row r="80">
          <cell r="A80">
            <v>81</v>
          </cell>
          <cell r="B80">
            <v>196426162.57435101</v>
          </cell>
          <cell r="C80">
            <v>54826952.381270997</v>
          </cell>
          <cell r="D80">
            <v>3.5826600000000002</v>
          </cell>
          <cell r="E80" t="str">
            <v>Aq</v>
          </cell>
          <cell r="F80">
            <v>58</v>
          </cell>
          <cell r="G80">
            <v>378.61278420000002</v>
          </cell>
        </row>
        <row r="81">
          <cell r="A81">
            <v>82</v>
          </cell>
          <cell r="B81">
            <v>21621252092.875801</v>
          </cell>
          <cell r="C81">
            <v>3493383505.6950998</v>
          </cell>
          <cell r="D81">
            <v>6.1891999999999996</v>
          </cell>
          <cell r="E81" t="str">
            <v>Aq</v>
          </cell>
          <cell r="F81">
            <v>16.2</v>
          </cell>
          <cell r="G81">
            <v>750.8923072</v>
          </cell>
        </row>
        <row r="82">
          <cell r="A82">
            <v>83</v>
          </cell>
          <cell r="B82">
            <v>22401338075.768501</v>
          </cell>
          <cell r="C82">
            <v>1513512994.39011</v>
          </cell>
          <cell r="D82">
            <v>14.800890000000001</v>
          </cell>
          <cell r="E82" t="str">
            <v>Aq</v>
          </cell>
          <cell r="F82">
            <v>18</v>
          </cell>
          <cell r="G82">
            <v>575.79685671428604</v>
          </cell>
        </row>
        <row r="83">
          <cell r="A83">
            <v>84</v>
          </cell>
          <cell r="B83">
            <v>19820684763.650101</v>
          </cell>
          <cell r="C83">
            <v>3284757862.7651</v>
          </cell>
          <cell r="D83">
            <v>6.0341399999999998</v>
          </cell>
          <cell r="E83" t="str">
            <v>Aq</v>
          </cell>
          <cell r="F83">
            <v>26</v>
          </cell>
          <cell r="G83">
            <v>642.33579100714303</v>
          </cell>
        </row>
        <row r="84">
          <cell r="A84">
            <v>85</v>
          </cell>
          <cell r="B84">
            <v>1455423826845.4099</v>
          </cell>
          <cell r="C84">
            <v>293274849323.84198</v>
          </cell>
          <cell r="D84">
            <v>4.9626599999999996</v>
          </cell>
          <cell r="E84" t="str">
            <v>Ind</v>
          </cell>
          <cell r="F84">
            <v>9</v>
          </cell>
          <cell r="G84">
            <v>463.87631583845001</v>
          </cell>
        </row>
        <row r="85">
          <cell r="A85">
            <v>86</v>
          </cell>
          <cell r="B85">
            <v>469020139.37387198</v>
          </cell>
          <cell r="C85">
            <v>59421982.674174897</v>
          </cell>
          <cell r="D85">
            <v>7.8930400000000001</v>
          </cell>
          <cell r="E85" t="str">
            <v>Aq</v>
          </cell>
          <cell r="F85">
            <v>50</v>
          </cell>
          <cell r="G85">
            <v>317.08192615000002</v>
          </cell>
        </row>
        <row r="86">
          <cell r="A86">
            <v>87</v>
          </cell>
          <cell r="B86">
            <v>542042609.20158994</v>
          </cell>
          <cell r="C86">
            <v>128142317.133329</v>
          </cell>
          <cell r="D86">
            <v>4.2300000000000004</v>
          </cell>
          <cell r="E86" t="str">
            <v>Aq</v>
          </cell>
          <cell r="F86">
            <v>41</v>
          </cell>
          <cell r="G86">
            <v>362.94597305384599</v>
          </cell>
        </row>
        <row r="87">
          <cell r="A87">
            <v>88</v>
          </cell>
          <cell r="B87">
            <v>1660391039.34356</v>
          </cell>
          <cell r="C87">
            <v>1483917602.7151101</v>
          </cell>
          <cell r="D87">
            <v>1.1189199999999999</v>
          </cell>
          <cell r="E87" t="str">
            <v>Aq</v>
          </cell>
          <cell r="F87">
            <v>38.4</v>
          </cell>
          <cell r="G87">
            <v>501.15804955263201</v>
          </cell>
        </row>
        <row r="88">
          <cell r="A88">
            <v>89</v>
          </cell>
          <cell r="B88">
            <v>32592403092.103802</v>
          </cell>
          <cell r="C88">
            <v>728316202.83932495</v>
          </cell>
          <cell r="D88">
            <v>44.750349999999997</v>
          </cell>
          <cell r="E88" t="str">
            <v>Ind</v>
          </cell>
          <cell r="F88">
            <v>17.647058820000002</v>
          </cell>
          <cell r="G88">
            <v>366.536212153333</v>
          </cell>
        </row>
        <row r="89">
          <cell r="A89">
            <v>90</v>
          </cell>
          <cell r="B89">
            <v>33622167169.671299</v>
          </cell>
          <cell r="C89">
            <v>9146897395.3267097</v>
          </cell>
          <cell r="D89">
            <v>3.6758000000000002</v>
          </cell>
          <cell r="E89" t="str">
            <v>Aq</v>
          </cell>
          <cell r="F89">
            <v>27.3</v>
          </cell>
          <cell r="G89">
            <v>365.25013725999997</v>
          </cell>
        </row>
        <row r="90">
          <cell r="A90">
            <v>91</v>
          </cell>
          <cell r="B90">
            <v>50165584551.302101</v>
          </cell>
          <cell r="C90">
            <v>3870895209.7540698</v>
          </cell>
          <cell r="D90">
            <v>12.95969</v>
          </cell>
          <cell r="E90" t="str">
            <v>Ind</v>
          </cell>
          <cell r="F90">
            <v>16.539923949999999</v>
          </cell>
          <cell r="G90">
            <v>553.98583133214299</v>
          </cell>
        </row>
        <row r="91">
          <cell r="A91">
            <v>92</v>
          </cell>
          <cell r="B91">
            <v>7515192259.2265501</v>
          </cell>
          <cell r="C91">
            <v>1377822137.1321599</v>
          </cell>
          <cell r="D91">
            <v>5.4543999999999997</v>
          </cell>
          <cell r="E91" t="str">
            <v>Aq</v>
          </cell>
          <cell r="F91">
            <v>28</v>
          </cell>
          <cell r="G91">
            <v>593.76031087499996</v>
          </cell>
        </row>
        <row r="92">
          <cell r="A92">
            <v>93</v>
          </cell>
          <cell r="B92">
            <v>133674840481.83</v>
          </cell>
          <cell r="C92">
            <v>15887640490.721901</v>
          </cell>
          <cell r="D92">
            <v>8.4137599999999999</v>
          </cell>
          <cell r="E92" t="str">
            <v>Ind</v>
          </cell>
          <cell r="F92">
            <v>5.5</v>
          </cell>
          <cell r="G92">
            <v>425.41947452784399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r2_gw_db99"/>
    </sheetNames>
    <sheetDataSet>
      <sheetData sheetId="0">
        <row r="1">
          <cell r="A1" t="str">
            <v>aquifer_ID</v>
          </cell>
          <cell r="B1" t="str">
            <v>leaching_gw</v>
          </cell>
          <cell r="C1" t="str">
            <v>drainage</v>
          </cell>
          <cell r="D1" t="str">
            <v>nloading</v>
          </cell>
        </row>
        <row r="2">
          <cell r="A2">
            <v>1</v>
          </cell>
          <cell r="B2">
            <v>78105947489.167099</v>
          </cell>
          <cell r="C2">
            <v>7750556138.95296</v>
          </cell>
          <cell r="D2">
            <v>10.07746</v>
          </cell>
        </row>
        <row r="3">
          <cell r="A3">
            <v>2</v>
          </cell>
          <cell r="B3">
            <v>45969402.834410399</v>
          </cell>
          <cell r="C3">
            <v>2266367573.9738998</v>
          </cell>
          <cell r="D3">
            <v>2.0279999999999999E-2</v>
          </cell>
        </row>
        <row r="4">
          <cell r="A4">
            <v>3</v>
          </cell>
          <cell r="B4">
            <v>2340464905906.3999</v>
          </cell>
          <cell r="C4">
            <v>122375197824.461</v>
          </cell>
          <cell r="D4">
            <v>19.125319999999999</v>
          </cell>
        </row>
        <row r="5">
          <cell r="A5">
            <v>4</v>
          </cell>
          <cell r="B5">
            <v>2239657304.5735698</v>
          </cell>
          <cell r="C5">
            <v>513700752.16162199</v>
          </cell>
          <cell r="D5">
            <v>4.3598499999999998</v>
          </cell>
        </row>
        <row r="6">
          <cell r="A6">
            <v>5</v>
          </cell>
          <cell r="B6">
            <v>126391265133.72301</v>
          </cell>
          <cell r="C6">
            <v>2603989621.70046</v>
          </cell>
          <cell r="D6">
            <v>48.537550000000003</v>
          </cell>
        </row>
        <row r="7">
          <cell r="A7">
            <v>6</v>
          </cell>
          <cell r="B7">
            <v>209069383170.74899</v>
          </cell>
          <cell r="C7">
            <v>8251746887.7539301</v>
          </cell>
          <cell r="D7">
            <v>25.336379999999998</v>
          </cell>
        </row>
        <row r="8">
          <cell r="A8">
            <v>7</v>
          </cell>
          <cell r="B8">
            <v>508475213078.61603</v>
          </cell>
          <cell r="C8">
            <v>34931115475.580704</v>
          </cell>
          <cell r="D8">
            <v>14.556509999999999</v>
          </cell>
        </row>
        <row r="9">
          <cell r="A9">
            <v>8</v>
          </cell>
          <cell r="B9">
            <v>60331263824.790901</v>
          </cell>
          <cell r="C9">
            <v>10708731460.8964</v>
          </cell>
          <cell r="D9">
            <v>5.6338400000000002</v>
          </cell>
        </row>
        <row r="10">
          <cell r="A10">
            <v>9</v>
          </cell>
          <cell r="B10">
            <v>29564514106.237801</v>
          </cell>
          <cell r="C10">
            <v>2773830476.6020999</v>
          </cell>
          <cell r="D10">
            <v>10.65837</v>
          </cell>
        </row>
        <row r="11">
          <cell r="A11">
            <v>10</v>
          </cell>
          <cell r="B11">
            <v>88518298.463743001</v>
          </cell>
          <cell r="C11">
            <v>9188656.4283410795</v>
          </cell>
          <cell r="D11">
            <v>9.6334300000000006</v>
          </cell>
        </row>
        <row r="12">
          <cell r="A12">
            <v>11</v>
          </cell>
          <cell r="B12">
            <v>21466835906.1483</v>
          </cell>
          <cell r="C12">
            <v>4836961015.4834805</v>
          </cell>
          <cell r="D12">
            <v>4.4380800000000002</v>
          </cell>
        </row>
        <row r="13">
          <cell r="A13">
            <v>12</v>
          </cell>
          <cell r="B13">
            <v>332794545163.526</v>
          </cell>
          <cell r="C13">
            <v>120956780308.74899</v>
          </cell>
          <cell r="D13">
            <v>2.75135</v>
          </cell>
        </row>
        <row r="14">
          <cell r="A14">
            <v>13</v>
          </cell>
          <cell r="B14">
            <v>330932220606.34198</v>
          </cell>
          <cell r="C14">
            <v>158231758779.48999</v>
          </cell>
          <cell r="D14">
            <v>2.09144</v>
          </cell>
        </row>
        <row r="15">
          <cell r="A15">
            <v>14</v>
          </cell>
          <cell r="B15">
            <v>67614351413.766602</v>
          </cell>
          <cell r="C15">
            <v>3509504830.8235202</v>
          </cell>
          <cell r="D15">
            <v>19.266069999999999</v>
          </cell>
        </row>
        <row r="16">
          <cell r="A16">
            <v>15</v>
          </cell>
          <cell r="B16">
            <v>30131461080.7272</v>
          </cell>
          <cell r="C16">
            <v>2979283862.0766702</v>
          </cell>
          <cell r="D16">
            <v>10.113659999999999</v>
          </cell>
        </row>
        <row r="17">
          <cell r="A17">
            <v>16</v>
          </cell>
          <cell r="B17">
            <v>95187916433.621307</v>
          </cell>
          <cell r="C17">
            <v>3119277418.32127</v>
          </cell>
          <cell r="D17">
            <v>30.516010000000001</v>
          </cell>
        </row>
        <row r="18">
          <cell r="A18">
            <v>17</v>
          </cell>
          <cell r="B18">
            <v>0</v>
          </cell>
          <cell r="C18">
            <v>23386757460.7612</v>
          </cell>
          <cell r="D18">
            <v>0</v>
          </cell>
        </row>
        <row r="19">
          <cell r="A19">
            <v>18</v>
          </cell>
          <cell r="B19">
            <v>56588174718.751297</v>
          </cell>
          <cell r="C19">
            <v>6178137146.1960402</v>
          </cell>
          <cell r="D19">
            <v>9.1594200000000008</v>
          </cell>
        </row>
        <row r="20">
          <cell r="A20">
            <v>19</v>
          </cell>
          <cell r="B20">
            <v>4189508995.65165</v>
          </cell>
          <cell r="C20">
            <v>2512938533.16008</v>
          </cell>
          <cell r="D20">
            <v>1.6671800000000001</v>
          </cell>
        </row>
        <row r="21">
          <cell r="A21">
            <v>20</v>
          </cell>
          <cell r="B21">
            <v>107453853857.91701</v>
          </cell>
          <cell r="C21">
            <v>12151674407.3622</v>
          </cell>
          <cell r="D21">
            <v>8.8427199999999999</v>
          </cell>
        </row>
        <row r="22">
          <cell r="A22">
            <v>21</v>
          </cell>
          <cell r="B22">
            <v>28059434238.707401</v>
          </cell>
          <cell r="C22">
            <v>17807091745.7057</v>
          </cell>
          <cell r="D22">
            <v>1.5757399999999999</v>
          </cell>
        </row>
        <row r="23">
          <cell r="A23">
            <v>22</v>
          </cell>
          <cell r="B23">
            <v>17262335825.907101</v>
          </cell>
          <cell r="C23">
            <v>9623599782.0583401</v>
          </cell>
          <cell r="D23">
            <v>1.79375</v>
          </cell>
        </row>
        <row r="24">
          <cell r="A24">
            <v>23</v>
          </cell>
          <cell r="B24">
            <v>39144056545.561699</v>
          </cell>
          <cell r="C24">
            <v>43341723352.593697</v>
          </cell>
          <cell r="D24">
            <v>0.90315000000000001</v>
          </cell>
        </row>
        <row r="25">
          <cell r="A25">
            <v>24</v>
          </cell>
          <cell r="B25">
            <v>49786937561.908997</v>
          </cell>
          <cell r="C25">
            <v>12758997056.1</v>
          </cell>
          <cell r="D25">
            <v>3.9020999999999999</v>
          </cell>
        </row>
        <row r="26">
          <cell r="A26">
            <v>25</v>
          </cell>
          <cell r="B26">
            <v>35087802378.596397</v>
          </cell>
          <cell r="C26">
            <v>9420504374.7007103</v>
          </cell>
          <cell r="D26">
            <v>3.7246199999999998</v>
          </cell>
        </row>
        <row r="27">
          <cell r="A27">
            <v>26</v>
          </cell>
          <cell r="B27">
            <v>12645997626.338301</v>
          </cell>
          <cell r="C27">
            <v>4395936787.6456699</v>
          </cell>
          <cell r="D27">
            <v>2.8767499999999999</v>
          </cell>
        </row>
        <row r="28">
          <cell r="A28">
            <v>27</v>
          </cell>
          <cell r="B28">
            <v>15629045018.9235</v>
          </cell>
          <cell r="C28">
            <v>30786305122.428101</v>
          </cell>
          <cell r="D28">
            <v>0.50766</v>
          </cell>
        </row>
        <row r="29">
          <cell r="A29">
            <v>28</v>
          </cell>
          <cell r="B29">
            <v>3201680996.0560999</v>
          </cell>
          <cell r="C29">
            <v>4382468913.4899797</v>
          </cell>
          <cell r="D29">
            <v>0.73057000000000005</v>
          </cell>
        </row>
        <row r="30">
          <cell r="A30">
            <v>29</v>
          </cell>
          <cell r="B30">
            <v>160393013541.41699</v>
          </cell>
          <cell r="C30">
            <v>64914767938.830299</v>
          </cell>
          <cell r="D30">
            <v>2.4708199999999998</v>
          </cell>
        </row>
        <row r="31">
          <cell r="A31">
            <v>30</v>
          </cell>
          <cell r="B31">
            <v>29155345951.383202</v>
          </cell>
          <cell r="C31">
            <v>16341916307.8302</v>
          </cell>
          <cell r="D31">
            <v>1.7840800000000001</v>
          </cell>
        </row>
        <row r="32">
          <cell r="A32">
            <v>31</v>
          </cell>
          <cell r="B32">
            <v>7774390555.0083704</v>
          </cell>
          <cell r="C32">
            <v>944836657.04382896</v>
          </cell>
          <cell r="D32">
            <v>8.2282899999999994</v>
          </cell>
        </row>
        <row r="33">
          <cell r="A33">
            <v>32</v>
          </cell>
          <cell r="B33">
            <v>89060621730.964905</v>
          </cell>
          <cell r="C33">
            <v>32721762936.664501</v>
          </cell>
          <cell r="D33">
            <v>2.7217500000000001</v>
          </cell>
        </row>
        <row r="34">
          <cell r="A34">
            <v>33</v>
          </cell>
          <cell r="B34">
            <v>599792145797.92798</v>
          </cell>
          <cell r="C34">
            <v>27854666740.382801</v>
          </cell>
          <cell r="D34">
            <v>21.532910000000001</v>
          </cell>
        </row>
        <row r="35">
          <cell r="A35">
            <v>34</v>
          </cell>
          <cell r="B35">
            <v>979049240918.01697</v>
          </cell>
          <cell r="C35">
            <v>92318979786.3134</v>
          </cell>
          <cell r="D35">
            <v>10.60507</v>
          </cell>
        </row>
        <row r="36">
          <cell r="A36">
            <v>35</v>
          </cell>
          <cell r="B36">
            <v>61337349702.728104</v>
          </cell>
          <cell r="C36">
            <v>16897881635.808599</v>
          </cell>
          <cell r="D36">
            <v>3.62988</v>
          </cell>
        </row>
        <row r="37">
          <cell r="A37">
            <v>36</v>
          </cell>
          <cell r="B37">
            <v>1604930211.1115501</v>
          </cell>
          <cell r="C37">
            <v>212280466.41034001</v>
          </cell>
          <cell r="D37">
            <v>7.5604199999999997</v>
          </cell>
        </row>
        <row r="38">
          <cell r="A38">
            <v>37</v>
          </cell>
          <cell r="B38">
            <v>12002008497.734699</v>
          </cell>
          <cell r="C38">
            <v>2506199801.8396401</v>
          </cell>
          <cell r="D38">
            <v>4.7889299999999997</v>
          </cell>
        </row>
        <row r="39">
          <cell r="A39">
            <v>38</v>
          </cell>
          <cell r="B39">
            <v>83665081905.877808</v>
          </cell>
          <cell r="C39">
            <v>23907350520.566799</v>
          </cell>
          <cell r="D39">
            <v>3.4995500000000002</v>
          </cell>
        </row>
        <row r="40">
          <cell r="A40">
            <v>39</v>
          </cell>
          <cell r="B40">
            <v>983920863253.98804</v>
          </cell>
          <cell r="C40">
            <v>102267498062.407</v>
          </cell>
          <cell r="D40">
            <v>9.6210500000000003</v>
          </cell>
        </row>
        <row r="41">
          <cell r="A41">
            <v>40</v>
          </cell>
          <cell r="B41">
            <v>2756638614419.96</v>
          </cell>
          <cell r="C41">
            <v>232106855383.67999</v>
          </cell>
          <cell r="D41">
            <v>11.87659</v>
          </cell>
        </row>
        <row r="42">
          <cell r="A42">
            <v>41</v>
          </cell>
          <cell r="B42">
            <v>791988497041.46704</v>
          </cell>
          <cell r="C42">
            <v>66370990982.619003</v>
          </cell>
          <cell r="D42">
            <v>11.93275</v>
          </cell>
        </row>
        <row r="43">
          <cell r="A43">
            <v>42</v>
          </cell>
          <cell r="B43">
            <v>1327747583700.3999</v>
          </cell>
          <cell r="C43">
            <v>139389814304.87201</v>
          </cell>
          <cell r="D43">
            <v>9.5254300000000001</v>
          </cell>
        </row>
        <row r="44">
          <cell r="A44">
            <v>43</v>
          </cell>
          <cell r="B44">
            <v>223019175362.98801</v>
          </cell>
          <cell r="C44">
            <v>89733454627.572296</v>
          </cell>
          <cell r="D44">
            <v>2.4853499999999999</v>
          </cell>
        </row>
        <row r="45">
          <cell r="A45">
            <v>44</v>
          </cell>
          <cell r="B45">
            <v>1038285603285.59</v>
          </cell>
          <cell r="C45">
            <v>82471298177.553802</v>
          </cell>
          <cell r="D45">
            <v>12.58966</v>
          </cell>
        </row>
        <row r="46">
          <cell r="A46">
            <v>45</v>
          </cell>
          <cell r="B46">
            <v>1242982337936.96</v>
          </cell>
          <cell r="C46">
            <v>519450875714.51001</v>
          </cell>
          <cell r="D46">
            <v>2.3928799999999999</v>
          </cell>
        </row>
        <row r="47">
          <cell r="A47">
            <v>46</v>
          </cell>
          <cell r="B47">
            <v>517453281673.18402</v>
          </cell>
          <cell r="C47">
            <v>139506784938.45999</v>
          </cell>
          <cell r="D47">
            <v>3.7091599999999998</v>
          </cell>
        </row>
        <row r="48">
          <cell r="A48">
            <v>47</v>
          </cell>
          <cell r="B48">
            <v>17387813203.916401</v>
          </cell>
          <cell r="C48">
            <v>2391320577.8317399</v>
          </cell>
          <cell r="D48">
            <v>7.2712199999999996</v>
          </cell>
        </row>
        <row r="49">
          <cell r="A49">
            <v>48</v>
          </cell>
          <cell r="B49">
            <v>2951551506.28616</v>
          </cell>
          <cell r="C49">
            <v>4019266815.3657198</v>
          </cell>
          <cell r="D49">
            <v>0.73434999999999995</v>
          </cell>
        </row>
        <row r="50">
          <cell r="A50">
            <v>49</v>
          </cell>
          <cell r="B50">
            <v>1046726617.4623899</v>
          </cell>
          <cell r="C50">
            <v>273556439.62005198</v>
          </cell>
          <cell r="D50">
            <v>3.8263600000000002</v>
          </cell>
        </row>
        <row r="51">
          <cell r="A51">
            <v>50</v>
          </cell>
          <cell r="B51">
            <v>5198004525.2471905</v>
          </cell>
          <cell r="C51">
            <v>536349928.20045698</v>
          </cell>
          <cell r="D51">
            <v>9.6914400000000001</v>
          </cell>
        </row>
        <row r="52">
          <cell r="A52">
            <v>51</v>
          </cell>
          <cell r="B52">
            <v>39478082067.747803</v>
          </cell>
          <cell r="C52">
            <v>1232982534.70103</v>
          </cell>
          <cell r="D52">
            <v>32.018360000000001</v>
          </cell>
        </row>
        <row r="53">
          <cell r="A53">
            <v>52</v>
          </cell>
          <cell r="B53">
            <v>0</v>
          </cell>
          <cell r="C53">
            <v>4361172023.6358604</v>
          </cell>
          <cell r="D53">
            <v>0</v>
          </cell>
        </row>
        <row r="54">
          <cell r="A54">
            <v>53</v>
          </cell>
          <cell r="B54">
            <v>136318488555.98199</v>
          </cell>
          <cell r="C54">
            <v>20332590319.1437</v>
          </cell>
          <cell r="D54">
            <v>6.7044300000000003</v>
          </cell>
        </row>
        <row r="55">
          <cell r="A55">
            <v>54</v>
          </cell>
          <cell r="B55">
            <v>112784952663.94901</v>
          </cell>
          <cell r="C55">
            <v>24973241391.6255</v>
          </cell>
          <cell r="D55">
            <v>4.5162300000000002</v>
          </cell>
        </row>
        <row r="56">
          <cell r="A56">
            <v>55</v>
          </cell>
          <cell r="B56">
            <v>119357475113.47301</v>
          </cell>
          <cell r="C56">
            <v>73469884473.819199</v>
          </cell>
          <cell r="D56">
            <v>1.6245799999999999</v>
          </cell>
        </row>
        <row r="57">
          <cell r="A57">
            <v>56</v>
          </cell>
          <cell r="B57">
            <v>3703871596.26051</v>
          </cell>
          <cell r="C57">
            <v>1047044825.56896</v>
          </cell>
          <cell r="D57">
            <v>3.5374500000000002</v>
          </cell>
        </row>
        <row r="58">
          <cell r="A58">
            <v>57</v>
          </cell>
          <cell r="B58">
            <v>58569626888.6082</v>
          </cell>
          <cell r="C58">
            <v>1623431993.6434901</v>
          </cell>
          <cell r="D58">
            <v>36.077660000000002</v>
          </cell>
        </row>
        <row r="59">
          <cell r="A59">
            <v>58</v>
          </cell>
          <cell r="B59">
            <v>75528372233.278198</v>
          </cell>
          <cell r="C59">
            <v>2957056032.3730001</v>
          </cell>
          <cell r="D59">
            <v>25.54175</v>
          </cell>
        </row>
        <row r="60">
          <cell r="A60">
            <v>59</v>
          </cell>
          <cell r="B60">
            <v>293034637397.62</v>
          </cell>
          <cell r="C60">
            <v>79403276973.901703</v>
          </cell>
          <cell r="D60">
            <v>3.6904599999999999</v>
          </cell>
        </row>
        <row r="61">
          <cell r="A61">
            <v>60</v>
          </cell>
          <cell r="B61">
            <v>39613832785.370003</v>
          </cell>
          <cell r="C61">
            <v>3924369057.5794201</v>
          </cell>
          <cell r="D61">
            <v>10.09432</v>
          </cell>
        </row>
        <row r="62">
          <cell r="A62">
            <v>61</v>
          </cell>
          <cell r="B62">
            <v>236426965569.05099</v>
          </cell>
          <cell r="C62">
            <v>10645680482.815399</v>
          </cell>
          <cell r="D62">
            <v>22.20872</v>
          </cell>
        </row>
        <row r="63">
          <cell r="A63">
            <v>62</v>
          </cell>
          <cell r="B63">
            <v>2377640712.0651999</v>
          </cell>
          <cell r="C63">
            <v>1581329903.0685699</v>
          </cell>
          <cell r="D63">
            <v>1.5035700000000001</v>
          </cell>
        </row>
        <row r="64">
          <cell r="A64">
            <v>63</v>
          </cell>
          <cell r="B64">
            <v>24090492834.644699</v>
          </cell>
          <cell r="C64">
            <v>4329058933.7232904</v>
          </cell>
          <cell r="D64">
            <v>5.5648299999999997</v>
          </cell>
        </row>
        <row r="65">
          <cell r="A65">
            <v>64</v>
          </cell>
          <cell r="B65">
            <v>117189169374.938</v>
          </cell>
          <cell r="C65">
            <v>14049450327.0679</v>
          </cell>
          <cell r="D65">
            <v>8.3411899999999992</v>
          </cell>
        </row>
        <row r="66">
          <cell r="A66">
            <v>65</v>
          </cell>
          <cell r="B66">
            <v>206588756650.57401</v>
          </cell>
          <cell r="C66">
            <v>43930038648.897202</v>
          </cell>
          <cell r="D66">
            <v>4.70268</v>
          </cell>
        </row>
        <row r="67">
          <cell r="A67">
            <v>66</v>
          </cell>
          <cell r="B67">
            <v>24384720260.498501</v>
          </cell>
          <cell r="C67">
            <v>19263989515.105999</v>
          </cell>
          <cell r="D67">
            <v>1.2658199999999999</v>
          </cell>
        </row>
        <row r="68">
          <cell r="A68">
            <v>67</v>
          </cell>
          <cell r="B68">
            <v>3429142117.1462898</v>
          </cell>
          <cell r="C68">
            <v>5284208005.7434502</v>
          </cell>
          <cell r="D68">
            <v>0.64893999999999996</v>
          </cell>
        </row>
        <row r="69">
          <cell r="A69">
            <v>68</v>
          </cell>
          <cell r="B69">
            <v>23523408462.1717</v>
          </cell>
          <cell r="C69">
            <v>4714971197.8849802</v>
          </cell>
          <cell r="D69">
            <v>4.98909</v>
          </cell>
        </row>
        <row r="70">
          <cell r="A70">
            <v>69</v>
          </cell>
          <cell r="B70">
            <v>5831239671.3864498</v>
          </cell>
          <cell r="C70">
            <v>809588051.09092104</v>
          </cell>
          <cell r="D70">
            <v>7.2027200000000002</v>
          </cell>
        </row>
        <row r="71">
          <cell r="A71">
            <v>70</v>
          </cell>
          <cell r="B71">
            <v>102494718944.82401</v>
          </cell>
          <cell r="C71">
            <v>7955119382.6103897</v>
          </cell>
          <cell r="D71">
            <v>12.884119999999999</v>
          </cell>
        </row>
        <row r="72">
          <cell r="A72">
            <v>71</v>
          </cell>
          <cell r="B72">
            <v>5514949447.1186104</v>
          </cell>
          <cell r="C72">
            <v>925926253.65190196</v>
          </cell>
          <cell r="D72">
            <v>5.9561400000000004</v>
          </cell>
        </row>
        <row r="73">
          <cell r="A73">
            <v>72</v>
          </cell>
          <cell r="B73">
            <v>12943473479.947201</v>
          </cell>
          <cell r="C73">
            <v>2007458902.3705001</v>
          </cell>
          <cell r="D73">
            <v>6.4476899999999997</v>
          </cell>
        </row>
        <row r="74">
          <cell r="A74">
            <v>73</v>
          </cell>
          <cell r="B74">
            <v>13476702278.812099</v>
          </cell>
          <cell r="C74">
            <v>1118601664.73964</v>
          </cell>
          <cell r="D74">
            <v>12.04781</v>
          </cell>
        </row>
        <row r="75">
          <cell r="A75">
            <v>74</v>
          </cell>
          <cell r="B75">
            <v>57232179632.783501</v>
          </cell>
          <cell r="C75">
            <v>4848547606.6773701</v>
          </cell>
          <cell r="D75">
            <v>11.803979999999999</v>
          </cell>
        </row>
        <row r="76">
          <cell r="A76">
            <v>75</v>
          </cell>
          <cell r="B76">
            <v>48608533955.712097</v>
          </cell>
          <cell r="C76">
            <v>5379415358.6600304</v>
          </cell>
          <cell r="D76">
            <v>9.0360300000000002</v>
          </cell>
        </row>
        <row r="77">
          <cell r="A77">
            <v>76</v>
          </cell>
          <cell r="B77">
            <v>18698244922.4333</v>
          </cell>
          <cell r="C77">
            <v>2783254033.1893501</v>
          </cell>
          <cell r="D77">
            <v>6.7181199999999999</v>
          </cell>
        </row>
        <row r="78">
          <cell r="A78">
            <v>77</v>
          </cell>
          <cell r="B78">
            <v>24119511239.2943</v>
          </cell>
          <cell r="C78">
            <v>4530285366.9355297</v>
          </cell>
          <cell r="D78">
            <v>5.3240600000000002</v>
          </cell>
        </row>
        <row r="79">
          <cell r="A79">
            <v>78</v>
          </cell>
          <cell r="B79">
            <v>5938147068.8074198</v>
          </cell>
          <cell r="C79">
            <v>1307986683.9857099</v>
          </cell>
          <cell r="D79">
            <v>4.5399099999999999</v>
          </cell>
        </row>
        <row r="80">
          <cell r="A80">
            <v>79</v>
          </cell>
          <cell r="B80">
            <v>871950993.47321498</v>
          </cell>
          <cell r="C80">
            <v>35163489.0651026</v>
          </cell>
          <cell r="D80">
            <v>24.797059999999998</v>
          </cell>
        </row>
        <row r="81">
          <cell r="A81">
            <v>80</v>
          </cell>
          <cell r="B81">
            <v>33473093877.872101</v>
          </cell>
          <cell r="C81">
            <v>1543424861.00331</v>
          </cell>
          <cell r="D81">
            <v>21.687539999999998</v>
          </cell>
        </row>
        <row r="82">
          <cell r="A82">
            <v>81</v>
          </cell>
          <cell r="B82">
            <v>821024353.64607096</v>
          </cell>
          <cell r="C82">
            <v>202488369.968238</v>
          </cell>
          <cell r="D82">
            <v>4.0546699999999998</v>
          </cell>
        </row>
        <row r="83">
          <cell r="A83">
            <v>82</v>
          </cell>
          <cell r="B83">
            <v>46197506946.604103</v>
          </cell>
          <cell r="C83">
            <v>4289694161.4927802</v>
          </cell>
          <cell r="D83">
            <v>10.76942</v>
          </cell>
        </row>
        <row r="84">
          <cell r="A84">
            <v>83</v>
          </cell>
          <cell r="B84">
            <v>35413958675.793701</v>
          </cell>
          <cell r="C84">
            <v>2765926818.8846898</v>
          </cell>
          <cell r="D84">
            <v>12.803649999999999</v>
          </cell>
        </row>
        <row r="85">
          <cell r="A85">
            <v>84</v>
          </cell>
          <cell r="B85">
            <v>43682384259.528503</v>
          </cell>
          <cell r="C85">
            <v>5539757584.1309204</v>
          </cell>
          <cell r="D85">
            <v>7.8852500000000001</v>
          </cell>
        </row>
        <row r="86">
          <cell r="A86">
            <v>85</v>
          </cell>
          <cell r="B86">
            <v>2793480026945.3599</v>
          </cell>
          <cell r="C86">
            <v>428343257398.33801</v>
          </cell>
          <cell r="D86">
            <v>6.5215899999999998</v>
          </cell>
        </row>
        <row r="87">
          <cell r="A87">
            <v>86</v>
          </cell>
          <cell r="B87">
            <v>2805535733.0479898</v>
          </cell>
          <cell r="C87">
            <v>709734112.50989902</v>
          </cell>
          <cell r="D87">
            <v>3.9529399999999999</v>
          </cell>
        </row>
        <row r="88">
          <cell r="A88">
            <v>87</v>
          </cell>
          <cell r="B88">
            <v>1565346404.4300201</v>
          </cell>
          <cell r="C88">
            <v>363500586.71251798</v>
          </cell>
          <cell r="D88">
            <v>4.3063099999999999</v>
          </cell>
        </row>
        <row r="89">
          <cell r="A89">
            <v>88</v>
          </cell>
          <cell r="B89">
            <v>511835983.00217998</v>
          </cell>
          <cell r="C89">
            <v>5564411242.5339804</v>
          </cell>
          <cell r="D89">
            <v>9.1980000000000006E-2</v>
          </cell>
        </row>
        <row r="90">
          <cell r="A90">
            <v>89</v>
          </cell>
          <cell r="B90">
            <v>74363240359.372101</v>
          </cell>
          <cell r="C90">
            <v>5184462112.1788197</v>
          </cell>
          <cell r="D90">
            <v>14.34348</v>
          </cell>
        </row>
        <row r="91">
          <cell r="A91">
            <v>90</v>
          </cell>
          <cell r="B91">
            <v>58573585847.995598</v>
          </cell>
          <cell r="C91">
            <v>28533126344.244701</v>
          </cell>
          <cell r="D91">
            <v>2.0528300000000002</v>
          </cell>
        </row>
        <row r="92">
          <cell r="A92">
            <v>91</v>
          </cell>
          <cell r="B92">
            <v>77507231012.509293</v>
          </cell>
          <cell r="C92">
            <v>15337544582.009899</v>
          </cell>
          <cell r="D92">
            <v>5.0534299999999996</v>
          </cell>
        </row>
        <row r="93">
          <cell r="A93">
            <v>92</v>
          </cell>
          <cell r="B93">
            <v>13310757694.9189</v>
          </cell>
          <cell r="C93">
            <v>1824895941.3709199</v>
          </cell>
          <cell r="D93">
            <v>7.2939800000000004</v>
          </cell>
        </row>
        <row r="94">
          <cell r="A94">
            <v>93</v>
          </cell>
          <cell r="B94">
            <v>279823838631.35699</v>
          </cell>
          <cell r="C94">
            <v>43933638346.791298</v>
          </cell>
          <cell r="D94">
            <v>6.3692399999999996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r2_gw_db09"/>
    </sheetNames>
    <sheetDataSet>
      <sheetData sheetId="0">
        <row r="1">
          <cell r="A1" t="str">
            <v>aquifer_ID</v>
          </cell>
          <cell r="B1" t="str">
            <v>leaching_gw</v>
          </cell>
          <cell r="C1" t="str">
            <v>drainage</v>
          </cell>
          <cell r="D1" t="str">
            <v>nloading</v>
          </cell>
        </row>
        <row r="2">
          <cell r="A2">
            <v>1</v>
          </cell>
          <cell r="B2">
            <v>71021577893.794495</v>
          </cell>
          <cell r="C2">
            <v>7337632168.2312498</v>
          </cell>
          <cell r="D2">
            <v>9.6790900000000004</v>
          </cell>
        </row>
        <row r="3">
          <cell r="A3">
            <v>2</v>
          </cell>
          <cell r="B3">
            <v>35616190319.257301</v>
          </cell>
          <cell r="C3">
            <v>1381773353.61432</v>
          </cell>
          <cell r="D3">
            <v>25.77571</v>
          </cell>
        </row>
        <row r="4">
          <cell r="A4">
            <v>3</v>
          </cell>
          <cell r="B4">
            <v>1797547905084.8899</v>
          </cell>
          <cell r="C4">
            <v>81813267446.859497</v>
          </cell>
          <cell r="D4">
            <v>21.971350000000001</v>
          </cell>
        </row>
        <row r="5">
          <cell r="A5">
            <v>4</v>
          </cell>
          <cell r="B5">
            <v>2961575246.6777601</v>
          </cell>
          <cell r="C5">
            <v>266695494.53361699</v>
          </cell>
          <cell r="D5">
            <v>11.104710000000001</v>
          </cell>
        </row>
        <row r="6">
          <cell r="A6">
            <v>5</v>
          </cell>
          <cell r="B6">
            <v>152150410583.728</v>
          </cell>
          <cell r="C6">
            <v>1732298919.6235299</v>
          </cell>
          <cell r="D6">
            <v>87.831500000000005</v>
          </cell>
        </row>
        <row r="7">
          <cell r="A7">
            <v>6</v>
          </cell>
          <cell r="B7">
            <v>224694254044.685</v>
          </cell>
          <cell r="C7">
            <v>6345209139.62465</v>
          </cell>
          <cell r="D7">
            <v>35.411639999999998</v>
          </cell>
        </row>
        <row r="8">
          <cell r="A8">
            <v>7</v>
          </cell>
          <cell r="B8">
            <v>337527831427.77002</v>
          </cell>
          <cell r="C8">
            <v>10456122006.981701</v>
          </cell>
          <cell r="D8">
            <v>32.2804</v>
          </cell>
        </row>
        <row r="9">
          <cell r="A9">
            <v>8</v>
          </cell>
          <cell r="B9">
            <v>21830417064.208199</v>
          </cell>
          <cell r="C9">
            <v>3506984347.42658</v>
          </cell>
          <cell r="D9">
            <v>6.2248400000000004</v>
          </cell>
        </row>
        <row r="10">
          <cell r="A10">
            <v>9</v>
          </cell>
          <cell r="B10">
            <v>18686288350.953602</v>
          </cell>
          <cell r="C10">
            <v>868895288.002828</v>
          </cell>
          <cell r="D10">
            <v>21.505800000000001</v>
          </cell>
        </row>
        <row r="11">
          <cell r="A11">
            <v>11</v>
          </cell>
          <cell r="B11">
            <v>8160578711.2159595</v>
          </cell>
          <cell r="C11">
            <v>3299762310.54983</v>
          </cell>
          <cell r="D11">
            <v>2.4730799999999999</v>
          </cell>
        </row>
        <row r="12">
          <cell r="A12">
            <v>12</v>
          </cell>
          <cell r="B12">
            <v>161030252682.65701</v>
          </cell>
          <cell r="C12">
            <v>103785136516.83299</v>
          </cell>
          <cell r="D12">
            <v>1.5515699999999999</v>
          </cell>
        </row>
        <row r="13">
          <cell r="A13">
            <v>13</v>
          </cell>
          <cell r="B13">
            <v>183272098375.32199</v>
          </cell>
          <cell r="C13">
            <v>83668484364.170898</v>
          </cell>
          <cell r="D13">
            <v>2.1904599999999999</v>
          </cell>
        </row>
        <row r="14">
          <cell r="A14">
            <v>14</v>
          </cell>
          <cell r="B14">
            <v>18433632218.1698</v>
          </cell>
          <cell r="C14">
            <v>2077131325.61919</v>
          </cell>
          <cell r="D14">
            <v>8.8745600000000007</v>
          </cell>
        </row>
        <row r="15">
          <cell r="A15">
            <v>15</v>
          </cell>
          <cell r="B15">
            <v>29270764884.2813</v>
          </cell>
          <cell r="C15">
            <v>1117016578.3377099</v>
          </cell>
          <cell r="D15">
            <v>26.204409999999999</v>
          </cell>
        </row>
        <row r="16">
          <cell r="A16">
            <v>16</v>
          </cell>
          <cell r="B16">
            <v>41562988581.890297</v>
          </cell>
          <cell r="C16">
            <v>2792912021.64186</v>
          </cell>
          <cell r="D16">
            <v>14.881600000000001</v>
          </cell>
        </row>
        <row r="17">
          <cell r="A17">
            <v>17</v>
          </cell>
          <cell r="B17">
            <v>18728422703.7131</v>
          </cell>
          <cell r="C17">
            <v>5564766607.5531301</v>
          </cell>
          <cell r="D17">
            <v>3.3655400000000002</v>
          </cell>
        </row>
        <row r="18">
          <cell r="A18">
            <v>18</v>
          </cell>
          <cell r="B18">
            <v>38390791934.822403</v>
          </cell>
          <cell r="C18">
            <v>3036398737.7838602</v>
          </cell>
          <cell r="D18">
            <v>12.64353</v>
          </cell>
        </row>
        <row r="19">
          <cell r="A19">
            <v>19</v>
          </cell>
          <cell r="B19">
            <v>4361852926.85709</v>
          </cell>
          <cell r="C19">
            <v>851400160.31715</v>
          </cell>
          <cell r="D19">
            <v>5.1231499999999999</v>
          </cell>
        </row>
        <row r="20">
          <cell r="A20">
            <v>20</v>
          </cell>
          <cell r="B20">
            <v>63692188859.638901</v>
          </cell>
          <cell r="C20">
            <v>3342862941.1133299</v>
          </cell>
          <cell r="D20">
            <v>19.053190000000001</v>
          </cell>
        </row>
        <row r="21">
          <cell r="A21">
            <v>21</v>
          </cell>
          <cell r="B21">
            <v>31109675357.295101</v>
          </cell>
          <cell r="C21">
            <v>9522744035.4535599</v>
          </cell>
          <cell r="D21">
            <v>3.26688</v>
          </cell>
        </row>
        <row r="22">
          <cell r="A22">
            <v>22</v>
          </cell>
          <cell r="B22">
            <v>9877519692.5363503</v>
          </cell>
          <cell r="C22">
            <v>5095142895.9769697</v>
          </cell>
          <cell r="D22">
            <v>1.9386099999999999</v>
          </cell>
        </row>
        <row r="23">
          <cell r="A23">
            <v>23</v>
          </cell>
          <cell r="B23">
            <v>17608251325.480099</v>
          </cell>
          <cell r="C23">
            <v>16696696350.1567</v>
          </cell>
          <cell r="D23">
            <v>1.0545899999999999</v>
          </cell>
        </row>
        <row r="24">
          <cell r="A24">
            <v>24</v>
          </cell>
          <cell r="B24">
            <v>19343186768.299</v>
          </cell>
          <cell r="C24">
            <v>4029793670.4862499</v>
          </cell>
          <cell r="D24">
            <v>4.8000400000000001</v>
          </cell>
        </row>
        <row r="25">
          <cell r="A25">
            <v>25</v>
          </cell>
          <cell r="B25">
            <v>31271778593.265499</v>
          </cell>
          <cell r="C25">
            <v>3882278139.1757798</v>
          </cell>
          <cell r="D25">
            <v>8.0550099999999993</v>
          </cell>
        </row>
        <row r="26">
          <cell r="A26">
            <v>26</v>
          </cell>
          <cell r="B26">
            <v>11290763377.2584</v>
          </cell>
          <cell r="C26">
            <v>1494495622.65311</v>
          </cell>
          <cell r="D26">
            <v>7.5548999999999999</v>
          </cell>
        </row>
        <row r="27">
          <cell r="A27">
            <v>27</v>
          </cell>
          <cell r="B27">
            <v>22016256724.386002</v>
          </cell>
          <cell r="C27">
            <v>16780396521.114201</v>
          </cell>
          <cell r="D27">
            <v>1.31202</v>
          </cell>
        </row>
        <row r="28">
          <cell r="A28">
            <v>28</v>
          </cell>
          <cell r="B28">
            <v>1448214398.6338301</v>
          </cell>
          <cell r="C28">
            <v>1896113354.72102</v>
          </cell>
          <cell r="D28">
            <v>0.76378000000000001</v>
          </cell>
        </row>
        <row r="29">
          <cell r="A29">
            <v>29</v>
          </cell>
          <cell r="B29">
            <v>179088865439.276</v>
          </cell>
          <cell r="C29">
            <v>34972852812.552299</v>
          </cell>
          <cell r="D29">
            <v>5.1208</v>
          </cell>
        </row>
        <row r="30">
          <cell r="A30">
            <v>30</v>
          </cell>
          <cell r="B30">
            <v>14070019774.66</v>
          </cell>
          <cell r="C30">
            <v>9083974856.2183495</v>
          </cell>
          <cell r="D30">
            <v>1.54888</v>
          </cell>
        </row>
        <row r="31">
          <cell r="A31">
            <v>31</v>
          </cell>
          <cell r="B31">
            <v>2943944804.2793798</v>
          </cell>
          <cell r="C31">
            <v>296027142.90971297</v>
          </cell>
          <cell r="D31">
            <v>9.9448500000000006</v>
          </cell>
        </row>
        <row r="32">
          <cell r="A32">
            <v>32</v>
          </cell>
          <cell r="B32">
            <v>51604321758.335098</v>
          </cell>
          <cell r="C32">
            <v>34301829714.283298</v>
          </cell>
          <cell r="D32">
            <v>1.5044200000000001</v>
          </cell>
        </row>
        <row r="33">
          <cell r="A33">
            <v>33</v>
          </cell>
          <cell r="B33">
            <v>180443665335.285</v>
          </cell>
          <cell r="C33">
            <v>9424902301.7889194</v>
          </cell>
          <cell r="D33">
            <v>19.145409999999998</v>
          </cell>
        </row>
        <row r="34">
          <cell r="A34">
            <v>34</v>
          </cell>
          <cell r="B34">
            <v>441706748852.82501</v>
          </cell>
          <cell r="C34">
            <v>35249047425.276703</v>
          </cell>
          <cell r="D34">
            <v>12.531029999999999</v>
          </cell>
        </row>
        <row r="35">
          <cell r="A35">
            <v>35</v>
          </cell>
          <cell r="B35">
            <v>52156644274.3489</v>
          </cell>
          <cell r="C35">
            <v>9297139810.7740192</v>
          </cell>
          <cell r="D35">
            <v>5.6099699999999997</v>
          </cell>
        </row>
        <row r="36">
          <cell r="A36">
            <v>36</v>
          </cell>
          <cell r="B36">
            <v>861846173.97590303</v>
          </cell>
          <cell r="C36">
            <v>85260056.094492495</v>
          </cell>
          <cell r="D36">
            <v>10.10844</v>
          </cell>
        </row>
        <row r="37">
          <cell r="A37">
            <v>37</v>
          </cell>
          <cell r="B37">
            <v>16963503390.782101</v>
          </cell>
          <cell r="C37">
            <v>4601420847.5249901</v>
          </cell>
          <cell r="D37">
            <v>3.6865800000000002</v>
          </cell>
        </row>
        <row r="38">
          <cell r="A38">
            <v>38</v>
          </cell>
          <cell r="B38">
            <v>66496929645.500603</v>
          </cell>
          <cell r="C38">
            <v>10173536642.718201</v>
          </cell>
          <cell r="D38">
            <v>6.5362600000000004</v>
          </cell>
        </row>
        <row r="39">
          <cell r="A39">
            <v>39</v>
          </cell>
          <cell r="B39">
            <v>457803939884.552</v>
          </cell>
          <cell r="C39">
            <v>120876909726.28</v>
          </cell>
          <cell r="D39">
            <v>3.7873600000000001</v>
          </cell>
        </row>
        <row r="40">
          <cell r="A40">
            <v>40</v>
          </cell>
          <cell r="B40">
            <v>1327070016138.99</v>
          </cell>
          <cell r="C40">
            <v>147870382147.55801</v>
          </cell>
          <cell r="D40">
            <v>8.9745500000000007</v>
          </cell>
        </row>
        <row r="41">
          <cell r="A41">
            <v>41</v>
          </cell>
          <cell r="B41">
            <v>423878484181.71002</v>
          </cell>
          <cell r="C41">
            <v>40362383605.7519</v>
          </cell>
          <cell r="D41">
            <v>10.50182</v>
          </cell>
        </row>
        <row r="42">
          <cell r="A42">
            <v>42</v>
          </cell>
          <cell r="B42">
            <v>707687905560.18506</v>
          </cell>
          <cell r="C42">
            <v>63289068992.115303</v>
          </cell>
          <cell r="D42">
            <v>11.18183</v>
          </cell>
        </row>
        <row r="43">
          <cell r="A43">
            <v>43</v>
          </cell>
          <cell r="B43">
            <v>79551746807.777603</v>
          </cell>
          <cell r="C43">
            <v>66089437621.230797</v>
          </cell>
          <cell r="D43">
            <v>1.2037</v>
          </cell>
        </row>
        <row r="44">
          <cell r="A44">
            <v>44</v>
          </cell>
          <cell r="B44">
            <v>422093678992.90601</v>
          </cell>
          <cell r="C44">
            <v>56849839020.122803</v>
          </cell>
          <cell r="D44">
            <v>7.4247100000000001</v>
          </cell>
        </row>
        <row r="45">
          <cell r="A45">
            <v>45</v>
          </cell>
          <cell r="B45">
            <v>470282176181.21802</v>
          </cell>
          <cell r="C45">
            <v>363096689159.32397</v>
          </cell>
          <cell r="D45">
            <v>1.2951999999999999</v>
          </cell>
        </row>
        <row r="46">
          <cell r="A46">
            <v>46</v>
          </cell>
          <cell r="B46">
            <v>153680588308.26501</v>
          </cell>
          <cell r="C46">
            <v>89873650998.779099</v>
          </cell>
          <cell r="D46">
            <v>1.7099599999999999</v>
          </cell>
        </row>
        <row r="47">
          <cell r="A47">
            <v>47</v>
          </cell>
          <cell r="B47">
            <v>9967439769.9469109</v>
          </cell>
          <cell r="C47">
            <v>2336183599.9079399</v>
          </cell>
          <cell r="D47">
            <v>4.2665499999999996</v>
          </cell>
        </row>
        <row r="48">
          <cell r="A48">
            <v>48</v>
          </cell>
          <cell r="B48">
            <v>1216862167.77356</v>
          </cell>
          <cell r="C48">
            <v>3296180533.8647099</v>
          </cell>
          <cell r="D48">
            <v>0.36917</v>
          </cell>
        </row>
        <row r="49">
          <cell r="A49">
            <v>50</v>
          </cell>
          <cell r="B49">
            <v>743585933.40502298</v>
          </cell>
          <cell r="C49">
            <v>320837200.12914401</v>
          </cell>
          <cell r="D49">
            <v>2.3176399999999999</v>
          </cell>
        </row>
        <row r="50">
          <cell r="A50">
            <v>51</v>
          </cell>
          <cell r="B50">
            <v>37068103387.880096</v>
          </cell>
          <cell r="C50">
            <v>427496536.01060998</v>
          </cell>
          <cell r="D50">
            <v>86.709720000000004</v>
          </cell>
        </row>
        <row r="51">
          <cell r="A51">
            <v>52</v>
          </cell>
          <cell r="B51">
            <v>31159145245.893002</v>
          </cell>
          <cell r="C51">
            <v>1138546878.8564</v>
          </cell>
          <cell r="D51">
            <v>27.367470000000001</v>
          </cell>
        </row>
        <row r="52">
          <cell r="A52">
            <v>53</v>
          </cell>
          <cell r="B52">
            <v>184141080199.48199</v>
          </cell>
          <cell r="C52">
            <v>12292216634.8442</v>
          </cell>
          <cell r="D52">
            <v>14.9803</v>
          </cell>
        </row>
        <row r="53">
          <cell r="A53">
            <v>54</v>
          </cell>
          <cell r="B53">
            <v>129089394838.19299</v>
          </cell>
          <cell r="C53">
            <v>15648125797.374701</v>
          </cell>
          <cell r="D53">
            <v>8.2495100000000008</v>
          </cell>
        </row>
        <row r="54">
          <cell r="A54">
            <v>55</v>
          </cell>
          <cell r="B54">
            <v>80063830946.153503</v>
          </cell>
          <cell r="C54">
            <v>22848260074.151699</v>
          </cell>
          <cell r="D54">
            <v>3.5041500000000001</v>
          </cell>
        </row>
        <row r="55">
          <cell r="A55">
            <v>56</v>
          </cell>
          <cell r="B55">
            <v>2115687024.7293301</v>
          </cell>
          <cell r="C55">
            <v>2626726203.2932801</v>
          </cell>
          <cell r="D55">
            <v>0.80545</v>
          </cell>
        </row>
        <row r="56">
          <cell r="A56">
            <v>57</v>
          </cell>
          <cell r="B56">
            <v>38105201572.329201</v>
          </cell>
          <cell r="C56">
            <v>1335842053.04846</v>
          </cell>
          <cell r="D56">
            <v>28.525230000000001</v>
          </cell>
        </row>
        <row r="57">
          <cell r="A57">
            <v>58</v>
          </cell>
          <cell r="B57">
            <v>16295226208.170099</v>
          </cell>
          <cell r="C57">
            <v>3184836306.41329</v>
          </cell>
          <cell r="D57">
            <v>5.1165000000000003</v>
          </cell>
        </row>
        <row r="58">
          <cell r="A58">
            <v>59</v>
          </cell>
          <cell r="B58">
            <v>191724122951.35001</v>
          </cell>
          <cell r="C58">
            <v>32267227826.965801</v>
          </cell>
          <cell r="D58">
            <v>5.9417600000000004</v>
          </cell>
        </row>
        <row r="59">
          <cell r="A59">
            <v>60</v>
          </cell>
          <cell r="B59">
            <v>15464165383.635</v>
          </cell>
          <cell r="C59">
            <v>3072716265.7344198</v>
          </cell>
          <cell r="D59">
            <v>5.0327299999999999</v>
          </cell>
        </row>
        <row r="60">
          <cell r="A60">
            <v>61</v>
          </cell>
          <cell r="B60">
            <v>132561292149.37601</v>
          </cell>
          <cell r="C60">
            <v>8571710742.2001104</v>
          </cell>
          <cell r="D60">
            <v>15.464969999999999</v>
          </cell>
        </row>
        <row r="61">
          <cell r="A61">
            <v>62</v>
          </cell>
          <cell r="B61">
            <v>1274861310.4230299</v>
          </cell>
          <cell r="C61">
            <v>2716428966.0717101</v>
          </cell>
          <cell r="D61">
            <v>0.46932000000000001</v>
          </cell>
        </row>
        <row r="62">
          <cell r="A62">
            <v>63</v>
          </cell>
          <cell r="B62">
            <v>16806267155.554701</v>
          </cell>
          <cell r="C62">
            <v>769658903.43647802</v>
          </cell>
          <cell r="D62">
            <v>21.835989999999999</v>
          </cell>
        </row>
        <row r="63">
          <cell r="A63">
            <v>64</v>
          </cell>
          <cell r="B63">
            <v>60763372871.324799</v>
          </cell>
          <cell r="C63">
            <v>5516810521.3161497</v>
          </cell>
          <cell r="D63">
            <v>11.01422</v>
          </cell>
        </row>
        <row r="64">
          <cell r="A64">
            <v>65</v>
          </cell>
          <cell r="B64">
            <v>119484089270.29401</v>
          </cell>
          <cell r="C64">
            <v>35299740338.373299</v>
          </cell>
          <cell r="D64">
            <v>3.3848400000000001</v>
          </cell>
        </row>
        <row r="65">
          <cell r="A65">
            <v>66</v>
          </cell>
          <cell r="B65">
            <v>6594366771.37185</v>
          </cell>
          <cell r="C65">
            <v>8402765025.4514999</v>
          </cell>
          <cell r="D65">
            <v>0.78478999999999999</v>
          </cell>
        </row>
        <row r="66">
          <cell r="A66">
            <v>67</v>
          </cell>
          <cell r="B66">
            <v>2544452002.6992602</v>
          </cell>
          <cell r="C66">
            <v>2300961683.26228</v>
          </cell>
          <cell r="D66">
            <v>1.10582</v>
          </cell>
        </row>
        <row r="67">
          <cell r="A67">
            <v>68</v>
          </cell>
          <cell r="B67">
            <v>16927255225.8708</v>
          </cell>
          <cell r="C67">
            <v>4522873050.6300497</v>
          </cell>
          <cell r="D67">
            <v>3.7425899999999999</v>
          </cell>
        </row>
        <row r="68">
          <cell r="A68">
            <v>69</v>
          </cell>
          <cell r="B68">
            <v>1528707749.56517</v>
          </cell>
          <cell r="C68">
            <v>419838596.708067</v>
          </cell>
          <cell r="D68">
            <v>3.6411799999999999</v>
          </cell>
        </row>
        <row r="69">
          <cell r="A69">
            <v>70</v>
          </cell>
          <cell r="B69">
            <v>58976775598.648399</v>
          </cell>
          <cell r="C69">
            <v>4796799446.0454197</v>
          </cell>
          <cell r="D69">
            <v>12.295030000000001</v>
          </cell>
        </row>
        <row r="70">
          <cell r="A70">
            <v>71</v>
          </cell>
          <cell r="B70">
            <v>1862314998.53163</v>
          </cell>
          <cell r="C70">
            <v>319258866.09662199</v>
          </cell>
          <cell r="D70">
            <v>5.83324</v>
          </cell>
        </row>
        <row r="71">
          <cell r="A71">
            <v>72</v>
          </cell>
          <cell r="B71">
            <v>8302132184.8336</v>
          </cell>
          <cell r="C71">
            <v>2569127371.3182802</v>
          </cell>
          <cell r="D71">
            <v>3.2315</v>
          </cell>
        </row>
        <row r="72">
          <cell r="A72">
            <v>73</v>
          </cell>
          <cell r="B72">
            <v>4614011258.5080004</v>
          </cell>
          <cell r="C72">
            <v>507137013.460172</v>
          </cell>
          <cell r="D72">
            <v>9.09816</v>
          </cell>
        </row>
        <row r="73">
          <cell r="A73">
            <v>74</v>
          </cell>
          <cell r="B73">
            <v>56155056489.9879</v>
          </cell>
          <cell r="C73">
            <v>1853964117.6076</v>
          </cell>
          <cell r="D73">
            <v>30.289180000000002</v>
          </cell>
        </row>
        <row r="74">
          <cell r="A74">
            <v>75</v>
          </cell>
          <cell r="B74">
            <v>12371655498.0194</v>
          </cell>
          <cell r="C74">
            <v>4736520136.2823801</v>
          </cell>
          <cell r="D74">
            <v>2.6119699999999999</v>
          </cell>
        </row>
        <row r="75">
          <cell r="A75">
            <v>76</v>
          </cell>
          <cell r="B75">
            <v>10201016877.314899</v>
          </cell>
          <cell r="C75">
            <v>2162837702.0584002</v>
          </cell>
          <cell r="D75">
            <v>4.7164999999999999</v>
          </cell>
        </row>
        <row r="76">
          <cell r="A76">
            <v>77</v>
          </cell>
          <cell r="B76">
            <v>7983050114.9581604</v>
          </cell>
          <cell r="C76">
            <v>3320236241.3541598</v>
          </cell>
          <cell r="D76">
            <v>2.4043600000000001</v>
          </cell>
        </row>
        <row r="77">
          <cell r="A77">
            <v>78</v>
          </cell>
          <cell r="B77">
            <v>4228670285.47194</v>
          </cell>
          <cell r="C77">
            <v>1556696058.73174</v>
          </cell>
          <cell r="D77">
            <v>2.71644</v>
          </cell>
        </row>
        <row r="78">
          <cell r="A78">
            <v>79</v>
          </cell>
          <cell r="B78">
            <v>204213890.31499001</v>
          </cell>
          <cell r="C78">
            <v>36568260.484628201</v>
          </cell>
          <cell r="D78">
            <v>5.58446</v>
          </cell>
        </row>
        <row r="79">
          <cell r="A79">
            <v>80</v>
          </cell>
          <cell r="B79">
            <v>8805023595.3428497</v>
          </cell>
          <cell r="C79">
            <v>664742776.28315997</v>
          </cell>
          <cell r="D79">
            <v>13.245760000000001</v>
          </cell>
        </row>
        <row r="80">
          <cell r="A80">
            <v>81</v>
          </cell>
          <cell r="B80">
            <v>180096162.57435101</v>
          </cell>
          <cell r="C80">
            <v>54826952.381270997</v>
          </cell>
          <cell r="D80">
            <v>3.2848099999999998</v>
          </cell>
        </row>
        <row r="81">
          <cell r="A81">
            <v>82</v>
          </cell>
          <cell r="B81">
            <v>20492082092.875801</v>
          </cell>
          <cell r="C81">
            <v>3493383505.6950998</v>
          </cell>
          <cell r="D81">
            <v>5.8659699999999999</v>
          </cell>
        </row>
        <row r="82">
          <cell r="A82">
            <v>83</v>
          </cell>
          <cell r="B82">
            <v>20250878075.768501</v>
          </cell>
          <cell r="C82">
            <v>1513512994.39011</v>
          </cell>
          <cell r="D82">
            <v>13.380050000000001</v>
          </cell>
        </row>
        <row r="83">
          <cell r="A83">
            <v>84</v>
          </cell>
          <cell r="B83">
            <v>18415414763.650101</v>
          </cell>
          <cell r="C83">
            <v>3284757862.7651</v>
          </cell>
          <cell r="D83">
            <v>5.6063200000000002</v>
          </cell>
        </row>
        <row r="84">
          <cell r="A84">
            <v>85</v>
          </cell>
          <cell r="B84">
            <v>1226417566845.4099</v>
          </cell>
          <cell r="C84">
            <v>293274849323.84198</v>
          </cell>
          <cell r="D84">
            <v>4.1818</v>
          </cell>
        </row>
        <row r="85">
          <cell r="A85">
            <v>86</v>
          </cell>
          <cell r="B85">
            <v>469020139.37387198</v>
          </cell>
          <cell r="C85">
            <v>59421982.674174897</v>
          </cell>
          <cell r="D85">
            <v>7.8930400000000001</v>
          </cell>
        </row>
        <row r="86">
          <cell r="A86">
            <v>87</v>
          </cell>
          <cell r="B86">
            <v>498272609.20159</v>
          </cell>
          <cell r="C86">
            <v>128142317.133329</v>
          </cell>
          <cell r="D86">
            <v>3.8884300000000001</v>
          </cell>
        </row>
        <row r="87">
          <cell r="A87">
            <v>88</v>
          </cell>
          <cell r="B87">
            <v>1660391039.34356</v>
          </cell>
          <cell r="C87">
            <v>1483917602.7151101</v>
          </cell>
          <cell r="D87">
            <v>1.1189199999999999</v>
          </cell>
        </row>
        <row r="88">
          <cell r="A88">
            <v>89</v>
          </cell>
          <cell r="B88">
            <v>24921073092.103802</v>
          </cell>
          <cell r="C88">
            <v>728316202.83932495</v>
          </cell>
          <cell r="D88">
            <v>34.217379999999999</v>
          </cell>
        </row>
        <row r="89">
          <cell r="A89">
            <v>90</v>
          </cell>
          <cell r="B89">
            <v>32565427169.671299</v>
          </cell>
          <cell r="C89">
            <v>9146897395.3267097</v>
          </cell>
          <cell r="D89">
            <v>3.56027</v>
          </cell>
        </row>
        <row r="90">
          <cell r="A90">
            <v>91</v>
          </cell>
          <cell r="B90">
            <v>46020964551.302101</v>
          </cell>
          <cell r="C90">
            <v>3870895209.7540698</v>
          </cell>
          <cell r="D90">
            <v>11.88897</v>
          </cell>
        </row>
        <row r="91">
          <cell r="A91">
            <v>92</v>
          </cell>
          <cell r="B91">
            <v>6896242259.2265501</v>
          </cell>
          <cell r="C91">
            <v>1377822137.1321599</v>
          </cell>
          <cell r="D91">
            <v>5.0051800000000002</v>
          </cell>
        </row>
        <row r="92">
          <cell r="A92">
            <v>93</v>
          </cell>
          <cell r="B92">
            <v>124558440481.83</v>
          </cell>
          <cell r="C92">
            <v>15887640490.721901</v>
          </cell>
          <cell r="D92">
            <v>7.8399599999999996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4"/>
  <sheetViews>
    <sheetView tabSelected="1" workbookViewId="0">
      <selection activeCell="V5" sqref="V5"/>
    </sheetView>
  </sheetViews>
  <sheetFormatPr defaultRowHeight="14.4" x14ac:dyDescent="0.3"/>
  <cols>
    <col min="2" max="2" width="7.77734375" customWidth="1"/>
    <col min="4" max="4" width="6.88671875" customWidth="1"/>
    <col min="8" max="8" width="8.6640625" customWidth="1"/>
    <col min="13" max="13" width="7.6640625" customWidth="1"/>
    <col min="16" max="16" width="6.5546875" customWidth="1"/>
    <col min="20" max="20" width="7.5546875" customWidth="1"/>
  </cols>
  <sheetData>
    <row r="1" spans="1:22" x14ac:dyDescent="0.3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4</v>
      </c>
      <c r="G1" t="s">
        <v>8</v>
      </c>
      <c r="H1" t="s">
        <v>10</v>
      </c>
      <c r="I1" t="s">
        <v>11</v>
      </c>
      <c r="J1" t="s">
        <v>12</v>
      </c>
      <c r="K1" t="s">
        <v>9</v>
      </c>
      <c r="M1" t="s">
        <v>13</v>
      </c>
      <c r="N1" t="s">
        <v>14</v>
      </c>
      <c r="O1" t="s">
        <v>15</v>
      </c>
      <c r="P1" t="s">
        <v>18</v>
      </c>
      <c r="S1" s="3"/>
      <c r="T1" s="3" t="s">
        <v>13</v>
      </c>
      <c r="U1" s="3" t="s">
        <v>14</v>
      </c>
      <c r="V1" s="3" t="s">
        <v>15</v>
      </c>
    </row>
    <row r="2" spans="1:22" x14ac:dyDescent="0.3">
      <c r="A2">
        <v>1</v>
      </c>
      <c r="B2">
        <f>VLOOKUP($A2, [2]tier2_gw_db99!$A:$D, COLUMN([2]tier2_gw_db99!B2), FALSE)</f>
        <v>78105947489.167099</v>
      </c>
      <c r="C2">
        <f>VLOOKUP($A2, [2]tier2_gw_db99!$A:$D, COLUMN([2]tier2_gw_db99!C2), FALSE)</f>
        <v>7750556138.95296</v>
      </c>
      <c r="D2">
        <f>VLOOKUP($A2, [2]tier2_gw_db99!$A:$D, COLUMN([2]tier2_gw_db99!D2), FALSE)</f>
        <v>10.07746</v>
      </c>
      <c r="E2" t="s">
        <v>2</v>
      </c>
      <c r="F2">
        <v>7</v>
      </c>
      <c r="G2">
        <v>505.158618154321</v>
      </c>
      <c r="H2">
        <f>VLOOKUP($A2, [3]tier2_gw_db09!$A:$D, COLUMN([3]tier2_gw_db09!B2), FALSE)</f>
        <v>71021577893.794495</v>
      </c>
      <c r="I2">
        <f>VLOOKUP($A2, [3]tier2_gw_db09!$A:$D, COLUMN([3]tier2_gw_db09!C2), FALSE)</f>
        <v>7337632168.2312498</v>
      </c>
      <c r="J2">
        <f>VLOOKUP($A2, [3]tier2_gw_db09!$A:$D, COLUMN([3]tier2_gw_db09!D2), FALSE)</f>
        <v>9.6790900000000004</v>
      </c>
      <c r="K2">
        <f>VLOOKUP($A2, [1]complete_gw_db09!$A$2:$G$92, COLUMN([1]complete_gw_db09!G83), FALSE)</f>
        <v>365.00379197627097</v>
      </c>
      <c r="M2">
        <f>H2-B2</f>
        <v>-7084369595.3726044</v>
      </c>
      <c r="N2">
        <f t="shared" ref="N2:O2" si="0">I2-C2</f>
        <v>-412923970.72171021</v>
      </c>
      <c r="O2">
        <f t="shared" si="0"/>
        <v>-0.39836999999999989</v>
      </c>
      <c r="P2" s="8">
        <f>ABS(M2/N2)</f>
        <v>17.156595639120962</v>
      </c>
      <c r="S2" s="3" t="s">
        <v>2</v>
      </c>
      <c r="T2" s="3">
        <f>AVERAGEIF($E:$E, $S2, M:M)</f>
        <v>-209461063492.95758</v>
      </c>
      <c r="U2" s="3">
        <f t="shared" ref="U2:V2" si="1">AVERAGEIF($E:$E, $S2, N:N)</f>
        <v>-17111277652.733709</v>
      </c>
      <c r="V2" s="5">
        <f t="shared" si="1"/>
        <v>1.7769599999999997</v>
      </c>
    </row>
    <row r="3" spans="1:22" x14ac:dyDescent="0.3">
      <c r="A3">
        <v>2</v>
      </c>
      <c r="B3">
        <f>VLOOKUP($A3, [2]tier2_gw_db99!$A:$D, COLUMN([2]tier2_gw_db99!B3), FALSE)</f>
        <v>45969402.834410399</v>
      </c>
      <c r="C3">
        <f>VLOOKUP($A3, [2]tier2_gw_db99!$A:$D, COLUMN([2]tier2_gw_db99!C3), FALSE)</f>
        <v>2266367573.9738998</v>
      </c>
      <c r="D3">
        <f>VLOOKUP($A3, [2]tier2_gw_db99!$A:$D, COLUMN([2]tier2_gw_db99!D3), FALSE)</f>
        <v>2.0279999999999999E-2</v>
      </c>
      <c r="E3" t="s">
        <v>2</v>
      </c>
      <c r="F3">
        <v>7.5</v>
      </c>
      <c r="G3">
        <v>825.68361345303003</v>
      </c>
      <c r="H3">
        <f>VLOOKUP($A3, [3]tier2_gw_db09!$A:$D, COLUMN([3]tier2_gw_db09!B3), FALSE)</f>
        <v>35616190319.257301</v>
      </c>
      <c r="I3">
        <f>VLOOKUP($A3, [3]tier2_gw_db09!$A:$D, COLUMN([3]tier2_gw_db09!C3), FALSE)</f>
        <v>1381773353.61432</v>
      </c>
      <c r="J3">
        <f>VLOOKUP($A3, [3]tier2_gw_db09!$A:$D, COLUMN([3]tier2_gw_db09!D3), FALSE)</f>
        <v>25.77571</v>
      </c>
      <c r="K3">
        <f>VLOOKUP($A3, [1]complete_gw_db09!$A$2:$G$92, COLUMN([1]complete_gw_db09!G84), FALSE)</f>
        <v>520.77416391090901</v>
      </c>
      <c r="M3">
        <f t="shared" ref="M3:M65" si="2">H3-B3</f>
        <v>35570220916.42289</v>
      </c>
      <c r="N3">
        <f t="shared" ref="N3:N66" si="3">I3-C3</f>
        <v>-884594220.3595798</v>
      </c>
      <c r="O3">
        <f t="shared" ref="O3:O66" si="4">J3-D3</f>
        <v>25.75543</v>
      </c>
      <c r="P3" s="8">
        <f t="shared" ref="P3:P66" si="5">ABS(M3/N3)</f>
        <v>40.210776984235672</v>
      </c>
      <c r="S3" s="3" t="s">
        <v>3</v>
      </c>
      <c r="T3" s="3">
        <f>AVERAGEIF($E:$E, $S3, M:M)</f>
        <v>-44678938283.954422</v>
      </c>
      <c r="U3" s="3">
        <f t="shared" ref="U3" si="6">AVERAGEIF($E:$E, $S3, N:N)</f>
        <v>-10718798231.070473</v>
      </c>
      <c r="V3" s="5">
        <f t="shared" ref="V3" si="7">AVERAGEIF($E:$E, $S3, O:O)</f>
        <v>1.927736833333334</v>
      </c>
    </row>
    <row r="4" spans="1:22" x14ac:dyDescent="0.3">
      <c r="A4">
        <v>3</v>
      </c>
      <c r="B4">
        <f>VLOOKUP($A4, [2]tier2_gw_db99!$A:$D, COLUMN([2]tier2_gw_db99!B4), FALSE)</f>
        <v>2340464905906.3999</v>
      </c>
      <c r="C4">
        <f>VLOOKUP($A4, [2]tier2_gw_db99!$A:$D, COLUMN([2]tier2_gw_db99!C4), FALSE)</f>
        <v>122375197824.461</v>
      </c>
      <c r="D4">
        <f>VLOOKUP($A4, [2]tier2_gw_db99!$A:$D, COLUMN([2]tier2_gw_db99!D4), FALSE)</f>
        <v>19.125319999999999</v>
      </c>
      <c r="E4" t="s">
        <v>2</v>
      </c>
      <c r="F4">
        <v>3</v>
      </c>
      <c r="G4">
        <v>680.37208895346896</v>
      </c>
      <c r="H4">
        <f>VLOOKUP($A4, [3]tier2_gw_db09!$A:$D, COLUMN([3]tier2_gw_db09!B4), FALSE)</f>
        <v>1797547905084.8899</v>
      </c>
      <c r="I4">
        <f>VLOOKUP($A4, [3]tier2_gw_db09!$A:$D, COLUMN([3]tier2_gw_db09!C4), FALSE)</f>
        <v>81813267446.859497</v>
      </c>
      <c r="J4">
        <f>VLOOKUP($A4, [3]tier2_gw_db09!$A:$D, COLUMN([3]tier2_gw_db09!D4), FALSE)</f>
        <v>21.971350000000001</v>
      </c>
      <c r="K4">
        <f>VLOOKUP($A4, [1]complete_gw_db09!$A$2:$G$92, COLUMN([1]complete_gw_db09!G85), FALSE)</f>
        <v>481.42387451945598</v>
      </c>
      <c r="M4">
        <f t="shared" si="2"/>
        <v>-542917000821.51001</v>
      </c>
      <c r="N4">
        <f t="shared" si="3"/>
        <v>-40561930377.601501</v>
      </c>
      <c r="O4">
        <f t="shared" si="4"/>
        <v>2.8460300000000025</v>
      </c>
      <c r="P4" s="8">
        <f t="shared" si="5"/>
        <v>13.384890604745761</v>
      </c>
      <c r="S4" s="4" t="s">
        <v>17</v>
      </c>
      <c r="T4" s="4">
        <f>AVERAGE(M:M)</f>
        <v>-103150014971.02005</v>
      </c>
      <c r="U4" s="4">
        <f t="shared" ref="U4:V4" si="8">AVERAGE(N:N)</f>
        <v>-12987097380.692911</v>
      </c>
      <c r="V4" s="6">
        <f t="shared" si="8"/>
        <v>1.8742353763440869</v>
      </c>
    </row>
    <row r="5" spans="1:22" x14ac:dyDescent="0.3">
      <c r="A5">
        <v>4</v>
      </c>
      <c r="B5">
        <f>VLOOKUP($A5, [2]tier2_gw_db99!$A:$D, COLUMN([2]tier2_gw_db99!B5), FALSE)</f>
        <v>2239657304.5735698</v>
      </c>
      <c r="C5">
        <f>VLOOKUP($A5, [2]tier2_gw_db99!$A:$D, COLUMN([2]tier2_gw_db99!C5), FALSE)</f>
        <v>513700752.16162199</v>
      </c>
      <c r="D5">
        <f>VLOOKUP($A5, [2]tier2_gw_db99!$A:$D, COLUMN([2]tier2_gw_db99!D5), FALSE)</f>
        <v>4.3598499999999998</v>
      </c>
      <c r="E5" t="s">
        <v>2</v>
      </c>
      <c r="F5">
        <v>10</v>
      </c>
      <c r="G5">
        <v>1069.24597349143</v>
      </c>
      <c r="H5">
        <f>VLOOKUP($A5, [3]tier2_gw_db09!$A:$D, COLUMN([3]tier2_gw_db09!B5), FALSE)</f>
        <v>2961575246.6777601</v>
      </c>
      <c r="I5">
        <f>VLOOKUP($A5, [3]tier2_gw_db09!$A:$D, COLUMN([3]tier2_gw_db09!C5), FALSE)</f>
        <v>266695494.53361699</v>
      </c>
      <c r="J5">
        <f>VLOOKUP($A5, [3]tier2_gw_db09!$A:$D, COLUMN([3]tier2_gw_db09!D5), FALSE)</f>
        <v>11.104710000000001</v>
      </c>
      <c r="K5">
        <f>VLOOKUP($A5, [1]complete_gw_db09!$A$2:$G$92, COLUMN([1]complete_gw_db09!G86), FALSE)</f>
        <v>842.90184362499997</v>
      </c>
      <c r="M5">
        <f t="shared" si="2"/>
        <v>721917942.10419035</v>
      </c>
      <c r="N5">
        <f t="shared" si="3"/>
        <v>-247005257.628005</v>
      </c>
      <c r="O5">
        <f t="shared" si="4"/>
        <v>6.744860000000001</v>
      </c>
      <c r="P5" s="8">
        <f t="shared" si="5"/>
        <v>2.9226824928213215</v>
      </c>
      <c r="T5">
        <f>T4/1000000000</f>
        <v>-103.15001497102006</v>
      </c>
      <c r="U5">
        <f>U4/1000000000</f>
        <v>-12.98709738069291</v>
      </c>
    </row>
    <row r="6" spans="1:22" x14ac:dyDescent="0.3">
      <c r="A6">
        <v>5</v>
      </c>
      <c r="B6">
        <f>VLOOKUP($A6, [2]tier2_gw_db99!$A:$D, COLUMN([2]tier2_gw_db99!B6), FALSE)</f>
        <v>126391265133.72301</v>
      </c>
      <c r="C6">
        <f>VLOOKUP($A6, [2]tier2_gw_db99!$A:$D, COLUMN([2]tier2_gw_db99!C6), FALSE)</f>
        <v>2603989621.70046</v>
      </c>
      <c r="D6">
        <f>VLOOKUP($A6, [2]tier2_gw_db99!$A:$D, COLUMN([2]tier2_gw_db99!D6), FALSE)</f>
        <v>48.537550000000003</v>
      </c>
      <c r="E6" t="s">
        <v>2</v>
      </c>
      <c r="F6">
        <v>1</v>
      </c>
      <c r="G6">
        <v>577.023352170046</v>
      </c>
      <c r="H6">
        <f>VLOOKUP($A6, [3]tier2_gw_db09!$A:$D, COLUMN([3]tier2_gw_db09!B6), FALSE)</f>
        <v>152150410583.728</v>
      </c>
      <c r="I6">
        <f>VLOOKUP($A6, [3]tier2_gw_db09!$A:$D, COLUMN([3]tier2_gw_db09!C6), FALSE)</f>
        <v>1732298919.6235299</v>
      </c>
      <c r="J6">
        <f>VLOOKUP($A6, [3]tier2_gw_db09!$A:$D, COLUMN([3]tier2_gw_db09!D6), FALSE)</f>
        <v>87.831500000000005</v>
      </c>
      <c r="K6">
        <f>VLOOKUP($A6, [1]complete_gw_db09!$A$2:$G$92, COLUMN([1]complete_gw_db09!G87), FALSE)</f>
        <v>356.16523079162999</v>
      </c>
      <c r="M6">
        <f t="shared" si="2"/>
        <v>25759145450.00499</v>
      </c>
      <c r="N6">
        <f t="shared" si="3"/>
        <v>-871690702.07693005</v>
      </c>
      <c r="O6">
        <f t="shared" si="4"/>
        <v>39.293950000000002</v>
      </c>
      <c r="P6" s="8">
        <f t="shared" si="5"/>
        <v>29.550786062797361</v>
      </c>
    </row>
    <row r="7" spans="1:22" x14ac:dyDescent="0.3">
      <c r="A7">
        <v>6</v>
      </c>
      <c r="B7">
        <f>VLOOKUP($A7, [2]tier2_gw_db99!$A:$D, COLUMN([2]tier2_gw_db99!B7), FALSE)</f>
        <v>209069383170.74899</v>
      </c>
      <c r="C7">
        <f>VLOOKUP($A7, [2]tier2_gw_db99!$A:$D, COLUMN([2]tier2_gw_db99!C7), FALSE)</f>
        <v>8251746887.7539301</v>
      </c>
      <c r="D7">
        <f>VLOOKUP($A7, [2]tier2_gw_db99!$A:$D, COLUMN([2]tier2_gw_db99!D7), FALSE)</f>
        <v>25.336379999999998</v>
      </c>
      <c r="E7" t="s">
        <v>2</v>
      </c>
      <c r="F7">
        <v>5</v>
      </c>
      <c r="G7">
        <v>893.05350181594201</v>
      </c>
      <c r="H7">
        <f>VLOOKUP($A7, [3]tier2_gw_db09!$A:$D, COLUMN([3]tier2_gw_db09!B7), FALSE)</f>
        <v>224694254044.685</v>
      </c>
      <c r="I7">
        <f>VLOOKUP($A7, [3]tier2_gw_db09!$A:$D, COLUMN([3]tier2_gw_db09!C7), FALSE)</f>
        <v>6345209139.62465</v>
      </c>
      <c r="J7">
        <f>VLOOKUP($A7, [3]tier2_gw_db09!$A:$D, COLUMN([3]tier2_gw_db09!D7), FALSE)</f>
        <v>35.411639999999998</v>
      </c>
      <c r="K7">
        <f>VLOOKUP($A7, [1]complete_gw_db09!$A$2:$G$92, COLUMN([1]complete_gw_db09!G88), FALSE)</f>
        <v>716.68904086096995</v>
      </c>
      <c r="M7">
        <f t="shared" si="2"/>
        <v>15624870873.936005</v>
      </c>
      <c r="N7">
        <f t="shared" si="3"/>
        <v>-1906537748.1292801</v>
      </c>
      <c r="O7">
        <f t="shared" si="4"/>
        <v>10.07526</v>
      </c>
      <c r="P7" s="8">
        <f t="shared" si="5"/>
        <v>8.1954164764203252</v>
      </c>
    </row>
    <row r="8" spans="1:22" x14ac:dyDescent="0.3">
      <c r="A8">
        <v>7</v>
      </c>
      <c r="B8">
        <f>VLOOKUP($A8, [2]tier2_gw_db99!$A:$D, COLUMN([2]tier2_gw_db99!B8), FALSE)</f>
        <v>508475213078.61603</v>
      </c>
      <c r="C8">
        <f>VLOOKUP($A8, [2]tier2_gw_db99!$A:$D, COLUMN([2]tier2_gw_db99!C8), FALSE)</f>
        <v>34931115475.580704</v>
      </c>
      <c r="D8">
        <f>VLOOKUP($A8, [2]tier2_gw_db99!$A:$D, COLUMN([2]tier2_gw_db99!D8), FALSE)</f>
        <v>14.556509999999999</v>
      </c>
      <c r="E8" t="s">
        <v>2</v>
      </c>
      <c r="F8">
        <v>5</v>
      </c>
      <c r="G8">
        <v>1042.46220235637</v>
      </c>
      <c r="H8">
        <f>VLOOKUP($A8, [3]tier2_gw_db09!$A:$D, COLUMN([3]tier2_gw_db09!B8), FALSE)</f>
        <v>337527831427.77002</v>
      </c>
      <c r="I8">
        <f>VLOOKUP($A8, [3]tier2_gw_db09!$A:$D, COLUMN([3]tier2_gw_db09!C8), FALSE)</f>
        <v>10456122006.981701</v>
      </c>
      <c r="J8">
        <f>VLOOKUP($A8, [3]tier2_gw_db09!$A:$D, COLUMN([3]tier2_gw_db09!D8), FALSE)</f>
        <v>32.2804</v>
      </c>
      <c r="K8">
        <f>VLOOKUP($A8, [1]complete_gw_db09!$A$2:$G$92, COLUMN([1]complete_gw_db09!G89), FALSE)</f>
        <v>422.499265697488</v>
      </c>
      <c r="M8">
        <f t="shared" si="2"/>
        <v>-170947381650.84601</v>
      </c>
      <c r="N8">
        <f t="shared" si="3"/>
        <v>-24474993468.599003</v>
      </c>
      <c r="O8">
        <f t="shared" si="4"/>
        <v>17.723890000000001</v>
      </c>
      <c r="P8" s="8">
        <f t="shared" si="5"/>
        <v>6.9845731264512319</v>
      </c>
    </row>
    <row r="9" spans="1:22" x14ac:dyDescent="0.3">
      <c r="A9">
        <v>8</v>
      </c>
      <c r="B9">
        <f>VLOOKUP($A9, [2]tier2_gw_db99!$A:$D, COLUMN([2]tier2_gw_db99!B9), FALSE)</f>
        <v>60331263824.790901</v>
      </c>
      <c r="C9">
        <f>VLOOKUP($A9, [2]tier2_gw_db99!$A:$D, COLUMN([2]tier2_gw_db99!C9), FALSE)</f>
        <v>10708731460.8964</v>
      </c>
      <c r="D9">
        <f>VLOOKUP($A9, [2]tier2_gw_db99!$A:$D, COLUMN([2]tier2_gw_db99!D9), FALSE)</f>
        <v>5.6338400000000002</v>
      </c>
      <c r="E9" t="s">
        <v>3</v>
      </c>
      <c r="F9">
        <v>29</v>
      </c>
      <c r="G9">
        <v>839.17402191538497</v>
      </c>
      <c r="H9">
        <f>VLOOKUP($A9, [3]tier2_gw_db09!$A:$D, COLUMN([3]tier2_gw_db09!B9), FALSE)</f>
        <v>21830417064.208199</v>
      </c>
      <c r="I9">
        <f>VLOOKUP($A9, [3]tier2_gw_db09!$A:$D, COLUMN([3]tier2_gw_db09!C9), FALSE)</f>
        <v>3506984347.42658</v>
      </c>
      <c r="J9">
        <f>VLOOKUP($A9, [3]tier2_gw_db09!$A:$D, COLUMN([3]tier2_gw_db09!D9), FALSE)</f>
        <v>6.2248400000000004</v>
      </c>
      <c r="K9">
        <f>VLOOKUP($A9, [1]complete_gw_db09!$A$2:$G$92, COLUMN([1]complete_gw_db09!G90), FALSE)</f>
        <v>306.40555877755099</v>
      </c>
      <c r="M9">
        <f t="shared" si="2"/>
        <v>-38500846760.582703</v>
      </c>
      <c r="N9">
        <f t="shared" si="3"/>
        <v>-7201747113.46982</v>
      </c>
      <c r="O9">
        <f t="shared" si="4"/>
        <v>0.59100000000000019</v>
      </c>
      <c r="P9" s="8">
        <f t="shared" si="5"/>
        <v>5.3460425857737315</v>
      </c>
    </row>
    <row r="10" spans="1:22" x14ac:dyDescent="0.3">
      <c r="A10">
        <v>9</v>
      </c>
      <c r="B10">
        <f>VLOOKUP($A10, [2]tier2_gw_db99!$A:$D, COLUMN([2]tier2_gw_db99!B10), FALSE)</f>
        <v>29564514106.237801</v>
      </c>
      <c r="C10">
        <f>VLOOKUP($A10, [2]tier2_gw_db99!$A:$D, COLUMN([2]tier2_gw_db99!C10), FALSE)</f>
        <v>2773830476.6020999</v>
      </c>
      <c r="D10">
        <f>VLOOKUP($A10, [2]tier2_gw_db99!$A:$D, COLUMN([2]tier2_gw_db99!D10), FALSE)</f>
        <v>10.65837</v>
      </c>
      <c r="E10" t="s">
        <v>3</v>
      </c>
      <c r="F10">
        <v>24.8</v>
      </c>
      <c r="G10">
        <v>1023.837944796</v>
      </c>
      <c r="H10">
        <f>VLOOKUP($A10, [3]tier2_gw_db09!$A:$D, COLUMN([3]tier2_gw_db09!B10), FALSE)</f>
        <v>18686288350.953602</v>
      </c>
      <c r="I10">
        <f>VLOOKUP($A10, [3]tier2_gw_db09!$A:$D, COLUMN([3]tier2_gw_db09!C10), FALSE)</f>
        <v>868895288.002828</v>
      </c>
      <c r="J10">
        <f>VLOOKUP($A10, [3]tier2_gw_db09!$A:$D, COLUMN([3]tier2_gw_db09!D10), FALSE)</f>
        <v>21.505800000000001</v>
      </c>
      <c r="K10">
        <f>VLOOKUP($A10, [1]complete_gw_db09!$A$2:$G$92, COLUMN([1]complete_gw_db09!G91), FALSE)</f>
        <v>470.12188930000002</v>
      </c>
      <c r="M10">
        <f t="shared" si="2"/>
        <v>-10878225755.284199</v>
      </c>
      <c r="N10">
        <f t="shared" si="3"/>
        <v>-1904935188.5992718</v>
      </c>
      <c r="O10">
        <f t="shared" si="4"/>
        <v>10.847430000000001</v>
      </c>
      <c r="P10" s="8">
        <f t="shared" si="5"/>
        <v>5.7105490099550975</v>
      </c>
      <c r="T10" t="s">
        <v>7</v>
      </c>
      <c r="U10" t="s">
        <v>12</v>
      </c>
    </row>
    <row r="11" spans="1:22" x14ac:dyDescent="0.3">
      <c r="A11">
        <v>10</v>
      </c>
      <c r="B11">
        <f>VLOOKUP($A11, [2]tier2_gw_db99!$A:$D, COLUMN([2]tier2_gw_db99!B11), FALSE)</f>
        <v>88518298.463743001</v>
      </c>
      <c r="C11">
        <f>VLOOKUP($A11, [2]tier2_gw_db99!$A:$D, COLUMN([2]tier2_gw_db99!C11), FALSE)</f>
        <v>9188656.4283410795</v>
      </c>
      <c r="D11">
        <f>VLOOKUP($A11, [2]tier2_gw_db99!$A:$D, COLUMN([2]tier2_gw_db99!D11), FALSE)</f>
        <v>9.6334300000000006</v>
      </c>
      <c r="E11" t="s">
        <v>3</v>
      </c>
      <c r="F11">
        <v>13.3</v>
      </c>
      <c r="G11">
        <v>1665.9963901399999</v>
      </c>
      <c r="H11">
        <v>0</v>
      </c>
      <c r="I11">
        <v>0</v>
      </c>
      <c r="J11">
        <v>0</v>
      </c>
      <c r="K11" t="e">
        <f>VLOOKUP($A11, [1]complete_gw_db09!$A$2:$G$92, COLUMN([1]complete_gw_db09!G92), FALSE)</f>
        <v>#N/A</v>
      </c>
      <c r="M11">
        <v>0</v>
      </c>
      <c r="N11">
        <v>0</v>
      </c>
      <c r="O11">
        <v>0</v>
      </c>
      <c r="P11" s="8">
        <v>0</v>
      </c>
      <c r="S11" t="s">
        <v>2</v>
      </c>
      <c r="T11" s="2">
        <f>AVERAGEIF(E:E, $S11, D:D)</f>
        <v>13.403785454545451</v>
      </c>
      <c r="U11">
        <f>AVERAGEIF(E:E, $S11, J:J)</f>
        <v>15.180745454545459</v>
      </c>
    </row>
    <row r="12" spans="1:22" x14ac:dyDescent="0.3">
      <c r="A12">
        <v>11</v>
      </c>
      <c r="B12">
        <f>VLOOKUP($A12, [2]tier2_gw_db99!$A:$D, COLUMN([2]tier2_gw_db99!B12), FALSE)</f>
        <v>21466835906.1483</v>
      </c>
      <c r="C12">
        <f>VLOOKUP($A12, [2]tier2_gw_db99!$A:$D, COLUMN([2]tier2_gw_db99!C12), FALSE)</f>
        <v>4836961015.4834805</v>
      </c>
      <c r="D12">
        <f>VLOOKUP($A12, [2]tier2_gw_db99!$A:$D, COLUMN([2]tier2_gw_db99!D12), FALSE)</f>
        <v>4.4380800000000002</v>
      </c>
      <c r="E12" t="s">
        <v>2</v>
      </c>
      <c r="F12">
        <v>22.3</v>
      </c>
      <c r="G12">
        <v>544.92325293249996</v>
      </c>
      <c r="H12">
        <f>VLOOKUP($A12, [3]tier2_gw_db09!$A:$D, COLUMN([3]tier2_gw_db09!B12), FALSE)</f>
        <v>8160578711.2159595</v>
      </c>
      <c r="I12">
        <f>VLOOKUP($A12, [3]tier2_gw_db09!$A:$D, COLUMN([3]tier2_gw_db09!C12), FALSE)</f>
        <v>3299762310.54983</v>
      </c>
      <c r="J12">
        <f>VLOOKUP($A12, [3]tier2_gw_db09!$A:$D, COLUMN([3]tier2_gw_db09!D12), FALSE)</f>
        <v>2.4730799999999999</v>
      </c>
      <c r="K12">
        <f>VLOOKUP($A12, [1]complete_gw_db09!$A$2:$G$92, COLUMN([1]complete_gw_db09!G93), FALSE)</f>
        <v>503.00210013731697</v>
      </c>
      <c r="M12">
        <f t="shared" si="2"/>
        <v>-13306257194.932341</v>
      </c>
      <c r="N12">
        <f t="shared" si="3"/>
        <v>-1537198704.9336505</v>
      </c>
      <c r="O12">
        <f t="shared" si="4"/>
        <v>-1.9650000000000003</v>
      </c>
      <c r="P12" s="8">
        <f t="shared" si="5"/>
        <v>8.6561725248829653</v>
      </c>
      <c r="S12" t="s">
        <v>3</v>
      </c>
      <c r="T12" s="2">
        <f>AVERAGEIF(E:E, $S12, D:D)</f>
        <v>5.8321051666666666</v>
      </c>
      <c r="U12">
        <f>AVERAGEIF(E:E, $S12, J:J)</f>
        <v>7.5355121666666651</v>
      </c>
    </row>
    <row r="13" spans="1:22" x14ac:dyDescent="0.3">
      <c r="A13">
        <v>12</v>
      </c>
      <c r="B13">
        <f>VLOOKUP($A13, [2]tier2_gw_db99!$A:$D, COLUMN([2]tier2_gw_db99!B13), FALSE)</f>
        <v>332794545163.526</v>
      </c>
      <c r="C13">
        <f>VLOOKUP($A13, [2]tier2_gw_db99!$A:$D, COLUMN([2]tier2_gw_db99!C13), FALSE)</f>
        <v>120956780308.74899</v>
      </c>
      <c r="D13">
        <f>VLOOKUP($A13, [2]tier2_gw_db99!$A:$D, COLUMN([2]tier2_gw_db99!D13), FALSE)</f>
        <v>2.75135</v>
      </c>
      <c r="E13" t="s">
        <v>2</v>
      </c>
      <c r="F13">
        <v>27</v>
      </c>
      <c r="G13">
        <v>828.05544979545505</v>
      </c>
      <c r="H13">
        <f>VLOOKUP($A13, [3]tier2_gw_db09!$A:$D, COLUMN([3]tier2_gw_db09!B13), FALSE)</f>
        <v>161030252682.65701</v>
      </c>
      <c r="I13">
        <f>VLOOKUP($A13, [3]tier2_gw_db09!$A:$D, COLUMN([3]tier2_gw_db09!C13), FALSE)</f>
        <v>103785136516.83299</v>
      </c>
      <c r="J13">
        <f>VLOOKUP($A13, [3]tier2_gw_db09!$A:$D, COLUMN([3]tier2_gw_db09!D13), FALSE)</f>
        <v>1.5515699999999999</v>
      </c>
      <c r="K13">
        <f>VLOOKUP($A13, [1]complete_gw_db09!$A$2:$G$92, COLUMN([1]complete_gw_db09!G94), FALSE)</f>
        <v>463.99631959090902</v>
      </c>
      <c r="M13">
        <f t="shared" si="2"/>
        <v>-171764292480.86899</v>
      </c>
      <c r="N13">
        <f t="shared" si="3"/>
        <v>-17171643791.916</v>
      </c>
      <c r="O13">
        <f t="shared" si="4"/>
        <v>-1.1997800000000001</v>
      </c>
      <c r="P13" s="8">
        <f t="shared" si="5"/>
        <v>10.002786836384965</v>
      </c>
      <c r="S13" t="s">
        <v>16</v>
      </c>
      <c r="T13" s="1">
        <f>T11-T12</f>
        <v>7.5716802878787846</v>
      </c>
      <c r="U13" s="1">
        <f>U11-U12</f>
        <v>7.6452332878787939</v>
      </c>
    </row>
    <row r="14" spans="1:22" x14ac:dyDescent="0.3">
      <c r="A14">
        <v>13</v>
      </c>
      <c r="B14">
        <f>VLOOKUP($A14, [2]tier2_gw_db99!$A:$D, COLUMN([2]tier2_gw_db99!B14), FALSE)</f>
        <v>330932220606.34198</v>
      </c>
      <c r="C14">
        <f>VLOOKUP($A14, [2]tier2_gw_db99!$A:$D, COLUMN([2]tier2_gw_db99!C14), FALSE)</f>
        <v>158231758779.48999</v>
      </c>
      <c r="D14">
        <f>VLOOKUP($A14, [2]tier2_gw_db99!$A:$D, COLUMN([2]tier2_gw_db99!D14), FALSE)</f>
        <v>2.09144</v>
      </c>
      <c r="E14" t="s">
        <v>3</v>
      </c>
      <c r="F14">
        <v>30</v>
      </c>
      <c r="G14">
        <v>765.035511105556</v>
      </c>
      <c r="H14">
        <f>VLOOKUP($A14, [3]tier2_gw_db09!$A:$D, COLUMN([3]tier2_gw_db09!B14), FALSE)</f>
        <v>183272098375.32199</v>
      </c>
      <c r="I14">
        <f>VLOOKUP($A14, [3]tier2_gw_db09!$A:$D, COLUMN([3]tier2_gw_db09!C14), FALSE)</f>
        <v>83668484364.170898</v>
      </c>
      <c r="J14">
        <f>VLOOKUP($A14, [3]tier2_gw_db09!$A:$D, COLUMN([3]tier2_gw_db09!D14), FALSE)</f>
        <v>2.1904599999999999</v>
      </c>
      <c r="K14">
        <f>VLOOKUP($A14, [1]complete_gw_db09!$A$2:$G$92, COLUMN([1]complete_gw_db09!G95), FALSE)</f>
        <v>455.13505982093</v>
      </c>
      <c r="M14">
        <f t="shared" si="2"/>
        <v>-147660122231.01999</v>
      </c>
      <c r="N14">
        <f t="shared" si="3"/>
        <v>-74563274415.319092</v>
      </c>
      <c r="O14">
        <f t="shared" si="4"/>
        <v>9.9019999999999886E-2</v>
      </c>
      <c r="P14" s="8">
        <f t="shared" si="5"/>
        <v>1.980333124971817</v>
      </c>
      <c r="T14" s="11">
        <f>AVERAGE(T13:U13)</f>
        <v>7.6084567878787892</v>
      </c>
      <c r="U14" s="12"/>
    </row>
    <row r="15" spans="1:22" x14ac:dyDescent="0.3">
      <c r="A15">
        <v>14</v>
      </c>
      <c r="B15">
        <f>VLOOKUP($A15, [2]tier2_gw_db99!$A:$D, COLUMN([2]tier2_gw_db99!B15), FALSE)</f>
        <v>67614351413.766602</v>
      </c>
      <c r="C15">
        <f>VLOOKUP($A15, [2]tier2_gw_db99!$A:$D, COLUMN([2]tier2_gw_db99!C15), FALSE)</f>
        <v>3509504830.8235202</v>
      </c>
      <c r="D15">
        <f>VLOOKUP($A15, [2]tier2_gw_db99!$A:$D, COLUMN([2]tier2_gw_db99!D15), FALSE)</f>
        <v>19.266069999999999</v>
      </c>
      <c r="E15" t="s">
        <v>2</v>
      </c>
      <c r="F15">
        <v>5</v>
      </c>
      <c r="G15">
        <v>846.22424835578897</v>
      </c>
      <c r="H15">
        <f>VLOOKUP($A15, [3]tier2_gw_db09!$A:$D, COLUMN([3]tier2_gw_db09!B15), FALSE)</f>
        <v>18433632218.1698</v>
      </c>
      <c r="I15">
        <f>VLOOKUP($A15, [3]tier2_gw_db09!$A:$D, COLUMN([3]tier2_gw_db09!C15), FALSE)</f>
        <v>2077131325.61919</v>
      </c>
      <c r="J15">
        <f>VLOOKUP($A15, [3]tier2_gw_db09!$A:$D, COLUMN([3]tier2_gw_db09!D15), FALSE)</f>
        <v>8.8745600000000007</v>
      </c>
      <c r="K15">
        <f>VLOOKUP($A15, [1]complete_gw_db09!$A$2:$G$92, COLUMN([1]complete_gw_db09!G96), FALSE)</f>
        <v>594.59288636434803</v>
      </c>
      <c r="M15">
        <f t="shared" si="2"/>
        <v>-49180719195.596802</v>
      </c>
      <c r="N15">
        <f t="shared" si="3"/>
        <v>-1432373505.2043302</v>
      </c>
      <c r="O15">
        <f t="shared" si="4"/>
        <v>-10.391509999999998</v>
      </c>
      <c r="P15" s="8">
        <f t="shared" si="5"/>
        <v>34.335122101117825</v>
      </c>
    </row>
    <row r="16" spans="1:22" x14ac:dyDescent="0.3">
      <c r="A16">
        <v>15</v>
      </c>
      <c r="B16">
        <f>VLOOKUP($A16, [2]tier2_gw_db99!$A:$D, COLUMN([2]tier2_gw_db99!B16), FALSE)</f>
        <v>30131461080.7272</v>
      </c>
      <c r="C16">
        <f>VLOOKUP($A16, [2]tier2_gw_db99!$A:$D, COLUMN([2]tier2_gw_db99!C16), FALSE)</f>
        <v>2979283862.0766702</v>
      </c>
      <c r="D16">
        <f>VLOOKUP($A16, [2]tier2_gw_db99!$A:$D, COLUMN([2]tier2_gw_db99!D16), FALSE)</f>
        <v>10.113659999999999</v>
      </c>
      <c r="E16" t="s">
        <v>3</v>
      </c>
      <c r="F16">
        <v>31</v>
      </c>
      <c r="G16">
        <v>832.44365105333304</v>
      </c>
      <c r="H16">
        <f>VLOOKUP($A16, [3]tier2_gw_db09!$A:$D, COLUMN([3]tier2_gw_db09!B16), FALSE)</f>
        <v>29270764884.2813</v>
      </c>
      <c r="I16">
        <f>VLOOKUP($A16, [3]tier2_gw_db09!$A:$D, COLUMN([3]tier2_gw_db09!C16), FALSE)</f>
        <v>1117016578.3377099</v>
      </c>
      <c r="J16">
        <f>VLOOKUP($A16, [3]tier2_gw_db09!$A:$D, COLUMN([3]tier2_gw_db09!D16), FALSE)</f>
        <v>26.204409999999999</v>
      </c>
      <c r="K16">
        <f>VLOOKUP($A16, [1]complete_gw_db09!$A$2:$G$92, COLUMN([1]complete_gw_db09!G97), FALSE)</f>
        <v>493.072998382609</v>
      </c>
      <c r="M16">
        <f t="shared" si="2"/>
        <v>-860696196.44589996</v>
      </c>
      <c r="N16">
        <f t="shared" si="3"/>
        <v>-1862267283.7389603</v>
      </c>
      <c r="O16">
        <f t="shared" si="4"/>
        <v>16.09075</v>
      </c>
      <c r="P16" s="8">
        <f t="shared" si="5"/>
        <v>0.46217651137480131</v>
      </c>
    </row>
    <row r="17" spans="1:21" x14ac:dyDescent="0.3">
      <c r="A17">
        <v>16</v>
      </c>
      <c r="B17">
        <f>VLOOKUP($A17, [2]tier2_gw_db99!$A:$D, COLUMN([2]tier2_gw_db99!B17), FALSE)</f>
        <v>95187916433.621307</v>
      </c>
      <c r="C17">
        <f>VLOOKUP($A17, [2]tier2_gw_db99!$A:$D, COLUMN([2]tier2_gw_db99!C17), FALSE)</f>
        <v>3119277418.32127</v>
      </c>
      <c r="D17">
        <f>VLOOKUP($A17, [2]tier2_gw_db99!$A:$D, COLUMN([2]tier2_gw_db99!D17), FALSE)</f>
        <v>30.516010000000001</v>
      </c>
      <c r="E17" t="s">
        <v>2</v>
      </c>
      <c r="F17">
        <v>5</v>
      </c>
      <c r="G17">
        <v>867.10914405732501</v>
      </c>
      <c r="H17">
        <f>VLOOKUP($A17, [3]tier2_gw_db09!$A:$D, COLUMN([3]tier2_gw_db09!B17), FALSE)</f>
        <v>41562988581.890297</v>
      </c>
      <c r="I17">
        <f>VLOOKUP($A17, [3]tier2_gw_db09!$A:$D, COLUMN([3]tier2_gw_db09!C17), FALSE)</f>
        <v>2792912021.64186</v>
      </c>
      <c r="J17">
        <f>VLOOKUP($A17, [3]tier2_gw_db09!$A:$D, COLUMN([3]tier2_gw_db09!D17), FALSE)</f>
        <v>14.881600000000001</v>
      </c>
      <c r="K17">
        <f>VLOOKUP($A17, [1]complete_gw_db09!$A$2:$G$92, COLUMN([1]complete_gw_db09!G98), FALSE)</f>
        <v>657.44427358442204</v>
      </c>
      <c r="M17">
        <f t="shared" si="2"/>
        <v>-53624927851.73101</v>
      </c>
      <c r="N17">
        <f t="shared" si="3"/>
        <v>-326365396.67940998</v>
      </c>
      <c r="O17">
        <f t="shared" si="4"/>
        <v>-15.634410000000001</v>
      </c>
      <c r="P17" s="8">
        <f t="shared" si="5"/>
        <v>164.30947765092569</v>
      </c>
    </row>
    <row r="18" spans="1:21" x14ac:dyDescent="0.3">
      <c r="A18">
        <v>17</v>
      </c>
      <c r="B18">
        <f>VLOOKUP($A18, [2]tier2_gw_db99!$A:$D, COLUMN([2]tier2_gw_db99!B18), FALSE)</f>
        <v>0</v>
      </c>
      <c r="C18">
        <f>VLOOKUP($A18, [2]tier2_gw_db99!$A:$D, COLUMN([2]tier2_gw_db99!C18), FALSE)</f>
        <v>23386757460.7612</v>
      </c>
      <c r="D18">
        <f>VLOOKUP($A18, [2]tier2_gw_db99!$A:$D, COLUMN([2]tier2_gw_db99!D18), FALSE)</f>
        <v>0</v>
      </c>
      <c r="E18" t="s">
        <v>3</v>
      </c>
      <c r="F18">
        <v>19.3</v>
      </c>
      <c r="G18">
        <v>2073.5526703846199</v>
      </c>
      <c r="H18">
        <f>VLOOKUP($A18, [3]tier2_gw_db09!$A:$D, COLUMN([3]tier2_gw_db09!B18), FALSE)</f>
        <v>18728422703.7131</v>
      </c>
      <c r="I18">
        <f>VLOOKUP($A18, [3]tier2_gw_db09!$A:$D, COLUMN([3]tier2_gw_db09!C18), FALSE)</f>
        <v>5564766607.5531301</v>
      </c>
      <c r="J18">
        <f>VLOOKUP($A18, [3]tier2_gw_db09!$A:$D, COLUMN([3]tier2_gw_db09!D18), FALSE)</f>
        <v>3.3655400000000002</v>
      </c>
      <c r="K18">
        <f>VLOOKUP($A18, [1]complete_gw_db09!$A$2:$G$92, COLUMN([1]complete_gw_db09!G99), FALSE)</f>
        <v>650.14556807333304</v>
      </c>
      <c r="M18">
        <f t="shared" si="2"/>
        <v>18728422703.7131</v>
      </c>
      <c r="N18">
        <f t="shared" si="3"/>
        <v>-17821990853.208069</v>
      </c>
      <c r="O18">
        <f t="shared" si="4"/>
        <v>3.3655400000000002</v>
      </c>
      <c r="P18" s="8">
        <f t="shared" si="5"/>
        <v>1.0508603027557872</v>
      </c>
      <c r="S18">
        <v>11.3</v>
      </c>
      <c r="T18">
        <f>COUNTIF(D:D, "&gt;11.3")</f>
        <v>21</v>
      </c>
      <c r="U18">
        <f>COUNTIF(J:J, "&gt;11.3")</f>
        <v>24</v>
      </c>
    </row>
    <row r="19" spans="1:21" x14ac:dyDescent="0.3">
      <c r="A19">
        <v>18</v>
      </c>
      <c r="B19">
        <f>VLOOKUP($A19, [2]tier2_gw_db99!$A:$D, COLUMN([2]tier2_gw_db99!B19), FALSE)</f>
        <v>56588174718.751297</v>
      </c>
      <c r="C19">
        <f>VLOOKUP($A19, [2]tier2_gw_db99!$A:$D, COLUMN([2]tier2_gw_db99!C19), FALSE)</f>
        <v>6178137146.1960402</v>
      </c>
      <c r="D19">
        <f>VLOOKUP($A19, [2]tier2_gw_db99!$A:$D, COLUMN([2]tier2_gw_db99!D19), FALSE)</f>
        <v>9.1594200000000008</v>
      </c>
      <c r="E19" t="s">
        <v>3</v>
      </c>
      <c r="F19">
        <v>14.6</v>
      </c>
      <c r="G19">
        <v>1258.93137341538</v>
      </c>
      <c r="H19">
        <f>VLOOKUP($A19, [3]tier2_gw_db09!$A:$D, COLUMN([3]tier2_gw_db09!B19), FALSE)</f>
        <v>38390791934.822403</v>
      </c>
      <c r="I19">
        <f>VLOOKUP($A19, [3]tier2_gw_db09!$A:$D, COLUMN([3]tier2_gw_db09!C19), FALSE)</f>
        <v>3036398737.7838602</v>
      </c>
      <c r="J19">
        <f>VLOOKUP($A19, [3]tier2_gw_db09!$A:$D, COLUMN([3]tier2_gw_db09!D19), FALSE)</f>
        <v>12.64353</v>
      </c>
      <c r="K19">
        <f>VLOOKUP($A19, [1]complete_gw_db09!$A$2:$G$92, COLUMN([1]complete_gw_db09!G100), FALSE)</f>
        <v>597.00584466382998</v>
      </c>
      <c r="M19">
        <f t="shared" si="2"/>
        <v>-18197382783.928894</v>
      </c>
      <c r="N19">
        <f t="shared" si="3"/>
        <v>-3141738408.4121799</v>
      </c>
      <c r="O19">
        <f t="shared" si="4"/>
        <v>3.4841099999999994</v>
      </c>
      <c r="P19" s="8">
        <f t="shared" si="5"/>
        <v>5.7921381153836311</v>
      </c>
      <c r="R19" s="5"/>
      <c r="T19" s="7">
        <f>T18/93*100</f>
        <v>22.58064516129032</v>
      </c>
      <c r="U19" s="7">
        <f>U18/93*100</f>
        <v>25.806451612903224</v>
      </c>
    </row>
    <row r="20" spans="1:21" x14ac:dyDescent="0.3">
      <c r="A20">
        <v>19</v>
      </c>
      <c r="B20">
        <f>VLOOKUP($A20, [2]tier2_gw_db99!$A:$D, COLUMN([2]tier2_gw_db99!B20), FALSE)</f>
        <v>4189508995.65165</v>
      </c>
      <c r="C20">
        <f>VLOOKUP($A20, [2]tier2_gw_db99!$A:$D, COLUMN([2]tier2_gw_db99!C20), FALSE)</f>
        <v>2512938533.16008</v>
      </c>
      <c r="D20">
        <f>VLOOKUP($A20, [2]tier2_gw_db99!$A:$D, COLUMN([2]tier2_gw_db99!D20), FALSE)</f>
        <v>1.6671800000000001</v>
      </c>
      <c r="E20" t="s">
        <v>3</v>
      </c>
      <c r="F20">
        <v>44.6</v>
      </c>
      <c r="G20">
        <v>1421.66946134</v>
      </c>
      <c r="H20">
        <f>VLOOKUP($A20, [3]tier2_gw_db09!$A:$D, COLUMN([3]tier2_gw_db09!B20), FALSE)</f>
        <v>4361852926.85709</v>
      </c>
      <c r="I20">
        <f>VLOOKUP($A20, [3]tier2_gw_db09!$A:$D, COLUMN([3]tier2_gw_db09!C20), FALSE)</f>
        <v>851400160.31715</v>
      </c>
      <c r="J20">
        <f>VLOOKUP($A20, [3]tier2_gw_db09!$A:$D, COLUMN([3]tier2_gw_db09!D20), FALSE)</f>
        <v>5.1231499999999999</v>
      </c>
      <c r="K20">
        <f>VLOOKUP($A20, [1]complete_gw_db09!$A$2:$G$92, COLUMN([1]complete_gw_db09!G101), FALSE)</f>
        <v>596.19694291999997</v>
      </c>
      <c r="M20">
        <f t="shared" si="2"/>
        <v>172343931.20544004</v>
      </c>
      <c r="N20">
        <f t="shared" si="3"/>
        <v>-1661538372.8429298</v>
      </c>
      <c r="O20">
        <f t="shared" si="4"/>
        <v>3.4559699999999998</v>
      </c>
      <c r="P20" s="8">
        <f t="shared" si="5"/>
        <v>0.10372551968845334</v>
      </c>
    </row>
    <row r="21" spans="1:21" x14ac:dyDescent="0.3">
      <c r="A21">
        <v>20</v>
      </c>
      <c r="B21">
        <f>VLOOKUP($A21, [2]tier2_gw_db99!$A:$D, COLUMN([2]tier2_gw_db99!B21), FALSE)</f>
        <v>107453853857.91701</v>
      </c>
      <c r="C21">
        <f>VLOOKUP($A21, [2]tier2_gw_db99!$A:$D, COLUMN([2]tier2_gw_db99!C21), FALSE)</f>
        <v>12151674407.3622</v>
      </c>
      <c r="D21">
        <f>VLOOKUP($A21, [2]tier2_gw_db99!$A:$D, COLUMN([2]tier2_gw_db99!D21), FALSE)</f>
        <v>8.8427199999999999</v>
      </c>
      <c r="E21" t="s">
        <v>3</v>
      </c>
      <c r="F21">
        <v>13.8</v>
      </c>
      <c r="G21">
        <v>987.62025081322304</v>
      </c>
      <c r="H21">
        <f>VLOOKUP($A21, [3]tier2_gw_db09!$A:$D, COLUMN([3]tier2_gw_db09!B21), FALSE)</f>
        <v>63692188859.638901</v>
      </c>
      <c r="I21">
        <f>VLOOKUP($A21, [3]tier2_gw_db09!$A:$D, COLUMN([3]tier2_gw_db09!C21), FALSE)</f>
        <v>3342862941.1133299</v>
      </c>
      <c r="J21">
        <f>VLOOKUP($A21, [3]tier2_gw_db09!$A:$D, COLUMN([3]tier2_gw_db09!D21), FALSE)</f>
        <v>19.053190000000001</v>
      </c>
      <c r="K21">
        <f>VLOOKUP($A21, [1]complete_gw_db09!$A$2:$G$92, COLUMN([1]complete_gw_db09!G102), FALSE)</f>
        <v>470.50635929697</v>
      </c>
      <c r="M21">
        <f t="shared" si="2"/>
        <v>-43761664998.278107</v>
      </c>
      <c r="N21">
        <f t="shared" si="3"/>
        <v>-8808811466.2488708</v>
      </c>
      <c r="O21">
        <f t="shared" si="4"/>
        <v>10.210470000000001</v>
      </c>
      <c r="P21" s="8">
        <f t="shared" si="5"/>
        <v>4.9679420618719972</v>
      </c>
    </row>
    <row r="22" spans="1:21" x14ac:dyDescent="0.3">
      <c r="A22">
        <v>21</v>
      </c>
      <c r="B22">
        <f>VLOOKUP($A22, [2]tier2_gw_db99!$A:$D, COLUMN([2]tier2_gw_db99!B22), FALSE)</f>
        <v>28059434238.707401</v>
      </c>
      <c r="C22">
        <f>VLOOKUP($A22, [2]tier2_gw_db99!$A:$D, COLUMN([2]tier2_gw_db99!C22), FALSE)</f>
        <v>17807091745.7057</v>
      </c>
      <c r="D22">
        <f>VLOOKUP($A22, [2]tier2_gw_db99!$A:$D, COLUMN([2]tier2_gw_db99!D22), FALSE)</f>
        <v>1.5757399999999999</v>
      </c>
      <c r="E22" t="s">
        <v>3</v>
      </c>
      <c r="F22">
        <v>11.7</v>
      </c>
      <c r="G22">
        <v>1284.5226126412499</v>
      </c>
      <c r="H22">
        <f>VLOOKUP($A22, [3]tier2_gw_db09!$A:$D, COLUMN([3]tier2_gw_db09!B22), FALSE)</f>
        <v>31109675357.295101</v>
      </c>
      <c r="I22">
        <f>VLOOKUP($A22, [3]tier2_gw_db09!$A:$D, COLUMN([3]tier2_gw_db09!C22), FALSE)</f>
        <v>9522744035.4535599</v>
      </c>
      <c r="J22">
        <f>VLOOKUP($A22, [3]tier2_gw_db09!$A:$D, COLUMN([3]tier2_gw_db09!D22), FALSE)</f>
        <v>3.26688</v>
      </c>
      <c r="K22">
        <f>VLOOKUP($A22, [1]complete_gw_db09!$A$2:$G$92, COLUMN([1]complete_gw_db09!G103), FALSE)</f>
        <v>877.77781200502795</v>
      </c>
      <c r="M22">
        <f t="shared" si="2"/>
        <v>3050241118.5876999</v>
      </c>
      <c r="N22">
        <f t="shared" si="3"/>
        <v>-8284347710.25214</v>
      </c>
      <c r="O22">
        <f t="shared" si="4"/>
        <v>1.6911400000000001</v>
      </c>
      <c r="P22" s="8">
        <f t="shared" si="5"/>
        <v>0.36819327547212088</v>
      </c>
    </row>
    <row r="23" spans="1:21" x14ac:dyDescent="0.3">
      <c r="A23">
        <v>22</v>
      </c>
      <c r="B23">
        <f>VLOOKUP($A23, [2]tier2_gw_db99!$A:$D, COLUMN([2]tier2_gw_db99!B23), FALSE)</f>
        <v>17262335825.907101</v>
      </c>
      <c r="C23">
        <f>VLOOKUP($A23, [2]tier2_gw_db99!$A:$D, COLUMN([2]tier2_gw_db99!C23), FALSE)</f>
        <v>9623599782.0583401</v>
      </c>
      <c r="D23">
        <f>VLOOKUP($A23, [2]tier2_gw_db99!$A:$D, COLUMN([2]tier2_gw_db99!D23), FALSE)</f>
        <v>1.79375</v>
      </c>
      <c r="E23" t="s">
        <v>2</v>
      </c>
      <c r="F23">
        <v>14.9</v>
      </c>
      <c r="G23">
        <v>1321.8206995927301</v>
      </c>
      <c r="H23">
        <f>VLOOKUP($A23, [3]tier2_gw_db09!$A:$D, COLUMN([3]tier2_gw_db09!B23), FALSE)</f>
        <v>9877519692.5363503</v>
      </c>
      <c r="I23">
        <f>VLOOKUP($A23, [3]tier2_gw_db09!$A:$D, COLUMN([3]tier2_gw_db09!C23), FALSE)</f>
        <v>5095142895.9769697</v>
      </c>
      <c r="J23">
        <f>VLOOKUP($A23, [3]tier2_gw_db09!$A:$D, COLUMN([3]tier2_gw_db09!D23), FALSE)</f>
        <v>1.9386099999999999</v>
      </c>
      <c r="K23">
        <f>VLOOKUP($A23, [1]complete_gw_db09!$A$2:$G$92, COLUMN([1]complete_gw_db09!G104), FALSE)</f>
        <v>836.51865985365896</v>
      </c>
      <c r="M23">
        <f t="shared" si="2"/>
        <v>-7384816133.3707504</v>
      </c>
      <c r="N23">
        <f t="shared" si="3"/>
        <v>-4528456886.0813704</v>
      </c>
      <c r="O23">
        <f t="shared" si="4"/>
        <v>0.14485999999999999</v>
      </c>
      <c r="P23" s="8">
        <f t="shared" si="5"/>
        <v>1.6307577435635223</v>
      </c>
    </row>
    <row r="24" spans="1:21" x14ac:dyDescent="0.3">
      <c r="A24">
        <v>23</v>
      </c>
      <c r="B24">
        <f>VLOOKUP($A24, [2]tier2_gw_db99!$A:$D, COLUMN([2]tier2_gw_db99!B24), FALSE)</f>
        <v>39144056545.561699</v>
      </c>
      <c r="C24">
        <f>VLOOKUP($A24, [2]tier2_gw_db99!$A:$D, COLUMN([2]tier2_gw_db99!C24), FALSE)</f>
        <v>43341723352.593697</v>
      </c>
      <c r="D24">
        <f>VLOOKUP($A24, [2]tier2_gw_db99!$A:$D, COLUMN([2]tier2_gw_db99!D24), FALSE)</f>
        <v>0.90315000000000001</v>
      </c>
      <c r="E24" t="s">
        <v>3</v>
      </c>
      <c r="F24">
        <v>38.299999999999997</v>
      </c>
      <c r="G24">
        <v>1759.3495512567599</v>
      </c>
      <c r="H24">
        <f>VLOOKUP($A24, [3]tier2_gw_db09!$A:$D, COLUMN([3]tier2_gw_db09!B24), FALSE)</f>
        <v>17608251325.480099</v>
      </c>
      <c r="I24">
        <f>VLOOKUP($A24, [3]tier2_gw_db09!$A:$D, COLUMN([3]tier2_gw_db09!C24), FALSE)</f>
        <v>16696696350.1567</v>
      </c>
      <c r="J24">
        <f>VLOOKUP($A24, [3]tier2_gw_db09!$A:$D, COLUMN([3]tier2_gw_db09!D24), FALSE)</f>
        <v>1.0545899999999999</v>
      </c>
      <c r="K24">
        <f>VLOOKUP($A24, [1]complete_gw_db09!$A$2:$G$92, COLUMN([1]complete_gw_db09!G105), FALSE)</f>
        <v>704.65422024444501</v>
      </c>
      <c r="M24">
        <f t="shared" si="2"/>
        <v>-21535805220.0816</v>
      </c>
      <c r="N24">
        <f t="shared" si="3"/>
        <v>-26645027002.436996</v>
      </c>
      <c r="O24">
        <f t="shared" si="4"/>
        <v>0.15143999999999991</v>
      </c>
      <c r="P24" s="8">
        <f t="shared" si="5"/>
        <v>0.8082485792981895</v>
      </c>
    </row>
    <row r="25" spans="1:21" x14ac:dyDescent="0.3">
      <c r="A25">
        <v>24</v>
      </c>
      <c r="B25">
        <f>VLOOKUP($A25, [2]tier2_gw_db99!$A:$D, COLUMN([2]tier2_gw_db99!B25), FALSE)</f>
        <v>49786937561.908997</v>
      </c>
      <c r="C25">
        <f>VLOOKUP($A25, [2]tier2_gw_db99!$A:$D, COLUMN([2]tier2_gw_db99!C25), FALSE)</f>
        <v>12758997056.1</v>
      </c>
      <c r="D25">
        <f>VLOOKUP($A25, [2]tier2_gw_db99!$A:$D, COLUMN([2]tier2_gw_db99!D25), FALSE)</f>
        <v>3.9020999999999999</v>
      </c>
      <c r="E25" t="s">
        <v>3</v>
      </c>
      <c r="F25">
        <v>11.2</v>
      </c>
      <c r="G25">
        <v>1451.7080381983101</v>
      </c>
      <c r="H25">
        <f>VLOOKUP($A25, [3]tier2_gw_db09!$A:$D, COLUMN([3]tier2_gw_db09!B25), FALSE)</f>
        <v>19343186768.299</v>
      </c>
      <c r="I25">
        <f>VLOOKUP($A25, [3]tier2_gw_db09!$A:$D, COLUMN([3]tier2_gw_db09!C25), FALSE)</f>
        <v>4029793670.4862499</v>
      </c>
      <c r="J25">
        <f>VLOOKUP($A25, [3]tier2_gw_db09!$A:$D, COLUMN([3]tier2_gw_db09!D25), FALSE)</f>
        <v>4.8000400000000001</v>
      </c>
      <c r="K25">
        <f>VLOOKUP($A25, [1]complete_gw_db09!$A$2:$G$92, COLUMN([1]complete_gw_db09!G106), FALSE)</f>
        <v>776.30527469135802</v>
      </c>
      <c r="M25">
        <f t="shared" si="2"/>
        <v>-30443750793.609997</v>
      </c>
      <c r="N25">
        <f t="shared" si="3"/>
        <v>-8729203385.6137505</v>
      </c>
      <c r="O25">
        <f t="shared" si="4"/>
        <v>0.89794000000000018</v>
      </c>
      <c r="P25" s="8">
        <f t="shared" si="5"/>
        <v>3.4875749193543961</v>
      </c>
    </row>
    <row r="26" spans="1:21" x14ac:dyDescent="0.3">
      <c r="A26">
        <v>25</v>
      </c>
      <c r="B26">
        <f>VLOOKUP($A26, [2]tier2_gw_db99!$A:$D, COLUMN([2]tier2_gw_db99!B26), FALSE)</f>
        <v>35087802378.596397</v>
      </c>
      <c r="C26">
        <f>VLOOKUP($A26, [2]tier2_gw_db99!$A:$D, COLUMN([2]tier2_gw_db99!C26), FALSE)</f>
        <v>9420504374.7007103</v>
      </c>
      <c r="D26">
        <f>VLOOKUP($A26, [2]tier2_gw_db99!$A:$D, COLUMN([2]tier2_gw_db99!D26), FALSE)</f>
        <v>3.7246199999999998</v>
      </c>
      <c r="E26" t="s">
        <v>3</v>
      </c>
      <c r="F26">
        <v>13.9</v>
      </c>
      <c r="G26">
        <v>1657.3590414396599</v>
      </c>
      <c r="H26">
        <f>VLOOKUP($A26, [3]tier2_gw_db09!$A:$D, COLUMN([3]tier2_gw_db09!B26), FALSE)</f>
        <v>31271778593.265499</v>
      </c>
      <c r="I26">
        <f>VLOOKUP($A26, [3]tier2_gw_db09!$A:$D, COLUMN([3]tier2_gw_db09!C26), FALSE)</f>
        <v>3882278139.1757798</v>
      </c>
      <c r="J26">
        <f>VLOOKUP($A26, [3]tier2_gw_db09!$A:$D, COLUMN([3]tier2_gw_db09!D26), FALSE)</f>
        <v>8.0550099999999993</v>
      </c>
      <c r="K26">
        <f>VLOOKUP($A26, [1]complete_gw_db09!$A$2:$G$92, COLUMN([1]complete_gw_db09!G107), FALSE)</f>
        <v>760.18999778055604</v>
      </c>
      <c r="M26">
        <f t="shared" si="2"/>
        <v>-3816023785.3308983</v>
      </c>
      <c r="N26">
        <f t="shared" si="3"/>
        <v>-5538226235.524931</v>
      </c>
      <c r="O26">
        <f t="shared" si="4"/>
        <v>4.3303899999999995</v>
      </c>
      <c r="P26" s="8">
        <f t="shared" si="5"/>
        <v>0.68903356833872698</v>
      </c>
    </row>
    <row r="27" spans="1:21" x14ac:dyDescent="0.3">
      <c r="A27">
        <v>26</v>
      </c>
      <c r="B27">
        <f>VLOOKUP($A27, [2]tier2_gw_db99!$A:$D, COLUMN([2]tier2_gw_db99!B27), FALSE)</f>
        <v>12645997626.338301</v>
      </c>
      <c r="C27">
        <f>VLOOKUP($A27, [2]tier2_gw_db99!$A:$D, COLUMN([2]tier2_gw_db99!C27), FALSE)</f>
        <v>4395936787.6456699</v>
      </c>
      <c r="D27">
        <f>VLOOKUP($A27, [2]tier2_gw_db99!$A:$D, COLUMN([2]tier2_gw_db99!D27), FALSE)</f>
        <v>2.8767499999999999</v>
      </c>
      <c r="E27" t="s">
        <v>3</v>
      </c>
      <c r="F27">
        <v>22.5</v>
      </c>
      <c r="G27">
        <v>1607.84516928571</v>
      </c>
      <c r="H27">
        <f>VLOOKUP($A27, [3]tier2_gw_db09!$A:$D, COLUMN([3]tier2_gw_db09!B27), FALSE)</f>
        <v>11290763377.2584</v>
      </c>
      <c r="I27">
        <f>VLOOKUP($A27, [3]tier2_gw_db09!$A:$D, COLUMN([3]tier2_gw_db09!C27), FALSE)</f>
        <v>1494495622.65311</v>
      </c>
      <c r="J27">
        <f>VLOOKUP($A27, [3]tier2_gw_db09!$A:$D, COLUMN([3]tier2_gw_db09!D27), FALSE)</f>
        <v>7.5548999999999999</v>
      </c>
      <c r="K27">
        <f>VLOOKUP($A27, [1]complete_gw_db09!$A$2:$G$92, COLUMN([1]complete_gw_db09!G108), FALSE)</f>
        <v>697.11801240526302</v>
      </c>
      <c r="M27">
        <f t="shared" si="2"/>
        <v>-1355234249.0799007</v>
      </c>
      <c r="N27">
        <f t="shared" si="3"/>
        <v>-2901441164.9925599</v>
      </c>
      <c r="O27">
        <f t="shared" si="4"/>
        <v>4.6781500000000005</v>
      </c>
      <c r="P27" s="8">
        <f t="shared" si="5"/>
        <v>0.46709003285385453</v>
      </c>
    </row>
    <row r="28" spans="1:21" x14ac:dyDescent="0.3">
      <c r="A28">
        <v>27</v>
      </c>
      <c r="B28">
        <f>VLOOKUP($A28, [2]tier2_gw_db99!$A:$D, COLUMN([2]tier2_gw_db99!B28), FALSE)</f>
        <v>15629045018.9235</v>
      </c>
      <c r="C28">
        <f>VLOOKUP($A28, [2]tier2_gw_db99!$A:$D, COLUMN([2]tier2_gw_db99!C28), FALSE)</f>
        <v>30786305122.428101</v>
      </c>
      <c r="D28">
        <f>VLOOKUP($A28, [2]tier2_gw_db99!$A:$D, COLUMN([2]tier2_gw_db99!D28), FALSE)</f>
        <v>0.50766</v>
      </c>
      <c r="E28" t="s">
        <v>3</v>
      </c>
      <c r="F28">
        <v>20.2</v>
      </c>
      <c r="G28">
        <v>1366.01245970881</v>
      </c>
      <c r="H28">
        <f>VLOOKUP($A28, [3]tier2_gw_db09!$A:$D, COLUMN([3]tier2_gw_db09!B28), FALSE)</f>
        <v>22016256724.386002</v>
      </c>
      <c r="I28">
        <f>VLOOKUP($A28, [3]tier2_gw_db09!$A:$D, COLUMN([3]tier2_gw_db09!C28), FALSE)</f>
        <v>16780396521.114201</v>
      </c>
      <c r="J28">
        <f>VLOOKUP($A28, [3]tier2_gw_db09!$A:$D, COLUMN([3]tier2_gw_db09!D28), FALSE)</f>
        <v>1.31202</v>
      </c>
      <c r="K28">
        <f>VLOOKUP($A28, [1]complete_gw_db09!$A$2:$G$92, COLUMN([1]complete_gw_db09!G109), FALSE)</f>
        <v>828.32476038525601</v>
      </c>
      <c r="M28">
        <f t="shared" si="2"/>
        <v>6387211705.4625015</v>
      </c>
      <c r="N28">
        <f t="shared" si="3"/>
        <v>-14005908601.3139</v>
      </c>
      <c r="O28">
        <f t="shared" si="4"/>
        <v>0.80435999999999996</v>
      </c>
      <c r="P28" s="8">
        <f t="shared" si="5"/>
        <v>0.45603694035696579</v>
      </c>
    </row>
    <row r="29" spans="1:21" x14ac:dyDescent="0.3">
      <c r="A29">
        <v>28</v>
      </c>
      <c r="B29">
        <f>VLOOKUP($A29, [2]tier2_gw_db99!$A:$D, COLUMN([2]tier2_gw_db99!B29), FALSE)</f>
        <v>3201680996.0560999</v>
      </c>
      <c r="C29">
        <f>VLOOKUP($A29, [2]tier2_gw_db99!$A:$D, COLUMN([2]tier2_gw_db99!C29), FALSE)</f>
        <v>4382468913.4899797</v>
      </c>
      <c r="D29">
        <f>VLOOKUP($A29, [2]tier2_gw_db99!$A:$D, COLUMN([2]tier2_gw_db99!D29), FALSE)</f>
        <v>0.73057000000000005</v>
      </c>
      <c r="E29" t="s">
        <v>3</v>
      </c>
      <c r="F29">
        <v>62</v>
      </c>
      <c r="G29">
        <v>806.91067369999996</v>
      </c>
      <c r="H29">
        <f>VLOOKUP($A29, [3]tier2_gw_db09!$A:$D, COLUMN([3]tier2_gw_db09!B29), FALSE)</f>
        <v>1448214398.6338301</v>
      </c>
      <c r="I29">
        <f>VLOOKUP($A29, [3]tier2_gw_db09!$A:$D, COLUMN([3]tier2_gw_db09!C29), FALSE)</f>
        <v>1896113354.72102</v>
      </c>
      <c r="J29">
        <f>VLOOKUP($A29, [3]tier2_gw_db09!$A:$D, COLUMN([3]tier2_gw_db09!D29), FALSE)</f>
        <v>0.76378000000000001</v>
      </c>
      <c r="K29">
        <f>VLOOKUP($A29, [1]complete_gw_db09!$A$2:$G$92, COLUMN([1]complete_gw_db09!G110), FALSE)</f>
        <v>338.39308865999999</v>
      </c>
      <c r="M29">
        <f t="shared" si="2"/>
        <v>-1753466597.4222698</v>
      </c>
      <c r="N29">
        <f t="shared" si="3"/>
        <v>-2486355558.76896</v>
      </c>
      <c r="O29">
        <f t="shared" si="4"/>
        <v>3.3209999999999962E-2</v>
      </c>
      <c r="P29" s="8">
        <f t="shared" si="5"/>
        <v>0.70523565756236539</v>
      </c>
    </row>
    <row r="30" spans="1:21" x14ac:dyDescent="0.3">
      <c r="A30">
        <v>29</v>
      </c>
      <c r="B30">
        <f>VLOOKUP($A30, [2]tier2_gw_db99!$A:$D, COLUMN([2]tier2_gw_db99!B30), FALSE)</f>
        <v>160393013541.41699</v>
      </c>
      <c r="C30">
        <f>VLOOKUP($A30, [2]tier2_gw_db99!$A:$D, COLUMN([2]tier2_gw_db99!C30), FALSE)</f>
        <v>64914767938.830299</v>
      </c>
      <c r="D30">
        <f>VLOOKUP($A30, [2]tier2_gw_db99!$A:$D, COLUMN([2]tier2_gw_db99!D30), FALSE)</f>
        <v>2.4708199999999998</v>
      </c>
      <c r="E30" t="s">
        <v>3</v>
      </c>
      <c r="F30">
        <v>61</v>
      </c>
      <c r="G30">
        <v>736.56192663980096</v>
      </c>
      <c r="H30">
        <f>VLOOKUP($A30, [3]tier2_gw_db09!$A:$D, COLUMN([3]tier2_gw_db09!B30), FALSE)</f>
        <v>179088865439.276</v>
      </c>
      <c r="I30">
        <f>VLOOKUP($A30, [3]tier2_gw_db09!$A:$D, COLUMN([3]tier2_gw_db09!C30), FALSE)</f>
        <v>34972852812.552299</v>
      </c>
      <c r="J30">
        <f>VLOOKUP($A30, [3]tier2_gw_db09!$A:$D, COLUMN([3]tier2_gw_db09!D30), FALSE)</f>
        <v>5.1208</v>
      </c>
      <c r="K30">
        <f>VLOOKUP($A30, [1]complete_gw_db09!$A$2:$G$92, COLUMN([1]complete_gw_db09!G111), FALSE)</f>
        <v>467.93832645798699</v>
      </c>
      <c r="M30">
        <f t="shared" si="2"/>
        <v>18695851897.859009</v>
      </c>
      <c r="N30">
        <f t="shared" si="3"/>
        <v>-29941915126.278</v>
      </c>
      <c r="O30">
        <f t="shared" si="4"/>
        <v>2.6499800000000002</v>
      </c>
      <c r="P30" s="8">
        <f t="shared" si="5"/>
        <v>0.62440401086605579</v>
      </c>
    </row>
    <row r="31" spans="1:21" x14ac:dyDescent="0.3">
      <c r="A31">
        <v>30</v>
      </c>
      <c r="B31">
        <f>VLOOKUP($A31, [2]tier2_gw_db99!$A:$D, COLUMN([2]tier2_gw_db99!B31), FALSE)</f>
        <v>29155345951.383202</v>
      </c>
      <c r="C31">
        <f>VLOOKUP($A31, [2]tier2_gw_db99!$A:$D, COLUMN([2]tier2_gw_db99!C31), FALSE)</f>
        <v>16341916307.8302</v>
      </c>
      <c r="D31">
        <f>VLOOKUP($A31, [2]tier2_gw_db99!$A:$D, COLUMN([2]tier2_gw_db99!D31), FALSE)</f>
        <v>1.7840800000000001</v>
      </c>
      <c r="E31" t="s">
        <v>3</v>
      </c>
      <c r="F31">
        <v>26</v>
      </c>
      <c r="G31">
        <v>886.08842703333301</v>
      </c>
      <c r="H31">
        <f>VLOOKUP($A31, [3]tier2_gw_db09!$A:$D, COLUMN([3]tier2_gw_db09!B31), FALSE)</f>
        <v>14070019774.66</v>
      </c>
      <c r="I31">
        <f>VLOOKUP($A31, [3]tier2_gw_db09!$A:$D, COLUMN([3]tier2_gw_db09!C31), FALSE)</f>
        <v>9083974856.2183495</v>
      </c>
      <c r="J31">
        <f>VLOOKUP($A31, [3]tier2_gw_db09!$A:$D, COLUMN([3]tier2_gw_db09!D31), FALSE)</f>
        <v>1.54888</v>
      </c>
      <c r="K31">
        <f>VLOOKUP($A31, [1]complete_gw_db09!$A$2:$G$92, COLUMN([1]complete_gw_db09!G112), FALSE)</f>
        <v>432.00284027777798</v>
      </c>
      <c r="M31">
        <f t="shared" si="2"/>
        <v>-15085326176.723202</v>
      </c>
      <c r="N31">
        <f t="shared" si="3"/>
        <v>-7257941451.6118507</v>
      </c>
      <c r="O31">
        <f t="shared" si="4"/>
        <v>-0.23520000000000008</v>
      </c>
      <c r="P31" s="8">
        <f t="shared" si="5"/>
        <v>2.0784579590915602</v>
      </c>
    </row>
    <row r="32" spans="1:21" x14ac:dyDescent="0.3">
      <c r="A32">
        <v>31</v>
      </c>
      <c r="B32">
        <f>VLOOKUP($A32, [2]tier2_gw_db99!$A:$D, COLUMN([2]tier2_gw_db99!B32), FALSE)</f>
        <v>7774390555.0083704</v>
      </c>
      <c r="C32">
        <f>VLOOKUP($A32, [2]tier2_gw_db99!$A:$D, COLUMN([2]tier2_gw_db99!C32), FALSE)</f>
        <v>944836657.04382896</v>
      </c>
      <c r="D32">
        <f>VLOOKUP($A32, [2]tier2_gw_db99!$A:$D, COLUMN([2]tier2_gw_db99!D32), FALSE)</f>
        <v>8.2282899999999994</v>
      </c>
      <c r="E32" t="s">
        <v>3</v>
      </c>
      <c r="F32">
        <v>31</v>
      </c>
      <c r="G32">
        <v>870.00706803333298</v>
      </c>
      <c r="H32">
        <f>VLOOKUP($A32, [3]tier2_gw_db09!$A:$D, COLUMN([3]tier2_gw_db09!B32), FALSE)</f>
        <v>2943944804.2793798</v>
      </c>
      <c r="I32">
        <f>VLOOKUP($A32, [3]tier2_gw_db09!$A:$D, COLUMN([3]tier2_gw_db09!C32), FALSE)</f>
        <v>296027142.90971297</v>
      </c>
      <c r="J32">
        <f>VLOOKUP($A32, [3]tier2_gw_db09!$A:$D, COLUMN([3]tier2_gw_db09!D32), FALSE)</f>
        <v>9.9448500000000006</v>
      </c>
      <c r="K32">
        <f>VLOOKUP($A32, [1]complete_gw_db09!$A$2:$G$92, COLUMN([1]complete_gw_db09!G113), FALSE)</f>
        <v>435.116726175</v>
      </c>
      <c r="M32">
        <f t="shared" si="2"/>
        <v>-4830445750.7289906</v>
      </c>
      <c r="N32">
        <f t="shared" si="3"/>
        <v>-648809514.13411593</v>
      </c>
      <c r="O32">
        <f t="shared" si="4"/>
        <v>1.7165600000000012</v>
      </c>
      <c r="P32" s="8">
        <f t="shared" si="5"/>
        <v>7.4450908093966159</v>
      </c>
    </row>
    <row r="33" spans="1:16" x14ac:dyDescent="0.3">
      <c r="A33">
        <v>32</v>
      </c>
      <c r="B33">
        <f>VLOOKUP($A33, [2]tier2_gw_db99!$A:$D, COLUMN([2]tier2_gw_db99!B33), FALSE)</f>
        <v>89060621730.964905</v>
      </c>
      <c r="C33">
        <f>VLOOKUP($A33, [2]tier2_gw_db99!$A:$D, COLUMN([2]tier2_gw_db99!C33), FALSE)</f>
        <v>32721762936.664501</v>
      </c>
      <c r="D33">
        <f>VLOOKUP($A33, [2]tier2_gw_db99!$A:$D, COLUMN([2]tier2_gw_db99!D33), FALSE)</f>
        <v>2.7217500000000001</v>
      </c>
      <c r="E33" t="s">
        <v>3</v>
      </c>
      <c r="F33">
        <v>36</v>
      </c>
      <c r="G33">
        <v>573.60157386428602</v>
      </c>
      <c r="H33">
        <f>VLOOKUP($A33, [3]tier2_gw_db09!$A:$D, COLUMN([3]tier2_gw_db09!B33), FALSE)</f>
        <v>51604321758.335098</v>
      </c>
      <c r="I33">
        <f>VLOOKUP($A33, [3]tier2_gw_db09!$A:$D, COLUMN([3]tier2_gw_db09!C33), FALSE)</f>
        <v>34301829714.283298</v>
      </c>
      <c r="J33">
        <f>VLOOKUP($A33, [3]tier2_gw_db09!$A:$D, COLUMN([3]tier2_gw_db09!D33), FALSE)</f>
        <v>1.5044200000000001</v>
      </c>
      <c r="K33">
        <f>VLOOKUP($A33, [1]complete_gw_db09!$A$2:$G$92, COLUMN([1]complete_gw_db09!G114), FALSE)</f>
        <v>739.72600601249997</v>
      </c>
      <c r="M33">
        <f t="shared" si="2"/>
        <v>-37456299972.629807</v>
      </c>
      <c r="N33">
        <f t="shared" si="3"/>
        <v>1580066777.6187973</v>
      </c>
      <c r="O33">
        <f t="shared" si="4"/>
        <v>-1.21733</v>
      </c>
      <c r="P33" s="8">
        <f t="shared" si="5"/>
        <v>23.705517072561609</v>
      </c>
    </row>
    <row r="34" spans="1:16" x14ac:dyDescent="0.3">
      <c r="A34">
        <v>33</v>
      </c>
      <c r="B34">
        <f>VLOOKUP($A34, [2]tier2_gw_db99!$A:$D, COLUMN([2]tier2_gw_db99!B34), FALSE)</f>
        <v>599792145797.92798</v>
      </c>
      <c r="C34">
        <f>VLOOKUP($A34, [2]tier2_gw_db99!$A:$D, COLUMN([2]tier2_gw_db99!C34), FALSE)</f>
        <v>27854666740.382801</v>
      </c>
      <c r="D34">
        <f>VLOOKUP($A34, [2]tier2_gw_db99!$A:$D, COLUMN([2]tier2_gw_db99!D34), FALSE)</f>
        <v>21.532910000000001</v>
      </c>
      <c r="E34" t="s">
        <v>2</v>
      </c>
      <c r="F34">
        <v>9</v>
      </c>
      <c r="G34">
        <v>762.36101586749396</v>
      </c>
      <c r="H34">
        <f>VLOOKUP($A34, [3]tier2_gw_db09!$A:$D, COLUMN([3]tier2_gw_db09!B34), FALSE)</f>
        <v>180443665335.285</v>
      </c>
      <c r="I34">
        <f>VLOOKUP($A34, [3]tier2_gw_db09!$A:$D, COLUMN([3]tier2_gw_db09!C34), FALSE)</f>
        <v>9424902301.7889194</v>
      </c>
      <c r="J34">
        <f>VLOOKUP($A34, [3]tier2_gw_db09!$A:$D, COLUMN([3]tier2_gw_db09!D34), FALSE)</f>
        <v>19.145409999999998</v>
      </c>
      <c r="K34">
        <f>VLOOKUP($A34, [1]complete_gw_db09!$A$2:$G$92, COLUMN([1]complete_gw_db09!G115), FALSE)</f>
        <v>406.353053384276</v>
      </c>
      <c r="M34">
        <f t="shared" si="2"/>
        <v>-419348480462.64294</v>
      </c>
      <c r="N34">
        <f t="shared" si="3"/>
        <v>-18429764438.59388</v>
      </c>
      <c r="O34">
        <f t="shared" si="4"/>
        <v>-2.3875000000000028</v>
      </c>
      <c r="P34" s="8">
        <f t="shared" si="5"/>
        <v>22.753870884235656</v>
      </c>
    </row>
    <row r="35" spans="1:16" x14ac:dyDescent="0.3">
      <c r="A35">
        <v>34</v>
      </c>
      <c r="B35">
        <f>VLOOKUP($A35, [2]tier2_gw_db99!$A:$D, COLUMN([2]tier2_gw_db99!B35), FALSE)</f>
        <v>979049240918.01697</v>
      </c>
      <c r="C35">
        <f>VLOOKUP($A35, [2]tier2_gw_db99!$A:$D, COLUMN([2]tier2_gw_db99!C35), FALSE)</f>
        <v>92318979786.3134</v>
      </c>
      <c r="D35">
        <f>VLOOKUP($A35, [2]tier2_gw_db99!$A:$D, COLUMN([2]tier2_gw_db99!D35), FALSE)</f>
        <v>10.60507</v>
      </c>
      <c r="E35" t="s">
        <v>2</v>
      </c>
      <c r="F35">
        <v>16</v>
      </c>
      <c r="G35">
        <v>823.88897091769002</v>
      </c>
      <c r="H35">
        <f>VLOOKUP($A35, [3]tier2_gw_db09!$A:$D, COLUMN([3]tier2_gw_db09!B35), FALSE)</f>
        <v>441706748852.82501</v>
      </c>
      <c r="I35">
        <f>VLOOKUP($A35, [3]tier2_gw_db09!$A:$D, COLUMN([3]tier2_gw_db09!C35), FALSE)</f>
        <v>35249047425.276703</v>
      </c>
      <c r="J35">
        <f>VLOOKUP($A35, [3]tier2_gw_db09!$A:$D, COLUMN([3]tier2_gw_db09!D35), FALSE)</f>
        <v>12.531029999999999</v>
      </c>
      <c r="K35">
        <f>VLOOKUP($A35, [1]complete_gw_db09!$A$2:$G$92, COLUMN([1]complete_gw_db09!G116), FALSE)</f>
        <v>410.62244642934201</v>
      </c>
      <c r="M35">
        <f t="shared" si="2"/>
        <v>-537342492065.19196</v>
      </c>
      <c r="N35">
        <f t="shared" si="3"/>
        <v>-57069932361.036697</v>
      </c>
      <c r="O35">
        <f t="shared" si="4"/>
        <v>1.9259599999999999</v>
      </c>
      <c r="P35" s="8">
        <f t="shared" si="5"/>
        <v>9.4155095307603922</v>
      </c>
    </row>
    <row r="36" spans="1:16" x14ac:dyDescent="0.3">
      <c r="A36">
        <v>35</v>
      </c>
      <c r="B36">
        <f>VLOOKUP($A36, [2]tier2_gw_db99!$A:$D, COLUMN([2]tier2_gw_db99!B36), FALSE)</f>
        <v>61337349702.728104</v>
      </c>
      <c r="C36">
        <f>VLOOKUP($A36, [2]tier2_gw_db99!$A:$D, COLUMN([2]tier2_gw_db99!C36), FALSE)</f>
        <v>16897881635.808599</v>
      </c>
      <c r="D36">
        <f>VLOOKUP($A36, [2]tier2_gw_db99!$A:$D, COLUMN([2]tier2_gw_db99!D36), FALSE)</f>
        <v>3.62988</v>
      </c>
      <c r="E36" t="s">
        <v>3</v>
      </c>
      <c r="F36">
        <v>48</v>
      </c>
      <c r="G36">
        <v>841.09406221363599</v>
      </c>
      <c r="H36">
        <f>VLOOKUP($A36, [3]tier2_gw_db09!$A:$D, COLUMN([3]tier2_gw_db09!B36), FALSE)</f>
        <v>52156644274.3489</v>
      </c>
      <c r="I36">
        <f>VLOOKUP($A36, [3]tier2_gw_db09!$A:$D, COLUMN([3]tier2_gw_db09!C36), FALSE)</f>
        <v>9297139810.7740192</v>
      </c>
      <c r="J36">
        <f>VLOOKUP($A36, [3]tier2_gw_db09!$A:$D, COLUMN([3]tier2_gw_db09!D36), FALSE)</f>
        <v>5.6099699999999997</v>
      </c>
      <c r="K36">
        <f>VLOOKUP($A36, [1]complete_gw_db09!$A$2:$G$92, COLUMN([1]complete_gw_db09!G117), FALSE)</f>
        <v>500.29235784778803</v>
      </c>
      <c r="M36">
        <f t="shared" si="2"/>
        <v>-9180705428.3792038</v>
      </c>
      <c r="N36">
        <f t="shared" si="3"/>
        <v>-7600741825.0345802</v>
      </c>
      <c r="O36">
        <f t="shared" si="4"/>
        <v>1.9800899999999997</v>
      </c>
      <c r="P36" s="8">
        <f t="shared" si="5"/>
        <v>1.2078696579511086</v>
      </c>
    </row>
    <row r="37" spans="1:16" x14ac:dyDescent="0.3">
      <c r="A37">
        <v>36</v>
      </c>
      <c r="B37">
        <f>VLOOKUP($A37, [2]tier2_gw_db99!$A:$D, COLUMN([2]tier2_gw_db99!B37), FALSE)</f>
        <v>1604930211.1115501</v>
      </c>
      <c r="C37">
        <f>VLOOKUP($A37, [2]tier2_gw_db99!$A:$D, COLUMN([2]tier2_gw_db99!C37), FALSE)</f>
        <v>212280466.41034001</v>
      </c>
      <c r="D37">
        <f>VLOOKUP($A37, [2]tier2_gw_db99!$A:$D, COLUMN([2]tier2_gw_db99!D37), FALSE)</f>
        <v>7.5604199999999997</v>
      </c>
      <c r="E37" t="s">
        <v>3</v>
      </c>
      <c r="F37">
        <v>46</v>
      </c>
      <c r="G37">
        <v>705.31843549999996</v>
      </c>
      <c r="H37">
        <f>VLOOKUP($A37, [3]tier2_gw_db09!$A:$D, COLUMN([3]tier2_gw_db09!B37), FALSE)</f>
        <v>861846173.97590303</v>
      </c>
      <c r="I37">
        <f>VLOOKUP($A37, [3]tier2_gw_db09!$A:$D, COLUMN([3]tier2_gw_db09!C37), FALSE)</f>
        <v>85260056.094492495</v>
      </c>
      <c r="J37">
        <f>VLOOKUP($A37, [3]tier2_gw_db09!$A:$D, COLUMN([3]tier2_gw_db09!D37), FALSE)</f>
        <v>10.10844</v>
      </c>
      <c r="K37">
        <f>VLOOKUP($A37, [1]complete_gw_db09!$A$2:$G$92, COLUMN([1]complete_gw_db09!G118), FALSE)</f>
        <v>887.20558964999998</v>
      </c>
      <c r="M37">
        <f t="shared" si="2"/>
        <v>-743084037.13564706</v>
      </c>
      <c r="N37">
        <f t="shared" si="3"/>
        <v>-127020410.31584752</v>
      </c>
      <c r="O37">
        <f t="shared" si="4"/>
        <v>2.5480200000000002</v>
      </c>
      <c r="P37" s="8">
        <f t="shared" si="5"/>
        <v>5.8501152317797009</v>
      </c>
    </row>
    <row r="38" spans="1:16" x14ac:dyDescent="0.3">
      <c r="A38">
        <v>37</v>
      </c>
      <c r="B38">
        <f>VLOOKUP($A38, [2]tier2_gw_db99!$A:$D, COLUMN([2]tier2_gw_db99!B38), FALSE)</f>
        <v>12002008497.734699</v>
      </c>
      <c r="C38">
        <f>VLOOKUP($A38, [2]tier2_gw_db99!$A:$D, COLUMN([2]tier2_gw_db99!C38), FALSE)</f>
        <v>2506199801.8396401</v>
      </c>
      <c r="D38">
        <f>VLOOKUP($A38, [2]tier2_gw_db99!$A:$D, COLUMN([2]tier2_gw_db99!D38), FALSE)</f>
        <v>4.7889299999999997</v>
      </c>
      <c r="E38" t="s">
        <v>3</v>
      </c>
      <c r="F38">
        <v>25</v>
      </c>
      <c r="G38">
        <v>797.47860301463402</v>
      </c>
      <c r="H38">
        <f>VLOOKUP($A38, [3]tier2_gw_db09!$A:$D, COLUMN([3]tier2_gw_db09!B38), FALSE)</f>
        <v>16963503390.782101</v>
      </c>
      <c r="I38">
        <f>VLOOKUP($A38, [3]tier2_gw_db09!$A:$D, COLUMN([3]tier2_gw_db09!C38), FALSE)</f>
        <v>4601420847.5249901</v>
      </c>
      <c r="J38">
        <f>VLOOKUP($A38, [3]tier2_gw_db09!$A:$D, COLUMN([3]tier2_gw_db09!D38), FALSE)</f>
        <v>3.6865800000000002</v>
      </c>
      <c r="K38">
        <f>VLOOKUP($A38, [1]complete_gw_db09!$A$2:$G$92, COLUMN([1]complete_gw_db09!G119), FALSE)</f>
        <v>661.67035096250004</v>
      </c>
      <c r="M38">
        <f t="shared" si="2"/>
        <v>4961494893.0474014</v>
      </c>
      <c r="N38">
        <f t="shared" si="3"/>
        <v>2095221045.6853499</v>
      </c>
      <c r="O38">
        <f t="shared" si="4"/>
        <v>-1.1023499999999995</v>
      </c>
      <c r="P38" s="8">
        <f t="shared" si="5"/>
        <v>2.3680054680934579</v>
      </c>
    </row>
    <row r="39" spans="1:16" x14ac:dyDescent="0.3">
      <c r="A39">
        <v>38</v>
      </c>
      <c r="B39">
        <f>VLOOKUP($A39, [2]tier2_gw_db99!$A:$D, COLUMN([2]tier2_gw_db99!B39), FALSE)</f>
        <v>83665081905.877808</v>
      </c>
      <c r="C39">
        <f>VLOOKUP($A39, [2]tier2_gw_db99!$A:$D, COLUMN([2]tier2_gw_db99!C39), FALSE)</f>
        <v>23907350520.566799</v>
      </c>
      <c r="D39">
        <f>VLOOKUP($A39, [2]tier2_gw_db99!$A:$D, COLUMN([2]tier2_gw_db99!D39), FALSE)</f>
        <v>3.4995500000000002</v>
      </c>
      <c r="E39" t="s">
        <v>3</v>
      </c>
      <c r="F39">
        <v>48</v>
      </c>
      <c r="G39">
        <v>983.99934121777801</v>
      </c>
      <c r="H39">
        <f>VLOOKUP($A39, [3]tier2_gw_db09!$A:$D, COLUMN([3]tier2_gw_db09!B39), FALSE)</f>
        <v>66496929645.500603</v>
      </c>
      <c r="I39">
        <f>VLOOKUP($A39, [3]tier2_gw_db09!$A:$D, COLUMN([3]tier2_gw_db09!C39), FALSE)</f>
        <v>10173536642.718201</v>
      </c>
      <c r="J39">
        <f>VLOOKUP($A39, [3]tier2_gw_db09!$A:$D, COLUMN([3]tier2_gw_db09!D39), FALSE)</f>
        <v>6.5362600000000004</v>
      </c>
      <c r="K39">
        <f>VLOOKUP($A39, [1]complete_gw_db09!$A$2:$G$92, COLUMN([1]complete_gw_db09!G120), FALSE)</f>
        <v>535.13354127444404</v>
      </c>
      <c r="M39">
        <f t="shared" si="2"/>
        <v>-17168152260.377205</v>
      </c>
      <c r="N39">
        <f t="shared" si="3"/>
        <v>-13733813877.848598</v>
      </c>
      <c r="O39">
        <f t="shared" si="4"/>
        <v>3.0367100000000002</v>
      </c>
      <c r="P39" s="8">
        <f t="shared" si="5"/>
        <v>1.2500644331628727</v>
      </c>
    </row>
    <row r="40" spans="1:16" x14ac:dyDescent="0.3">
      <c r="A40">
        <v>39</v>
      </c>
      <c r="B40">
        <f>VLOOKUP($A40, [2]tier2_gw_db99!$A:$D, COLUMN([2]tier2_gw_db99!B40), FALSE)</f>
        <v>983920863253.98804</v>
      </c>
      <c r="C40">
        <f>VLOOKUP($A40, [2]tier2_gw_db99!$A:$D, COLUMN([2]tier2_gw_db99!C40), FALSE)</f>
        <v>102267498062.407</v>
      </c>
      <c r="D40">
        <f>VLOOKUP($A40, [2]tier2_gw_db99!$A:$D, COLUMN([2]tier2_gw_db99!D40), FALSE)</f>
        <v>9.6210500000000003</v>
      </c>
      <c r="E40" t="s">
        <v>2</v>
      </c>
      <c r="F40">
        <v>6.3</v>
      </c>
      <c r="G40">
        <v>898.27412027686603</v>
      </c>
      <c r="H40">
        <f>VLOOKUP($A40, [3]tier2_gw_db09!$A:$D, COLUMN([3]tier2_gw_db09!B40), FALSE)</f>
        <v>457803939884.552</v>
      </c>
      <c r="I40">
        <f>VLOOKUP($A40, [3]tier2_gw_db09!$A:$D, COLUMN([3]tier2_gw_db09!C40), FALSE)</f>
        <v>120876909726.28</v>
      </c>
      <c r="J40">
        <f>VLOOKUP($A40, [3]tier2_gw_db09!$A:$D, COLUMN([3]tier2_gw_db09!D40), FALSE)</f>
        <v>3.7873600000000001</v>
      </c>
      <c r="K40">
        <f>VLOOKUP($A40, [1]complete_gw_db09!$A$2:$G$92, COLUMN([1]complete_gw_db09!G121), FALSE)</f>
        <v>742.75693236481504</v>
      </c>
      <c r="M40">
        <f t="shared" si="2"/>
        <v>-526116923369.43604</v>
      </c>
      <c r="N40">
        <f t="shared" si="3"/>
        <v>18609411663.873001</v>
      </c>
      <c r="O40">
        <f t="shared" si="4"/>
        <v>-5.8336900000000007</v>
      </c>
      <c r="P40" s="8">
        <f t="shared" si="5"/>
        <v>28.271550593445269</v>
      </c>
    </row>
    <row r="41" spans="1:16" x14ac:dyDescent="0.3">
      <c r="A41">
        <v>40</v>
      </c>
      <c r="B41">
        <f>VLOOKUP($A41, [2]tier2_gw_db99!$A:$D, COLUMN([2]tier2_gw_db99!B41), FALSE)</f>
        <v>2756638614419.96</v>
      </c>
      <c r="C41">
        <f>VLOOKUP($A41, [2]tier2_gw_db99!$A:$D, COLUMN([2]tier2_gw_db99!C41), FALSE)</f>
        <v>232106855383.67999</v>
      </c>
      <c r="D41">
        <f>VLOOKUP($A41, [2]tier2_gw_db99!$A:$D, COLUMN([2]tier2_gw_db99!D41), FALSE)</f>
        <v>11.87659</v>
      </c>
      <c r="E41" t="s">
        <v>2</v>
      </c>
      <c r="F41">
        <v>5.4</v>
      </c>
      <c r="G41">
        <v>772.49361922265405</v>
      </c>
      <c r="H41">
        <f>VLOOKUP($A41, [3]tier2_gw_db09!$A:$D, COLUMN([3]tier2_gw_db09!B41), FALSE)</f>
        <v>1327070016138.99</v>
      </c>
      <c r="I41">
        <f>VLOOKUP($A41, [3]tier2_gw_db09!$A:$D, COLUMN([3]tier2_gw_db09!C41), FALSE)</f>
        <v>147870382147.55801</v>
      </c>
      <c r="J41">
        <f>VLOOKUP($A41, [3]tier2_gw_db09!$A:$D, COLUMN([3]tier2_gw_db09!D41), FALSE)</f>
        <v>8.9745500000000007</v>
      </c>
      <c r="K41">
        <f>VLOOKUP($A41, [1]complete_gw_db09!$A$2:$G$92, COLUMN([1]complete_gw_db09!G122), FALSE)</f>
        <v>640.21098744631104</v>
      </c>
      <c r="M41">
        <f t="shared" si="2"/>
        <v>-1429568598280.97</v>
      </c>
      <c r="N41">
        <f t="shared" si="3"/>
        <v>-84236473236.121979</v>
      </c>
      <c r="O41">
        <f t="shared" si="4"/>
        <v>-2.9020399999999995</v>
      </c>
      <c r="P41" s="8">
        <f t="shared" si="5"/>
        <v>16.97089803693191</v>
      </c>
    </row>
    <row r="42" spans="1:16" x14ac:dyDescent="0.3">
      <c r="A42">
        <v>41</v>
      </c>
      <c r="B42">
        <f>VLOOKUP($A42, [2]tier2_gw_db99!$A:$D, COLUMN([2]tier2_gw_db99!B42), FALSE)</f>
        <v>791988497041.46704</v>
      </c>
      <c r="C42">
        <f>VLOOKUP($A42, [2]tier2_gw_db99!$A:$D, COLUMN([2]tier2_gw_db99!C42), FALSE)</f>
        <v>66370990982.619003</v>
      </c>
      <c r="D42">
        <f>VLOOKUP($A42, [2]tier2_gw_db99!$A:$D, COLUMN([2]tier2_gw_db99!D42), FALSE)</f>
        <v>11.93275</v>
      </c>
      <c r="E42" t="s">
        <v>2</v>
      </c>
      <c r="F42">
        <v>5.2</v>
      </c>
      <c r="G42">
        <v>826.99695310669597</v>
      </c>
      <c r="H42">
        <f>VLOOKUP($A42, [3]tier2_gw_db09!$A:$D, COLUMN([3]tier2_gw_db09!B42), FALSE)</f>
        <v>423878484181.71002</v>
      </c>
      <c r="I42">
        <f>VLOOKUP($A42, [3]tier2_gw_db09!$A:$D, COLUMN([3]tier2_gw_db09!C42), FALSE)</f>
        <v>40362383605.7519</v>
      </c>
      <c r="J42">
        <f>VLOOKUP($A42, [3]tier2_gw_db09!$A:$D, COLUMN([3]tier2_gw_db09!D42), FALSE)</f>
        <v>10.50182</v>
      </c>
      <c r="K42">
        <f>VLOOKUP($A42, [1]complete_gw_db09!$A$2:$G$92, COLUMN([1]complete_gw_db09!G123), FALSE)</f>
        <v>460.80927629713699</v>
      </c>
      <c r="M42">
        <f t="shared" si="2"/>
        <v>-368110012859.75702</v>
      </c>
      <c r="N42">
        <f t="shared" si="3"/>
        <v>-26008607376.867104</v>
      </c>
      <c r="O42">
        <f t="shared" si="4"/>
        <v>-1.43093</v>
      </c>
      <c r="P42" s="8">
        <f t="shared" si="5"/>
        <v>14.153391895452502</v>
      </c>
    </row>
    <row r="43" spans="1:16" x14ac:dyDescent="0.3">
      <c r="A43">
        <v>42</v>
      </c>
      <c r="B43">
        <f>VLOOKUP($A43, [2]tier2_gw_db99!$A:$D, COLUMN([2]tier2_gw_db99!B43), FALSE)</f>
        <v>1327747583700.3999</v>
      </c>
      <c r="C43">
        <f>VLOOKUP($A43, [2]tier2_gw_db99!$A:$D, COLUMN([2]tier2_gw_db99!C43), FALSE)</f>
        <v>139389814304.87201</v>
      </c>
      <c r="D43">
        <f>VLOOKUP($A43, [2]tier2_gw_db99!$A:$D, COLUMN([2]tier2_gw_db99!D43), FALSE)</f>
        <v>9.5254300000000001</v>
      </c>
      <c r="E43" t="s">
        <v>2</v>
      </c>
      <c r="F43">
        <v>5</v>
      </c>
      <c r="G43">
        <v>923.68719643027805</v>
      </c>
      <c r="H43">
        <f>VLOOKUP($A43, [3]tier2_gw_db09!$A:$D, COLUMN([3]tier2_gw_db09!B43), FALSE)</f>
        <v>707687905560.18506</v>
      </c>
      <c r="I43">
        <f>VLOOKUP($A43, [3]tier2_gw_db09!$A:$D, COLUMN([3]tier2_gw_db09!C43), FALSE)</f>
        <v>63289068992.115303</v>
      </c>
      <c r="J43">
        <f>VLOOKUP($A43, [3]tier2_gw_db09!$A:$D, COLUMN([3]tier2_gw_db09!D43), FALSE)</f>
        <v>11.18183</v>
      </c>
      <c r="K43">
        <f>VLOOKUP($A43, [1]complete_gw_db09!$A$2:$G$92, COLUMN([1]complete_gw_db09!G124), FALSE)</f>
        <v>636.75363957694105</v>
      </c>
      <c r="M43">
        <f t="shared" si="2"/>
        <v>-620059678140.21484</v>
      </c>
      <c r="N43">
        <f t="shared" si="3"/>
        <v>-76100745312.756714</v>
      </c>
      <c r="O43">
        <f t="shared" si="4"/>
        <v>1.6563999999999997</v>
      </c>
      <c r="P43" s="8">
        <f t="shared" si="5"/>
        <v>8.1478791776862494</v>
      </c>
    </row>
    <row r="44" spans="1:16" x14ac:dyDescent="0.3">
      <c r="A44">
        <v>43</v>
      </c>
      <c r="B44">
        <f>VLOOKUP($A44, [2]tier2_gw_db99!$A:$D, COLUMN([2]tier2_gw_db99!B44), FALSE)</f>
        <v>223019175362.98801</v>
      </c>
      <c r="C44">
        <f>VLOOKUP($A44, [2]tier2_gw_db99!$A:$D, COLUMN([2]tier2_gw_db99!C44), FALSE)</f>
        <v>89733454627.572296</v>
      </c>
      <c r="D44">
        <f>VLOOKUP($A44, [2]tier2_gw_db99!$A:$D, COLUMN([2]tier2_gw_db99!D44), FALSE)</f>
        <v>2.4853499999999999</v>
      </c>
      <c r="E44" t="s">
        <v>2</v>
      </c>
      <c r="F44">
        <v>23</v>
      </c>
      <c r="G44">
        <v>829.31508155202698</v>
      </c>
      <c r="H44">
        <f>VLOOKUP($A44, [3]tier2_gw_db09!$A:$D, COLUMN([3]tier2_gw_db09!B44), FALSE)</f>
        <v>79551746807.777603</v>
      </c>
      <c r="I44">
        <f>VLOOKUP($A44, [3]tier2_gw_db09!$A:$D, COLUMN([3]tier2_gw_db09!C44), FALSE)</f>
        <v>66089437621.230797</v>
      </c>
      <c r="J44">
        <f>VLOOKUP($A44, [3]tier2_gw_db09!$A:$D, COLUMN([3]tier2_gw_db09!D44), FALSE)</f>
        <v>1.2037</v>
      </c>
      <c r="K44">
        <f>VLOOKUP($A44, [1]complete_gw_db09!$A$2:$G$92, COLUMN([1]complete_gw_db09!G125), FALSE)</f>
        <v>538.220828161486</v>
      </c>
      <c r="M44">
        <f t="shared" si="2"/>
        <v>-143467428555.21039</v>
      </c>
      <c r="N44">
        <f t="shared" si="3"/>
        <v>-23644017006.341499</v>
      </c>
      <c r="O44">
        <f t="shared" si="4"/>
        <v>-1.28165</v>
      </c>
      <c r="P44" s="8">
        <f t="shared" si="5"/>
        <v>6.0678110879691625</v>
      </c>
    </row>
    <row r="45" spans="1:16" x14ac:dyDescent="0.3">
      <c r="A45">
        <v>44</v>
      </c>
      <c r="B45">
        <f>VLOOKUP($A45, [2]tier2_gw_db99!$A:$D, COLUMN([2]tier2_gw_db99!B45), FALSE)</f>
        <v>1038285603285.59</v>
      </c>
      <c r="C45">
        <f>VLOOKUP($A45, [2]tier2_gw_db99!$A:$D, COLUMN([2]tier2_gw_db99!C45), FALSE)</f>
        <v>82471298177.553802</v>
      </c>
      <c r="D45">
        <f>VLOOKUP($A45, [2]tier2_gw_db99!$A:$D, COLUMN([2]tier2_gw_db99!D45), FALSE)</f>
        <v>12.58966</v>
      </c>
      <c r="E45" t="s">
        <v>3</v>
      </c>
      <c r="F45">
        <v>18</v>
      </c>
      <c r="G45">
        <v>692.917242390826</v>
      </c>
      <c r="H45">
        <f>VLOOKUP($A45, [3]tier2_gw_db09!$A:$D, COLUMN([3]tier2_gw_db09!B45), FALSE)</f>
        <v>422093678992.90601</v>
      </c>
      <c r="I45">
        <f>VLOOKUP($A45, [3]tier2_gw_db09!$A:$D, COLUMN([3]tier2_gw_db09!C45), FALSE)</f>
        <v>56849839020.122803</v>
      </c>
      <c r="J45">
        <f>VLOOKUP($A45, [3]tier2_gw_db09!$A:$D, COLUMN([3]tier2_gw_db09!D45), FALSE)</f>
        <v>7.4247100000000001</v>
      </c>
      <c r="K45">
        <f>VLOOKUP($A45, [1]complete_gw_db09!$A$2:$G$92, COLUMN([1]complete_gw_db09!G126), FALSE)</f>
        <v>507.245435332093</v>
      </c>
      <c r="M45">
        <f t="shared" si="2"/>
        <v>-616191924292.68396</v>
      </c>
      <c r="N45">
        <f t="shared" si="3"/>
        <v>-25621459157.431</v>
      </c>
      <c r="O45">
        <f t="shared" si="4"/>
        <v>-5.1649500000000002</v>
      </c>
      <c r="P45" s="8">
        <f t="shared" si="5"/>
        <v>24.04983730655206</v>
      </c>
    </row>
    <row r="46" spans="1:16" x14ac:dyDescent="0.3">
      <c r="A46">
        <v>45</v>
      </c>
      <c r="B46">
        <f>VLOOKUP($A46, [2]tier2_gw_db99!$A:$D, COLUMN([2]tier2_gw_db99!B46), FALSE)</f>
        <v>1242982337936.96</v>
      </c>
      <c r="C46">
        <f>VLOOKUP($A46, [2]tier2_gw_db99!$A:$D, COLUMN([2]tier2_gw_db99!C46), FALSE)</f>
        <v>519450875714.51001</v>
      </c>
      <c r="D46">
        <f>VLOOKUP($A46, [2]tier2_gw_db99!$A:$D, COLUMN([2]tier2_gw_db99!D46), FALSE)</f>
        <v>2.3928799999999999</v>
      </c>
      <c r="E46" t="s">
        <v>3</v>
      </c>
      <c r="F46">
        <v>26</v>
      </c>
      <c r="G46">
        <v>717.92435256955901</v>
      </c>
      <c r="H46">
        <f>VLOOKUP($A46, [3]tier2_gw_db09!$A:$D, COLUMN([3]tier2_gw_db09!B46), FALSE)</f>
        <v>470282176181.21802</v>
      </c>
      <c r="I46">
        <f>VLOOKUP($A46, [3]tier2_gw_db09!$A:$D, COLUMN([3]tier2_gw_db09!C46), FALSE)</f>
        <v>363096689159.32397</v>
      </c>
      <c r="J46">
        <f>VLOOKUP($A46, [3]tier2_gw_db09!$A:$D, COLUMN([3]tier2_gw_db09!D46), FALSE)</f>
        <v>1.2951999999999999</v>
      </c>
      <c r="K46">
        <f>VLOOKUP($A46, [1]complete_gw_db09!$A$2:$G$92, COLUMN([1]complete_gw_db09!G127), FALSE)</f>
        <v>566.79639766159596</v>
      </c>
      <c r="M46">
        <f t="shared" si="2"/>
        <v>-772700161755.74194</v>
      </c>
      <c r="N46">
        <f t="shared" si="3"/>
        <v>-156354186555.18604</v>
      </c>
      <c r="O46">
        <f t="shared" si="4"/>
        <v>-1.09768</v>
      </c>
      <c r="P46" s="8">
        <f t="shared" si="5"/>
        <v>4.9419857490225461</v>
      </c>
    </row>
    <row r="47" spans="1:16" x14ac:dyDescent="0.3">
      <c r="A47">
        <v>46</v>
      </c>
      <c r="B47">
        <f>VLOOKUP($A47, [2]tier2_gw_db99!$A:$D, COLUMN([2]tier2_gw_db99!B47), FALSE)</f>
        <v>517453281673.18402</v>
      </c>
      <c r="C47">
        <f>VLOOKUP($A47, [2]tier2_gw_db99!$A:$D, COLUMN([2]tier2_gw_db99!C47), FALSE)</f>
        <v>139506784938.45999</v>
      </c>
      <c r="D47">
        <f>VLOOKUP($A47, [2]tier2_gw_db99!$A:$D, COLUMN([2]tier2_gw_db99!D47), FALSE)</f>
        <v>3.7091599999999998</v>
      </c>
      <c r="E47" t="s">
        <v>3</v>
      </c>
      <c r="F47">
        <v>33</v>
      </c>
      <c r="G47">
        <v>751.05154558624997</v>
      </c>
      <c r="H47">
        <f>VLOOKUP($A47, [3]tier2_gw_db09!$A:$D, COLUMN([3]tier2_gw_db09!B47), FALSE)</f>
        <v>153680588308.26501</v>
      </c>
      <c r="I47">
        <f>VLOOKUP($A47, [3]tier2_gw_db09!$A:$D, COLUMN([3]tier2_gw_db09!C47), FALSE)</f>
        <v>89873650998.779099</v>
      </c>
      <c r="J47">
        <f>VLOOKUP($A47, [3]tier2_gw_db09!$A:$D, COLUMN([3]tier2_gw_db09!D47), FALSE)</f>
        <v>1.7099599999999999</v>
      </c>
      <c r="K47">
        <f>VLOOKUP($A47, [1]complete_gw_db09!$A$2:$G$92, COLUMN([1]complete_gw_db09!G128), FALSE)</f>
        <v>552.48904228846197</v>
      </c>
      <c r="M47">
        <f t="shared" si="2"/>
        <v>-363772693364.91901</v>
      </c>
      <c r="N47">
        <f t="shared" si="3"/>
        <v>-49633133939.680893</v>
      </c>
      <c r="O47">
        <f t="shared" si="4"/>
        <v>-1.9991999999999999</v>
      </c>
      <c r="P47" s="8">
        <f t="shared" si="5"/>
        <v>7.3292307877840566</v>
      </c>
    </row>
    <row r="48" spans="1:16" x14ac:dyDescent="0.3">
      <c r="A48">
        <v>47</v>
      </c>
      <c r="B48">
        <f>VLOOKUP($A48, [2]tier2_gw_db99!$A:$D, COLUMN([2]tier2_gw_db99!B48), FALSE)</f>
        <v>17387813203.916401</v>
      </c>
      <c r="C48">
        <f>VLOOKUP($A48, [2]tier2_gw_db99!$A:$D, COLUMN([2]tier2_gw_db99!C48), FALSE)</f>
        <v>2391320577.8317399</v>
      </c>
      <c r="D48">
        <f>VLOOKUP($A48, [2]tier2_gw_db99!$A:$D, COLUMN([2]tier2_gw_db99!D48), FALSE)</f>
        <v>7.2712199999999996</v>
      </c>
      <c r="E48" t="s">
        <v>3</v>
      </c>
      <c r="F48">
        <v>25</v>
      </c>
      <c r="G48">
        <v>812.33482289999995</v>
      </c>
      <c r="H48">
        <f>VLOOKUP($A48, [3]tier2_gw_db09!$A:$D, COLUMN([3]tier2_gw_db09!B48), FALSE)</f>
        <v>9967439769.9469109</v>
      </c>
      <c r="I48">
        <f>VLOOKUP($A48, [3]tier2_gw_db09!$A:$D, COLUMN([3]tier2_gw_db09!C48), FALSE)</f>
        <v>2336183599.9079399</v>
      </c>
      <c r="J48">
        <f>VLOOKUP($A48, [3]tier2_gw_db09!$A:$D, COLUMN([3]tier2_gw_db09!D48), FALSE)</f>
        <v>4.2665499999999996</v>
      </c>
      <c r="K48">
        <f>VLOOKUP($A48, [1]complete_gw_db09!$A$2:$G$92, COLUMN([1]complete_gw_db09!G129), FALSE)</f>
        <v>775.81341669999995</v>
      </c>
      <c r="M48">
        <f t="shared" si="2"/>
        <v>-7420373433.9694901</v>
      </c>
      <c r="N48">
        <f t="shared" si="3"/>
        <v>-55136977.923799992</v>
      </c>
      <c r="O48">
        <f t="shared" si="4"/>
        <v>-3.00467</v>
      </c>
      <c r="P48" s="8">
        <f t="shared" si="5"/>
        <v>134.58070633150299</v>
      </c>
    </row>
    <row r="49" spans="1:16" x14ac:dyDescent="0.3">
      <c r="A49">
        <v>48</v>
      </c>
      <c r="B49">
        <f>VLOOKUP($A49, [2]tier2_gw_db99!$A:$D, COLUMN([2]tier2_gw_db99!B49), FALSE)</f>
        <v>2951551506.28616</v>
      </c>
      <c r="C49">
        <f>VLOOKUP($A49, [2]tier2_gw_db99!$A:$D, COLUMN([2]tier2_gw_db99!C49), FALSE)</f>
        <v>4019266815.3657198</v>
      </c>
      <c r="D49">
        <f>VLOOKUP($A49, [2]tier2_gw_db99!$A:$D, COLUMN([2]tier2_gw_db99!D49), FALSE)</f>
        <v>0.73434999999999995</v>
      </c>
      <c r="E49" t="s">
        <v>3</v>
      </c>
      <c r="F49">
        <v>50</v>
      </c>
      <c r="G49">
        <v>774.56449540000006</v>
      </c>
      <c r="H49">
        <f>VLOOKUP($A49, [3]tier2_gw_db09!$A:$D, COLUMN([3]tier2_gw_db09!B49), FALSE)</f>
        <v>1216862167.77356</v>
      </c>
      <c r="I49">
        <f>VLOOKUP($A49, [3]tier2_gw_db09!$A:$D, COLUMN([3]tier2_gw_db09!C49), FALSE)</f>
        <v>3296180533.8647099</v>
      </c>
      <c r="J49">
        <f>VLOOKUP($A49, [3]tier2_gw_db09!$A:$D, COLUMN([3]tier2_gw_db09!D49), FALSE)</f>
        <v>0.36917</v>
      </c>
      <c r="K49">
        <f>VLOOKUP($A49, [1]complete_gw_db09!$A$2:$G$92, COLUMN([1]complete_gw_db09!G130), FALSE)</f>
        <v>761.8244436</v>
      </c>
      <c r="M49">
        <f t="shared" si="2"/>
        <v>-1734689338.5125999</v>
      </c>
      <c r="N49">
        <f t="shared" si="3"/>
        <v>-723086281.50100994</v>
      </c>
      <c r="O49">
        <f t="shared" si="4"/>
        <v>-0.36517999999999995</v>
      </c>
      <c r="P49" s="8">
        <f t="shared" si="5"/>
        <v>2.3990073977225319</v>
      </c>
    </row>
    <row r="50" spans="1:16" x14ac:dyDescent="0.3">
      <c r="A50">
        <v>49</v>
      </c>
      <c r="B50">
        <f>VLOOKUP($A50, [2]tier2_gw_db99!$A:$D, COLUMN([2]tier2_gw_db99!B50), FALSE)</f>
        <v>1046726617.4623899</v>
      </c>
      <c r="C50">
        <f>VLOOKUP($A50, [2]tier2_gw_db99!$A:$D, COLUMN([2]tier2_gw_db99!C50), FALSE)</f>
        <v>273556439.62005198</v>
      </c>
      <c r="D50">
        <f>VLOOKUP($A50, [2]tier2_gw_db99!$A:$D, COLUMN([2]tier2_gw_db99!D50), FALSE)</f>
        <v>3.8263600000000002</v>
      </c>
      <c r="E50" t="s">
        <v>3</v>
      </c>
      <c r="F50">
        <v>38</v>
      </c>
      <c r="G50">
        <v>707.55978979999998</v>
      </c>
      <c r="H50">
        <v>0</v>
      </c>
      <c r="I50">
        <v>0</v>
      </c>
      <c r="J50">
        <v>0</v>
      </c>
      <c r="K50">
        <v>0</v>
      </c>
      <c r="M50">
        <v>0</v>
      </c>
      <c r="N50">
        <v>0</v>
      </c>
      <c r="O50">
        <v>0</v>
      </c>
      <c r="P50" s="8">
        <v>0</v>
      </c>
    </row>
    <row r="51" spans="1:16" x14ac:dyDescent="0.3">
      <c r="A51">
        <v>50</v>
      </c>
      <c r="B51">
        <f>VLOOKUP($A51, [2]tier2_gw_db99!$A:$D, COLUMN([2]tier2_gw_db99!B51), FALSE)</f>
        <v>5198004525.2471905</v>
      </c>
      <c r="C51">
        <f>VLOOKUP($A51, [2]tier2_gw_db99!$A:$D, COLUMN([2]tier2_gw_db99!C51), FALSE)</f>
        <v>536349928.20045698</v>
      </c>
      <c r="D51">
        <f>VLOOKUP($A51, [2]tier2_gw_db99!$A:$D, COLUMN([2]tier2_gw_db99!D51), FALSE)</f>
        <v>9.6914400000000001</v>
      </c>
      <c r="E51" t="s">
        <v>2</v>
      </c>
      <c r="F51">
        <v>20</v>
      </c>
      <c r="G51">
        <v>627.62138748571397</v>
      </c>
      <c r="H51">
        <f>VLOOKUP($A51, [3]tier2_gw_db09!$A:$D, COLUMN([3]tier2_gw_db09!B51), FALSE)</f>
        <v>743585933.40502298</v>
      </c>
      <c r="I51">
        <f>VLOOKUP($A51, [3]tier2_gw_db09!$A:$D, COLUMN([3]tier2_gw_db09!C51), FALSE)</f>
        <v>320837200.12914401</v>
      </c>
      <c r="J51">
        <f>VLOOKUP($A51, [3]tier2_gw_db09!$A:$D, COLUMN([3]tier2_gw_db09!D51), FALSE)</f>
        <v>2.3176399999999999</v>
      </c>
      <c r="K51">
        <f>VLOOKUP($A51, [1]complete_gw_db09!$A$2:$G$92, COLUMN([1]complete_gw_db09!G132), FALSE)</f>
        <v>594.64158252499999</v>
      </c>
      <c r="M51">
        <f t="shared" si="2"/>
        <v>-4454418591.8421679</v>
      </c>
      <c r="N51">
        <f t="shared" si="3"/>
        <v>-215512728.07131296</v>
      </c>
      <c r="O51">
        <f t="shared" si="4"/>
        <v>-7.3738000000000001</v>
      </c>
      <c r="P51" s="8">
        <f t="shared" si="5"/>
        <v>20.668935109801055</v>
      </c>
    </row>
    <row r="52" spans="1:16" x14ac:dyDescent="0.3">
      <c r="A52">
        <v>51</v>
      </c>
      <c r="B52">
        <f>VLOOKUP($A52, [2]tier2_gw_db99!$A:$D, COLUMN([2]tier2_gw_db99!B52), FALSE)</f>
        <v>39478082067.747803</v>
      </c>
      <c r="C52">
        <f>VLOOKUP($A52, [2]tier2_gw_db99!$A:$D, COLUMN([2]tier2_gw_db99!C52), FALSE)</f>
        <v>1232982534.70103</v>
      </c>
      <c r="D52">
        <f>VLOOKUP($A52, [2]tier2_gw_db99!$A:$D, COLUMN([2]tier2_gw_db99!D52), FALSE)</f>
        <v>32.018360000000001</v>
      </c>
      <c r="E52" t="s">
        <v>3</v>
      </c>
      <c r="F52">
        <v>10.8</v>
      </c>
      <c r="G52">
        <v>682.137340047826</v>
      </c>
      <c r="H52">
        <f>VLOOKUP($A52, [3]tier2_gw_db09!$A:$D, COLUMN([3]tier2_gw_db09!B52), FALSE)</f>
        <v>37068103387.880096</v>
      </c>
      <c r="I52">
        <f>VLOOKUP($A52, [3]tier2_gw_db09!$A:$D, COLUMN([3]tier2_gw_db09!C52), FALSE)</f>
        <v>427496536.01060998</v>
      </c>
      <c r="J52">
        <f>VLOOKUP($A52, [3]tier2_gw_db09!$A:$D, COLUMN([3]tier2_gw_db09!D52), FALSE)</f>
        <v>86.709720000000004</v>
      </c>
      <c r="K52">
        <f>VLOOKUP($A52, [1]complete_gw_db09!$A$2:$G$92, COLUMN([1]complete_gw_db09!G133), FALSE)</f>
        <v>387.65495088636402</v>
      </c>
      <c r="M52">
        <f t="shared" si="2"/>
        <v>-2409978679.8677063</v>
      </c>
      <c r="N52">
        <f t="shared" si="3"/>
        <v>-805485998.69042003</v>
      </c>
      <c r="O52">
        <f t="shared" si="4"/>
        <v>54.691360000000003</v>
      </c>
      <c r="P52" s="8">
        <f t="shared" si="5"/>
        <v>2.9919560163502679</v>
      </c>
    </row>
    <row r="53" spans="1:16" x14ac:dyDescent="0.3">
      <c r="A53">
        <v>52</v>
      </c>
      <c r="B53">
        <f>VLOOKUP($A53, [2]tier2_gw_db99!$A:$D, COLUMN([2]tier2_gw_db99!B53), FALSE)</f>
        <v>0</v>
      </c>
      <c r="C53">
        <f>VLOOKUP($A53, [2]tier2_gw_db99!$A:$D, COLUMN([2]tier2_gw_db99!C53), FALSE)</f>
        <v>4361172023.6358604</v>
      </c>
      <c r="D53">
        <f>VLOOKUP($A53, [2]tier2_gw_db99!$A:$D, COLUMN([2]tier2_gw_db99!D53), FALSE)</f>
        <v>0</v>
      </c>
      <c r="E53" t="s">
        <v>2</v>
      </c>
      <c r="F53">
        <v>7.5</v>
      </c>
      <c r="G53">
        <v>932.413571815517</v>
      </c>
      <c r="H53">
        <f>VLOOKUP($A53, [3]tier2_gw_db09!$A:$D, COLUMN([3]tier2_gw_db09!B53), FALSE)</f>
        <v>31159145245.893002</v>
      </c>
      <c r="I53">
        <f>VLOOKUP($A53, [3]tier2_gw_db09!$A:$D, COLUMN([3]tier2_gw_db09!C53), FALSE)</f>
        <v>1138546878.8564</v>
      </c>
      <c r="J53">
        <f>VLOOKUP($A53, [3]tier2_gw_db09!$A:$D, COLUMN([3]tier2_gw_db09!D53), FALSE)</f>
        <v>27.367470000000001</v>
      </c>
      <c r="K53">
        <f>VLOOKUP($A53, [1]complete_gw_db09!$A$2:$G$92, COLUMN([1]complete_gw_db09!G134), FALSE)</f>
        <v>511.83825898360698</v>
      </c>
      <c r="M53">
        <f t="shared" si="2"/>
        <v>31159145245.893002</v>
      </c>
      <c r="N53">
        <f t="shared" si="3"/>
        <v>-3222625144.7794604</v>
      </c>
      <c r="O53">
        <f t="shared" si="4"/>
        <v>27.367470000000001</v>
      </c>
      <c r="P53" s="8">
        <f t="shared" si="5"/>
        <v>9.6688705158183605</v>
      </c>
    </row>
    <row r="54" spans="1:16" x14ac:dyDescent="0.3">
      <c r="A54">
        <v>53</v>
      </c>
      <c r="B54">
        <f>VLOOKUP($A54, [2]tier2_gw_db99!$A:$D, COLUMN([2]tier2_gw_db99!B54), FALSE)</f>
        <v>136318488555.98199</v>
      </c>
      <c r="C54">
        <f>VLOOKUP($A54, [2]tier2_gw_db99!$A:$D, COLUMN([2]tier2_gw_db99!C54), FALSE)</f>
        <v>20332590319.1437</v>
      </c>
      <c r="D54">
        <f>VLOOKUP($A54, [2]tier2_gw_db99!$A:$D, COLUMN([2]tier2_gw_db99!D54), FALSE)</f>
        <v>6.7044300000000003</v>
      </c>
      <c r="E54" t="s">
        <v>2</v>
      </c>
      <c r="F54">
        <v>7.5</v>
      </c>
      <c r="G54">
        <v>695.16103104834394</v>
      </c>
      <c r="H54">
        <f>VLOOKUP($A54, [3]tier2_gw_db09!$A:$D, COLUMN([3]tier2_gw_db09!B54), FALSE)</f>
        <v>184141080199.48199</v>
      </c>
      <c r="I54">
        <f>VLOOKUP($A54, [3]tier2_gw_db09!$A:$D, COLUMN([3]tier2_gw_db09!C54), FALSE)</f>
        <v>12292216634.8442</v>
      </c>
      <c r="J54">
        <f>VLOOKUP($A54, [3]tier2_gw_db09!$A:$D, COLUMN([3]tier2_gw_db09!D54), FALSE)</f>
        <v>14.9803</v>
      </c>
      <c r="K54">
        <f>VLOOKUP($A54, [1]complete_gw_db09!$A$2:$G$92, COLUMN([1]complete_gw_db09!G135), FALSE)</f>
        <v>426.45127634112202</v>
      </c>
      <c r="M54">
        <f t="shared" si="2"/>
        <v>47822591643.5</v>
      </c>
      <c r="N54">
        <f t="shared" si="3"/>
        <v>-8040373684.2994995</v>
      </c>
      <c r="O54">
        <f t="shared" si="4"/>
        <v>8.2758699999999994</v>
      </c>
      <c r="P54" s="8">
        <f t="shared" si="5"/>
        <v>5.9478070946980424</v>
      </c>
    </row>
    <row r="55" spans="1:16" x14ac:dyDescent="0.3">
      <c r="A55">
        <v>54</v>
      </c>
      <c r="B55">
        <f>VLOOKUP($A55, [2]tier2_gw_db99!$A:$D, COLUMN([2]tier2_gw_db99!B55), FALSE)</f>
        <v>112784952663.94901</v>
      </c>
      <c r="C55">
        <f>VLOOKUP($A55, [2]tier2_gw_db99!$A:$D, COLUMN([2]tier2_gw_db99!C55), FALSE)</f>
        <v>24973241391.6255</v>
      </c>
      <c r="D55">
        <f>VLOOKUP($A55, [2]tier2_gw_db99!$A:$D, COLUMN([2]tier2_gw_db99!D55), FALSE)</f>
        <v>4.5162300000000002</v>
      </c>
      <c r="E55" t="s">
        <v>2</v>
      </c>
      <c r="F55">
        <v>7.5</v>
      </c>
      <c r="G55">
        <v>730.81894989468606</v>
      </c>
      <c r="H55">
        <f>VLOOKUP($A55, [3]tier2_gw_db09!$A:$D, COLUMN([3]tier2_gw_db09!B55), FALSE)</f>
        <v>129089394838.19299</v>
      </c>
      <c r="I55">
        <f>VLOOKUP($A55, [3]tier2_gw_db09!$A:$D, COLUMN([3]tier2_gw_db09!C55), FALSE)</f>
        <v>15648125797.374701</v>
      </c>
      <c r="J55">
        <f>VLOOKUP($A55, [3]tier2_gw_db09!$A:$D, COLUMN([3]tier2_gw_db09!D55), FALSE)</f>
        <v>8.2495100000000008</v>
      </c>
      <c r="K55">
        <f>VLOOKUP($A55, [1]complete_gw_db09!$A$2:$G$92, COLUMN([1]complete_gw_db09!G136), FALSE)</f>
        <v>359.087596306531</v>
      </c>
      <c r="M55">
        <f t="shared" si="2"/>
        <v>16304442174.243988</v>
      </c>
      <c r="N55">
        <f t="shared" si="3"/>
        <v>-9325115594.2507992</v>
      </c>
      <c r="O55">
        <f t="shared" si="4"/>
        <v>3.7332800000000006</v>
      </c>
      <c r="P55" s="8">
        <f t="shared" si="5"/>
        <v>1.7484439747102056</v>
      </c>
    </row>
    <row r="56" spans="1:16" x14ac:dyDescent="0.3">
      <c r="A56">
        <v>55</v>
      </c>
      <c r="B56">
        <f>VLOOKUP($A56, [2]tier2_gw_db99!$A:$D, COLUMN([2]tier2_gw_db99!B56), FALSE)</f>
        <v>119357475113.47301</v>
      </c>
      <c r="C56">
        <f>VLOOKUP($A56, [2]tier2_gw_db99!$A:$D, COLUMN([2]tier2_gw_db99!C56), FALSE)</f>
        <v>73469884473.819199</v>
      </c>
      <c r="D56">
        <f>VLOOKUP($A56, [2]tier2_gw_db99!$A:$D, COLUMN([2]tier2_gw_db99!D56), FALSE)</f>
        <v>1.6245799999999999</v>
      </c>
      <c r="E56" t="s">
        <v>3</v>
      </c>
      <c r="F56">
        <v>38</v>
      </c>
      <c r="G56">
        <v>1073.4587988000001</v>
      </c>
      <c r="H56">
        <f>VLOOKUP($A56, [3]tier2_gw_db09!$A:$D, COLUMN([3]tier2_gw_db09!B56), FALSE)</f>
        <v>80063830946.153503</v>
      </c>
      <c r="I56">
        <f>VLOOKUP($A56, [3]tier2_gw_db09!$A:$D, COLUMN([3]tier2_gw_db09!C56), FALSE)</f>
        <v>22848260074.151699</v>
      </c>
      <c r="J56">
        <f>VLOOKUP($A56, [3]tier2_gw_db09!$A:$D, COLUMN([3]tier2_gw_db09!D56), FALSE)</f>
        <v>3.5041500000000001</v>
      </c>
      <c r="K56">
        <f>VLOOKUP($A56, [1]complete_gw_db09!$A$2:$G$92, COLUMN([1]complete_gw_db09!G137), FALSE)</f>
        <v>335.63192235999998</v>
      </c>
      <c r="M56">
        <f t="shared" si="2"/>
        <v>-39293644167.319504</v>
      </c>
      <c r="N56">
        <f t="shared" si="3"/>
        <v>-50621624399.667496</v>
      </c>
      <c r="O56">
        <f t="shared" si="4"/>
        <v>1.8795700000000002</v>
      </c>
      <c r="P56" s="8">
        <f t="shared" si="5"/>
        <v>0.77622250635595169</v>
      </c>
    </row>
    <row r="57" spans="1:16" x14ac:dyDescent="0.3">
      <c r="A57">
        <v>56</v>
      </c>
      <c r="B57">
        <f>VLOOKUP($A57, [2]tier2_gw_db99!$A:$D, COLUMN([2]tier2_gw_db99!B57), FALSE)</f>
        <v>3703871596.26051</v>
      </c>
      <c r="C57">
        <f>VLOOKUP($A57, [2]tier2_gw_db99!$A:$D, COLUMN([2]tier2_gw_db99!C57), FALSE)</f>
        <v>1047044825.56896</v>
      </c>
      <c r="D57">
        <f>VLOOKUP($A57, [2]tier2_gw_db99!$A:$D, COLUMN([2]tier2_gw_db99!D57), FALSE)</f>
        <v>3.5374500000000002</v>
      </c>
      <c r="E57" t="s">
        <v>3</v>
      </c>
      <c r="F57">
        <v>15.6</v>
      </c>
      <c r="G57">
        <v>773.13963079999996</v>
      </c>
      <c r="H57">
        <f>VLOOKUP($A57, [3]tier2_gw_db09!$A:$D, COLUMN([3]tier2_gw_db09!B57), FALSE)</f>
        <v>2115687024.7293301</v>
      </c>
      <c r="I57">
        <f>VLOOKUP($A57, [3]tier2_gw_db09!$A:$D, COLUMN([3]tier2_gw_db09!C57), FALSE)</f>
        <v>2626726203.2932801</v>
      </c>
      <c r="J57">
        <f>VLOOKUP($A57, [3]tier2_gw_db09!$A:$D, COLUMN([3]tier2_gw_db09!D57), FALSE)</f>
        <v>0.80545</v>
      </c>
      <c r="K57">
        <f>VLOOKUP($A57, [1]complete_gw_db09!$A$2:$G$92, COLUMN([1]complete_gw_db09!G138), FALSE)</f>
        <v>931.22520011428605</v>
      </c>
      <c r="M57">
        <f t="shared" si="2"/>
        <v>-1588184571.5311799</v>
      </c>
      <c r="N57">
        <f t="shared" si="3"/>
        <v>1579681377.7243202</v>
      </c>
      <c r="O57">
        <f t="shared" si="4"/>
        <v>-2.7320000000000002</v>
      </c>
      <c r="P57" s="8">
        <f t="shared" si="5"/>
        <v>1.005382853736688</v>
      </c>
    </row>
    <row r="58" spans="1:16" x14ac:dyDescent="0.3">
      <c r="A58">
        <v>57</v>
      </c>
      <c r="B58">
        <f>VLOOKUP($A58, [2]tier2_gw_db99!$A:$D, COLUMN([2]tier2_gw_db99!B58), FALSE)</f>
        <v>58569626888.6082</v>
      </c>
      <c r="C58">
        <f>VLOOKUP($A58, [2]tier2_gw_db99!$A:$D, COLUMN([2]tier2_gw_db99!C58), FALSE)</f>
        <v>1623431993.6434901</v>
      </c>
      <c r="D58">
        <f>VLOOKUP($A58, [2]tier2_gw_db99!$A:$D, COLUMN([2]tier2_gw_db99!D58), FALSE)</f>
        <v>36.077660000000002</v>
      </c>
      <c r="E58" t="s">
        <v>2</v>
      </c>
      <c r="F58">
        <v>5</v>
      </c>
      <c r="G58">
        <v>754.175533413793</v>
      </c>
      <c r="H58">
        <f>VLOOKUP($A58, [3]tier2_gw_db09!$A:$D, COLUMN([3]tier2_gw_db09!B58), FALSE)</f>
        <v>38105201572.329201</v>
      </c>
      <c r="I58">
        <f>VLOOKUP($A58, [3]tier2_gw_db09!$A:$D, COLUMN([3]tier2_gw_db09!C58), FALSE)</f>
        <v>1335842053.04846</v>
      </c>
      <c r="J58">
        <f>VLOOKUP($A58, [3]tier2_gw_db09!$A:$D, COLUMN([3]tier2_gw_db09!D58), FALSE)</f>
        <v>28.525230000000001</v>
      </c>
      <c r="K58">
        <f>VLOOKUP($A58, [1]complete_gw_db09!$A$2:$G$92, COLUMN([1]complete_gw_db09!G139), FALSE)</f>
        <v>746.13041648985495</v>
      </c>
      <c r="M58">
        <f t="shared" si="2"/>
        <v>-20464425316.278999</v>
      </c>
      <c r="N58">
        <f t="shared" si="3"/>
        <v>-287589940.59503007</v>
      </c>
      <c r="O58">
        <f t="shared" si="4"/>
        <v>-7.5524300000000011</v>
      </c>
      <c r="P58" s="8">
        <f t="shared" si="5"/>
        <v>71.158348841888014</v>
      </c>
    </row>
    <row r="59" spans="1:16" x14ac:dyDescent="0.3">
      <c r="A59">
        <v>58</v>
      </c>
      <c r="B59">
        <f>VLOOKUP($A59, [2]tier2_gw_db99!$A:$D, COLUMN([2]tier2_gw_db99!B59), FALSE)</f>
        <v>75528372233.278198</v>
      </c>
      <c r="C59">
        <f>VLOOKUP($A59, [2]tier2_gw_db99!$A:$D, COLUMN([2]tier2_gw_db99!C59), FALSE)</f>
        <v>2957056032.3730001</v>
      </c>
      <c r="D59">
        <f>VLOOKUP($A59, [2]tier2_gw_db99!$A:$D, COLUMN([2]tier2_gw_db99!D59), FALSE)</f>
        <v>25.54175</v>
      </c>
      <c r="E59" t="s">
        <v>2</v>
      </c>
      <c r="F59">
        <v>10</v>
      </c>
      <c r="G59">
        <v>701.98710235172405</v>
      </c>
      <c r="H59">
        <f>VLOOKUP($A59, [3]tier2_gw_db09!$A:$D, COLUMN([3]tier2_gw_db09!B59), FALSE)</f>
        <v>16295226208.170099</v>
      </c>
      <c r="I59">
        <f>VLOOKUP($A59, [3]tier2_gw_db09!$A:$D, COLUMN([3]tier2_gw_db09!C59), FALSE)</f>
        <v>3184836306.41329</v>
      </c>
      <c r="J59">
        <f>VLOOKUP($A59, [3]tier2_gw_db09!$A:$D, COLUMN([3]tier2_gw_db09!D59), FALSE)</f>
        <v>5.1165000000000003</v>
      </c>
      <c r="K59">
        <f>VLOOKUP($A59, [1]complete_gw_db09!$A$2:$G$92, COLUMN([1]complete_gw_db09!G140), FALSE)</f>
        <v>709.60846744038497</v>
      </c>
      <c r="M59">
        <f t="shared" si="2"/>
        <v>-59233146025.108101</v>
      </c>
      <c r="N59">
        <f t="shared" si="3"/>
        <v>227780274.04028988</v>
      </c>
      <c r="O59">
        <f t="shared" si="4"/>
        <v>-20.425249999999998</v>
      </c>
      <c r="P59" s="8">
        <f t="shared" si="5"/>
        <v>260.04510827232963</v>
      </c>
    </row>
    <row r="60" spans="1:16" x14ac:dyDescent="0.3">
      <c r="A60">
        <v>59</v>
      </c>
      <c r="B60">
        <f>VLOOKUP($A60, [2]tier2_gw_db99!$A:$D, COLUMN([2]tier2_gw_db99!B60), FALSE)</f>
        <v>293034637397.62</v>
      </c>
      <c r="C60">
        <f>VLOOKUP($A60, [2]tier2_gw_db99!$A:$D, COLUMN([2]tier2_gw_db99!C60), FALSE)</f>
        <v>79403276973.901703</v>
      </c>
      <c r="D60">
        <f>VLOOKUP($A60, [2]tier2_gw_db99!$A:$D, COLUMN([2]tier2_gw_db99!D60), FALSE)</f>
        <v>3.6904599999999999</v>
      </c>
      <c r="E60" t="s">
        <v>3</v>
      </c>
      <c r="F60">
        <v>20</v>
      </c>
      <c r="G60">
        <v>1437.3916368571399</v>
      </c>
      <c r="H60">
        <f>VLOOKUP($A60, [3]tier2_gw_db09!$A:$D, COLUMN([3]tier2_gw_db09!B60), FALSE)</f>
        <v>191724122951.35001</v>
      </c>
      <c r="I60">
        <f>VLOOKUP($A60, [3]tier2_gw_db09!$A:$D, COLUMN([3]tier2_gw_db09!C60), FALSE)</f>
        <v>32267227826.965801</v>
      </c>
      <c r="J60">
        <f>VLOOKUP($A60, [3]tier2_gw_db09!$A:$D, COLUMN([3]tier2_gw_db09!D60), FALSE)</f>
        <v>5.9417600000000004</v>
      </c>
      <c r="K60">
        <f>VLOOKUP($A60, [1]complete_gw_db09!$A$2:$G$92, COLUMN([1]complete_gw_db09!G141), FALSE)</f>
        <v>433.93870183333303</v>
      </c>
      <c r="M60">
        <f t="shared" si="2"/>
        <v>-101310514446.26999</v>
      </c>
      <c r="N60">
        <f t="shared" si="3"/>
        <v>-47136049146.935898</v>
      </c>
      <c r="O60">
        <f t="shared" si="4"/>
        <v>2.2513000000000005</v>
      </c>
      <c r="P60" s="8">
        <f t="shared" si="5"/>
        <v>2.1493213003588303</v>
      </c>
    </row>
    <row r="61" spans="1:16" x14ac:dyDescent="0.3">
      <c r="A61">
        <v>60</v>
      </c>
      <c r="B61">
        <f>VLOOKUP($A61, [2]tier2_gw_db99!$A:$D, COLUMN([2]tier2_gw_db99!B61), FALSE)</f>
        <v>39613832785.370003</v>
      </c>
      <c r="C61">
        <f>VLOOKUP($A61, [2]tier2_gw_db99!$A:$D, COLUMN([2]tier2_gw_db99!C61), FALSE)</f>
        <v>3924369057.5794201</v>
      </c>
      <c r="D61">
        <f>VLOOKUP($A61, [2]tier2_gw_db99!$A:$D, COLUMN([2]tier2_gw_db99!D61), FALSE)</f>
        <v>10.09432</v>
      </c>
      <c r="E61" t="s">
        <v>2</v>
      </c>
      <c r="F61">
        <v>20</v>
      </c>
      <c r="G61">
        <v>795.10585048823498</v>
      </c>
      <c r="H61">
        <f>VLOOKUP($A61, [3]tier2_gw_db09!$A:$D, COLUMN([3]tier2_gw_db09!B61), FALSE)</f>
        <v>15464165383.635</v>
      </c>
      <c r="I61">
        <f>VLOOKUP($A61, [3]tier2_gw_db09!$A:$D, COLUMN([3]tier2_gw_db09!C61), FALSE)</f>
        <v>3072716265.7344198</v>
      </c>
      <c r="J61">
        <f>VLOOKUP($A61, [3]tier2_gw_db09!$A:$D, COLUMN([3]tier2_gw_db09!D61), FALSE)</f>
        <v>5.0327299999999999</v>
      </c>
      <c r="K61">
        <f>VLOOKUP($A61, [1]complete_gw_db09!$A$2:$G$92, COLUMN([1]complete_gw_db09!G142), FALSE)</f>
        <v>775.15138555199997</v>
      </c>
      <c r="M61">
        <f t="shared" si="2"/>
        <v>-24149667401.735001</v>
      </c>
      <c r="N61">
        <f t="shared" si="3"/>
        <v>-851652791.84500027</v>
      </c>
      <c r="O61">
        <f t="shared" si="4"/>
        <v>-5.0615899999999998</v>
      </c>
      <c r="P61" s="8">
        <f t="shared" si="5"/>
        <v>28.356235819315213</v>
      </c>
    </row>
    <row r="62" spans="1:16" x14ac:dyDescent="0.3">
      <c r="A62">
        <v>61</v>
      </c>
      <c r="B62">
        <f>VLOOKUP($A62, [2]tier2_gw_db99!$A:$D, COLUMN([2]tier2_gw_db99!B62), FALSE)</f>
        <v>236426965569.05099</v>
      </c>
      <c r="C62">
        <f>VLOOKUP($A62, [2]tier2_gw_db99!$A:$D, COLUMN([2]tier2_gw_db99!C62), FALSE)</f>
        <v>10645680482.815399</v>
      </c>
      <c r="D62">
        <f>VLOOKUP($A62, [2]tier2_gw_db99!$A:$D, COLUMN([2]tier2_gw_db99!D62), FALSE)</f>
        <v>22.20872</v>
      </c>
      <c r="E62" t="s">
        <v>2</v>
      </c>
      <c r="F62">
        <v>10</v>
      </c>
      <c r="G62">
        <v>739.62776707619105</v>
      </c>
      <c r="H62">
        <f>VLOOKUP($A62, [3]tier2_gw_db09!$A:$D, COLUMN([3]tier2_gw_db09!B62), FALSE)</f>
        <v>132561292149.37601</v>
      </c>
      <c r="I62">
        <f>VLOOKUP($A62, [3]tier2_gw_db09!$A:$D, COLUMN([3]tier2_gw_db09!C62), FALSE)</f>
        <v>8571710742.2001104</v>
      </c>
      <c r="J62">
        <f>VLOOKUP($A62, [3]tier2_gw_db09!$A:$D, COLUMN([3]tier2_gw_db09!D62), FALSE)</f>
        <v>15.464969999999999</v>
      </c>
      <c r="K62">
        <f>VLOOKUP($A62, [1]complete_gw_db09!$A$2:$G$92, COLUMN([1]complete_gw_db09!G143), FALSE)</f>
        <v>740.74864251379302</v>
      </c>
      <c r="M62">
        <f t="shared" si="2"/>
        <v>-103865673419.67499</v>
      </c>
      <c r="N62">
        <f t="shared" si="3"/>
        <v>-2073969740.6152887</v>
      </c>
      <c r="O62">
        <f t="shared" si="4"/>
        <v>-6.7437500000000004</v>
      </c>
      <c r="P62" s="8">
        <f t="shared" si="5"/>
        <v>50.080611778289956</v>
      </c>
    </row>
    <row r="63" spans="1:16" x14ac:dyDescent="0.3">
      <c r="A63">
        <v>62</v>
      </c>
      <c r="B63">
        <f>VLOOKUP($A63, [2]tier2_gw_db99!$A:$D, COLUMN([2]tier2_gw_db99!B63), FALSE)</f>
        <v>2377640712.0651999</v>
      </c>
      <c r="C63">
        <f>VLOOKUP($A63, [2]tier2_gw_db99!$A:$D, COLUMN([2]tier2_gw_db99!C63), FALSE)</f>
        <v>1581329903.0685699</v>
      </c>
      <c r="D63">
        <f>VLOOKUP($A63, [2]tier2_gw_db99!$A:$D, COLUMN([2]tier2_gw_db99!D63), FALSE)</f>
        <v>1.5035700000000001</v>
      </c>
      <c r="E63" t="s">
        <v>3</v>
      </c>
      <c r="F63">
        <v>50</v>
      </c>
      <c r="G63">
        <v>699.72517040000002</v>
      </c>
      <c r="H63">
        <f>VLOOKUP($A63, [3]tier2_gw_db09!$A:$D, COLUMN([3]tier2_gw_db09!B63), FALSE)</f>
        <v>1274861310.4230299</v>
      </c>
      <c r="I63">
        <f>VLOOKUP($A63, [3]tier2_gw_db09!$A:$D, COLUMN([3]tier2_gw_db09!C63), FALSE)</f>
        <v>2716428966.0717101</v>
      </c>
      <c r="J63">
        <f>VLOOKUP($A63, [3]tier2_gw_db09!$A:$D, COLUMN([3]tier2_gw_db09!D63), FALSE)</f>
        <v>0.46932000000000001</v>
      </c>
      <c r="K63">
        <f>VLOOKUP($A63, [1]complete_gw_db09!$A$2:$G$92, COLUMN([1]complete_gw_db09!G144), FALSE)</f>
        <v>582.67454359999999</v>
      </c>
      <c r="M63">
        <f t="shared" si="2"/>
        <v>-1102779401.64217</v>
      </c>
      <c r="N63">
        <f t="shared" si="3"/>
        <v>1135099063.0031402</v>
      </c>
      <c r="O63">
        <f t="shared" si="4"/>
        <v>-1.0342500000000001</v>
      </c>
      <c r="P63" s="8">
        <f t="shared" si="5"/>
        <v>0.97152701256270801</v>
      </c>
    </row>
    <row r="64" spans="1:16" x14ac:dyDescent="0.3">
      <c r="A64">
        <v>63</v>
      </c>
      <c r="B64">
        <f>VLOOKUP($A64, [2]tier2_gw_db99!$A:$D, COLUMN([2]tier2_gw_db99!B64), FALSE)</f>
        <v>24090492834.644699</v>
      </c>
      <c r="C64">
        <f>VLOOKUP($A64, [2]tier2_gw_db99!$A:$D, COLUMN([2]tier2_gw_db99!C64), FALSE)</f>
        <v>4329058933.7232904</v>
      </c>
      <c r="D64">
        <f>VLOOKUP($A64, [2]tier2_gw_db99!$A:$D, COLUMN([2]tier2_gw_db99!D64), FALSE)</f>
        <v>5.5648299999999997</v>
      </c>
      <c r="E64" t="s">
        <v>3</v>
      </c>
      <c r="F64">
        <v>28</v>
      </c>
      <c r="G64">
        <v>788.36943703124996</v>
      </c>
      <c r="H64">
        <f>VLOOKUP($A64, [3]tier2_gw_db09!$A:$D, COLUMN([3]tier2_gw_db09!B64), FALSE)</f>
        <v>16806267155.554701</v>
      </c>
      <c r="I64">
        <f>VLOOKUP($A64, [3]tier2_gw_db09!$A:$D, COLUMN([3]tier2_gw_db09!C64), FALSE)</f>
        <v>769658903.43647802</v>
      </c>
      <c r="J64">
        <f>VLOOKUP($A64, [3]tier2_gw_db09!$A:$D, COLUMN([3]tier2_gw_db09!D64), FALSE)</f>
        <v>21.835989999999999</v>
      </c>
      <c r="K64">
        <f>VLOOKUP($A64, [1]complete_gw_db09!$A$2:$G$92, COLUMN([1]complete_gw_db09!G145), FALSE)</f>
        <v>364.480469093333</v>
      </c>
      <c r="M64">
        <f t="shared" si="2"/>
        <v>-7284225679.0899982</v>
      </c>
      <c r="N64">
        <f t="shared" si="3"/>
        <v>-3559400030.2868123</v>
      </c>
      <c r="O64">
        <f t="shared" si="4"/>
        <v>16.271159999999998</v>
      </c>
      <c r="P64" s="8">
        <f t="shared" si="5"/>
        <v>2.0464757029580189</v>
      </c>
    </row>
    <row r="65" spans="1:16" x14ac:dyDescent="0.3">
      <c r="A65">
        <v>64</v>
      </c>
      <c r="B65">
        <f>VLOOKUP($A65, [2]tier2_gw_db99!$A:$D, COLUMN([2]tier2_gw_db99!B65), FALSE)</f>
        <v>117189169374.938</v>
      </c>
      <c r="C65">
        <f>VLOOKUP($A65, [2]tier2_gw_db99!$A:$D, COLUMN([2]tier2_gw_db99!C65), FALSE)</f>
        <v>14049450327.0679</v>
      </c>
      <c r="D65">
        <f>VLOOKUP($A65, [2]tier2_gw_db99!$A:$D, COLUMN([2]tier2_gw_db99!D65), FALSE)</f>
        <v>8.3411899999999992</v>
      </c>
      <c r="E65" t="s">
        <v>3</v>
      </c>
      <c r="F65">
        <v>10</v>
      </c>
      <c r="G65">
        <v>893.00586069999997</v>
      </c>
      <c r="H65">
        <f>VLOOKUP($A65, [3]tier2_gw_db09!$A:$D, COLUMN([3]tier2_gw_db09!B65), FALSE)</f>
        <v>60763372871.324799</v>
      </c>
      <c r="I65">
        <f>VLOOKUP($A65, [3]tier2_gw_db09!$A:$D, COLUMN([3]tier2_gw_db09!C65), FALSE)</f>
        <v>5516810521.3161497</v>
      </c>
      <c r="J65">
        <f>VLOOKUP($A65, [3]tier2_gw_db09!$A:$D, COLUMN([3]tier2_gw_db09!D65), FALSE)</f>
        <v>11.01422</v>
      </c>
      <c r="K65">
        <f>VLOOKUP($A65, [1]complete_gw_db09!$A$2:$G$92, COLUMN([1]complete_gw_db09!G146), FALSE)</f>
        <v>366.62147157999999</v>
      </c>
      <c r="M65">
        <f t="shared" si="2"/>
        <v>-56425796503.613205</v>
      </c>
      <c r="N65">
        <f t="shared" si="3"/>
        <v>-8532639805.75175</v>
      </c>
      <c r="O65">
        <f t="shared" si="4"/>
        <v>2.6730300000000007</v>
      </c>
      <c r="P65" s="8">
        <f t="shared" si="5"/>
        <v>6.6129354793082031</v>
      </c>
    </row>
    <row r="66" spans="1:16" x14ac:dyDescent="0.3">
      <c r="A66">
        <v>65</v>
      </c>
      <c r="B66">
        <f>VLOOKUP($A66, [2]tier2_gw_db99!$A:$D, COLUMN([2]tier2_gw_db99!B66), FALSE)</f>
        <v>206588756650.57401</v>
      </c>
      <c r="C66">
        <f>VLOOKUP($A66, [2]tier2_gw_db99!$A:$D, COLUMN([2]tier2_gw_db99!C66), FALSE)</f>
        <v>43930038648.897202</v>
      </c>
      <c r="D66">
        <f>VLOOKUP($A66, [2]tier2_gw_db99!$A:$D, COLUMN([2]tier2_gw_db99!D66), FALSE)</f>
        <v>4.70268</v>
      </c>
      <c r="E66" t="s">
        <v>3</v>
      </c>
      <c r="F66">
        <v>45</v>
      </c>
      <c r="G66">
        <v>779.08319857381002</v>
      </c>
      <c r="H66">
        <f>VLOOKUP($A66, [3]tier2_gw_db09!$A:$D, COLUMN([3]tier2_gw_db09!B66), FALSE)</f>
        <v>119484089270.29401</v>
      </c>
      <c r="I66">
        <f>VLOOKUP($A66, [3]tier2_gw_db09!$A:$D, COLUMN([3]tier2_gw_db09!C66), FALSE)</f>
        <v>35299740338.373299</v>
      </c>
      <c r="J66">
        <f>VLOOKUP($A66, [3]tier2_gw_db09!$A:$D, COLUMN([3]tier2_gw_db09!D66), FALSE)</f>
        <v>3.3848400000000001</v>
      </c>
      <c r="K66">
        <f>VLOOKUP($A66, [1]complete_gw_db09!$A$2:$G$92, COLUMN([1]complete_gw_db09!G147), FALSE)</f>
        <v>727.40028215423695</v>
      </c>
      <c r="M66">
        <f>H66-B66</f>
        <v>-87104667380.279999</v>
      </c>
      <c r="N66">
        <f t="shared" si="3"/>
        <v>-8630298310.5239029</v>
      </c>
      <c r="O66">
        <f t="shared" si="4"/>
        <v>-1.3178399999999999</v>
      </c>
      <c r="P66" s="8">
        <f t="shared" si="5"/>
        <v>10.092891838288299</v>
      </c>
    </row>
    <row r="67" spans="1:16" x14ac:dyDescent="0.3">
      <c r="A67">
        <v>66</v>
      </c>
      <c r="B67">
        <f>VLOOKUP($A67, [2]tier2_gw_db99!$A:$D, COLUMN([2]tier2_gw_db99!B67), FALSE)</f>
        <v>24384720260.498501</v>
      </c>
      <c r="C67">
        <f>VLOOKUP($A67, [2]tier2_gw_db99!$A:$D, COLUMN([2]tier2_gw_db99!C67), FALSE)</f>
        <v>19263989515.105999</v>
      </c>
      <c r="D67">
        <f>VLOOKUP($A67, [2]tier2_gw_db99!$A:$D, COLUMN([2]tier2_gw_db99!D67), FALSE)</f>
        <v>1.2658199999999999</v>
      </c>
      <c r="E67" t="s">
        <v>3</v>
      </c>
      <c r="F67">
        <v>50</v>
      </c>
      <c r="G67">
        <v>589.16766606451597</v>
      </c>
      <c r="H67">
        <f>VLOOKUP($A67, [3]tier2_gw_db09!$A:$D, COLUMN([3]tier2_gw_db09!B67), FALSE)</f>
        <v>6594366771.37185</v>
      </c>
      <c r="I67">
        <f>VLOOKUP($A67, [3]tier2_gw_db09!$A:$D, COLUMN([3]tier2_gw_db09!C67), FALSE)</f>
        <v>8402765025.4514999</v>
      </c>
      <c r="J67">
        <f>VLOOKUP($A67, [3]tier2_gw_db09!$A:$D, COLUMN([3]tier2_gw_db09!D67), FALSE)</f>
        <v>0.78478999999999999</v>
      </c>
      <c r="K67">
        <f>VLOOKUP($A67, [1]complete_gw_db09!$A$2:$G$92, COLUMN([1]complete_gw_db09!G148), FALSE)</f>
        <v>537.66023542368396</v>
      </c>
      <c r="M67">
        <f t="shared" ref="M67:M94" si="9">H67-B67</f>
        <v>-17790353489.126652</v>
      </c>
      <c r="N67">
        <f t="shared" ref="N67:N94" si="10">I67-C67</f>
        <v>-10861224489.654499</v>
      </c>
      <c r="O67">
        <f t="shared" ref="O67:O94" si="11">J67-D67</f>
        <v>-0.48102999999999996</v>
      </c>
      <c r="P67" s="8">
        <f t="shared" ref="P67:P94" si="12">ABS(M67/N67)</f>
        <v>1.6379694118349424</v>
      </c>
    </row>
    <row r="68" spans="1:16" x14ac:dyDescent="0.3">
      <c r="A68">
        <v>67</v>
      </c>
      <c r="B68">
        <f>VLOOKUP($A68, [2]tier2_gw_db99!$A:$D, COLUMN([2]tier2_gw_db99!B68), FALSE)</f>
        <v>3429142117.1462898</v>
      </c>
      <c r="C68">
        <f>VLOOKUP($A68, [2]tier2_gw_db99!$A:$D, COLUMN([2]tier2_gw_db99!C68), FALSE)</f>
        <v>5284208005.7434502</v>
      </c>
      <c r="D68">
        <f>VLOOKUP($A68, [2]tier2_gw_db99!$A:$D, COLUMN([2]tier2_gw_db99!D68), FALSE)</f>
        <v>0.64893999999999996</v>
      </c>
      <c r="E68" t="s">
        <v>3</v>
      </c>
      <c r="F68">
        <v>50</v>
      </c>
      <c r="G68">
        <v>641.87392535333299</v>
      </c>
      <c r="H68">
        <f>VLOOKUP($A68, [3]tier2_gw_db09!$A:$D, COLUMN([3]tier2_gw_db09!B68), FALSE)</f>
        <v>2544452002.6992602</v>
      </c>
      <c r="I68">
        <f>VLOOKUP($A68, [3]tier2_gw_db09!$A:$D, COLUMN([3]tier2_gw_db09!C68), FALSE)</f>
        <v>2300961683.26228</v>
      </c>
      <c r="J68">
        <f>VLOOKUP($A68, [3]tier2_gw_db09!$A:$D, COLUMN([3]tier2_gw_db09!D68), FALSE)</f>
        <v>1.10582</v>
      </c>
      <c r="K68">
        <f>VLOOKUP($A68, [1]complete_gw_db09!$A$2:$G$92, COLUMN([1]complete_gw_db09!G149), FALSE)</f>
        <v>412.68337155833302</v>
      </c>
      <c r="M68">
        <f t="shared" si="9"/>
        <v>-884690114.44702959</v>
      </c>
      <c r="N68">
        <f t="shared" si="10"/>
        <v>-2983246322.4811702</v>
      </c>
      <c r="O68">
        <f t="shared" si="11"/>
        <v>0.45688000000000006</v>
      </c>
      <c r="P68" s="8">
        <f t="shared" si="12"/>
        <v>0.29655282159578145</v>
      </c>
    </row>
    <row r="69" spans="1:16" x14ac:dyDescent="0.3">
      <c r="A69">
        <v>68</v>
      </c>
      <c r="B69">
        <f>VLOOKUP($A69, [2]tier2_gw_db99!$A:$D, COLUMN([2]tier2_gw_db99!B69), FALSE)</f>
        <v>23523408462.1717</v>
      </c>
      <c r="C69">
        <f>VLOOKUP($A69, [2]tier2_gw_db99!$A:$D, COLUMN([2]tier2_gw_db99!C69), FALSE)</f>
        <v>4714971197.8849802</v>
      </c>
      <c r="D69">
        <f>VLOOKUP($A69, [2]tier2_gw_db99!$A:$D, COLUMN([2]tier2_gw_db99!D69), FALSE)</f>
        <v>4.98909</v>
      </c>
      <c r="E69" t="s">
        <v>3</v>
      </c>
      <c r="F69">
        <v>40</v>
      </c>
      <c r="G69">
        <v>811.88591749333295</v>
      </c>
      <c r="H69">
        <f>VLOOKUP($A69, [3]tier2_gw_db09!$A:$D, COLUMN([3]tier2_gw_db09!B69), FALSE)</f>
        <v>16927255225.8708</v>
      </c>
      <c r="I69">
        <f>VLOOKUP($A69, [3]tier2_gw_db09!$A:$D, COLUMN([3]tier2_gw_db09!C69), FALSE)</f>
        <v>4522873050.6300497</v>
      </c>
      <c r="J69">
        <f>VLOOKUP($A69, [3]tier2_gw_db09!$A:$D, COLUMN([3]tier2_gw_db09!D69), FALSE)</f>
        <v>3.7425899999999999</v>
      </c>
      <c r="K69">
        <f>VLOOKUP($A69, [1]complete_gw_db09!$A$2:$G$92, COLUMN([1]complete_gw_db09!G150), FALSE)</f>
        <v>783.31485804374995</v>
      </c>
      <c r="M69">
        <f t="shared" si="9"/>
        <v>-6596153236.3008995</v>
      </c>
      <c r="N69">
        <f t="shared" si="10"/>
        <v>-192098147.2549305</v>
      </c>
      <c r="O69">
        <f t="shared" si="11"/>
        <v>-1.2465000000000002</v>
      </c>
      <c r="P69" s="8">
        <f t="shared" si="12"/>
        <v>34.337412049827037</v>
      </c>
    </row>
    <row r="70" spans="1:16" x14ac:dyDescent="0.3">
      <c r="A70">
        <v>69</v>
      </c>
      <c r="B70">
        <f>VLOOKUP($A70, [2]tier2_gw_db99!$A:$D, COLUMN([2]tier2_gw_db99!B70), FALSE)</f>
        <v>5831239671.3864498</v>
      </c>
      <c r="C70">
        <f>VLOOKUP($A70, [2]tier2_gw_db99!$A:$D, COLUMN([2]tier2_gw_db99!C70), FALSE)</f>
        <v>809588051.09092104</v>
      </c>
      <c r="D70">
        <f>VLOOKUP($A70, [2]tier2_gw_db99!$A:$D, COLUMN([2]tier2_gw_db99!D70), FALSE)</f>
        <v>7.2027200000000002</v>
      </c>
      <c r="E70" t="s">
        <v>3</v>
      </c>
      <c r="F70">
        <v>25</v>
      </c>
      <c r="G70">
        <v>633.010623333333</v>
      </c>
      <c r="H70">
        <f>VLOOKUP($A70, [3]tier2_gw_db09!$A:$D, COLUMN([3]tier2_gw_db09!B70), FALSE)</f>
        <v>1528707749.56517</v>
      </c>
      <c r="I70">
        <f>VLOOKUP($A70, [3]tier2_gw_db09!$A:$D, COLUMN([3]tier2_gw_db09!C70), FALSE)</f>
        <v>419838596.708067</v>
      </c>
      <c r="J70">
        <f>VLOOKUP($A70, [3]tier2_gw_db09!$A:$D, COLUMN([3]tier2_gw_db09!D70), FALSE)</f>
        <v>3.6411799999999999</v>
      </c>
      <c r="K70">
        <f>VLOOKUP($A70, [1]complete_gw_db09!$A$2:$G$92, COLUMN([1]complete_gw_db09!G151), FALSE)</f>
        <v>621.24273048571399</v>
      </c>
      <c r="M70">
        <f t="shared" si="9"/>
        <v>-4302531921.8212795</v>
      </c>
      <c r="N70">
        <f t="shared" si="10"/>
        <v>-389749454.38285404</v>
      </c>
      <c r="O70">
        <f t="shared" si="11"/>
        <v>-3.5615400000000004</v>
      </c>
      <c r="P70" s="8">
        <f t="shared" si="12"/>
        <v>11.039225003237252</v>
      </c>
    </row>
    <row r="71" spans="1:16" x14ac:dyDescent="0.3">
      <c r="A71">
        <v>70</v>
      </c>
      <c r="B71">
        <f>VLOOKUP($A71, [2]tier2_gw_db99!$A:$D, COLUMN([2]tier2_gw_db99!B71), FALSE)</f>
        <v>102494718944.82401</v>
      </c>
      <c r="C71">
        <f>VLOOKUP($A71, [2]tier2_gw_db99!$A:$D, COLUMN([2]tier2_gw_db99!C71), FALSE)</f>
        <v>7955119382.6103897</v>
      </c>
      <c r="D71">
        <f>VLOOKUP($A71, [2]tier2_gw_db99!$A:$D, COLUMN([2]tier2_gw_db99!D71), FALSE)</f>
        <v>12.884119999999999</v>
      </c>
      <c r="E71" t="s">
        <v>3</v>
      </c>
      <c r="F71">
        <v>20</v>
      </c>
      <c r="G71">
        <v>764.564898705882</v>
      </c>
      <c r="H71">
        <f>VLOOKUP($A71, [3]tier2_gw_db09!$A:$D, COLUMN([3]tier2_gw_db09!B71), FALSE)</f>
        <v>58976775598.648399</v>
      </c>
      <c r="I71">
        <f>VLOOKUP($A71, [3]tier2_gw_db09!$A:$D, COLUMN([3]tier2_gw_db09!C71), FALSE)</f>
        <v>4796799446.0454197</v>
      </c>
      <c r="J71">
        <f>VLOOKUP($A71, [3]tier2_gw_db09!$A:$D, COLUMN([3]tier2_gw_db09!D71), FALSE)</f>
        <v>12.295030000000001</v>
      </c>
      <c r="K71">
        <f>VLOOKUP($A71, [1]complete_gw_db09!$A$2:$G$92, COLUMN([1]complete_gw_db09!G152), FALSE)</f>
        <v>766.84767180967697</v>
      </c>
      <c r="M71">
        <f t="shared" si="9"/>
        <v>-43517943346.175606</v>
      </c>
      <c r="N71">
        <f t="shared" si="10"/>
        <v>-3158319936.56497</v>
      </c>
      <c r="O71">
        <f t="shared" si="11"/>
        <v>-0.58908999999999878</v>
      </c>
      <c r="P71" s="8">
        <f t="shared" si="12"/>
        <v>13.778826787733951</v>
      </c>
    </row>
    <row r="72" spans="1:16" x14ac:dyDescent="0.3">
      <c r="A72">
        <v>71</v>
      </c>
      <c r="B72">
        <f>VLOOKUP($A72, [2]tier2_gw_db99!$A:$D, COLUMN([2]tier2_gw_db99!B72), FALSE)</f>
        <v>5514949447.1186104</v>
      </c>
      <c r="C72">
        <f>VLOOKUP($A72, [2]tier2_gw_db99!$A:$D, COLUMN([2]tier2_gw_db99!C72), FALSE)</f>
        <v>925926253.65190196</v>
      </c>
      <c r="D72">
        <f>VLOOKUP($A72, [2]tier2_gw_db99!$A:$D, COLUMN([2]tier2_gw_db99!D72), FALSE)</f>
        <v>5.9561400000000004</v>
      </c>
      <c r="E72" t="s">
        <v>3</v>
      </c>
      <c r="F72">
        <v>50</v>
      </c>
      <c r="G72">
        <v>679.29434849999996</v>
      </c>
      <c r="H72">
        <f>VLOOKUP($A72, [3]tier2_gw_db09!$A:$D, COLUMN([3]tier2_gw_db09!B72), FALSE)</f>
        <v>1862314998.53163</v>
      </c>
      <c r="I72">
        <f>VLOOKUP($A72, [3]tier2_gw_db09!$A:$D, COLUMN([3]tier2_gw_db09!C72), FALSE)</f>
        <v>319258866.09662199</v>
      </c>
      <c r="J72">
        <f>VLOOKUP($A72, [3]tier2_gw_db09!$A:$D, COLUMN([3]tier2_gw_db09!D72), FALSE)</f>
        <v>5.83324</v>
      </c>
      <c r="K72">
        <f>VLOOKUP($A72, [1]complete_gw_db09!$A$2:$G$92, COLUMN([1]complete_gw_db09!G153), FALSE)</f>
        <v>626.31606639999995</v>
      </c>
      <c r="M72">
        <f t="shared" si="9"/>
        <v>-3652634448.5869803</v>
      </c>
      <c r="N72">
        <f t="shared" si="10"/>
        <v>-606667387.55527997</v>
      </c>
      <c r="O72">
        <f t="shared" si="11"/>
        <v>-0.12290000000000045</v>
      </c>
      <c r="P72" s="8">
        <f t="shared" si="12"/>
        <v>6.0208188597481671</v>
      </c>
    </row>
    <row r="73" spans="1:16" x14ac:dyDescent="0.3">
      <c r="A73">
        <v>72</v>
      </c>
      <c r="B73">
        <f>VLOOKUP($A73, [2]tier2_gw_db99!$A:$D, COLUMN([2]tier2_gw_db99!B73), FALSE)</f>
        <v>12943473479.947201</v>
      </c>
      <c r="C73">
        <f>VLOOKUP($A73, [2]tier2_gw_db99!$A:$D, COLUMN([2]tier2_gw_db99!C73), FALSE)</f>
        <v>2007458902.3705001</v>
      </c>
      <c r="D73">
        <f>VLOOKUP($A73, [2]tier2_gw_db99!$A:$D, COLUMN([2]tier2_gw_db99!D73), FALSE)</f>
        <v>6.4476899999999997</v>
      </c>
      <c r="E73" t="s">
        <v>3</v>
      </c>
      <c r="F73">
        <v>25</v>
      </c>
      <c r="G73">
        <v>830.80935946363695</v>
      </c>
      <c r="H73">
        <f>VLOOKUP($A73, [3]tier2_gw_db09!$A:$D, COLUMN([3]tier2_gw_db09!B73), FALSE)</f>
        <v>8302132184.8336</v>
      </c>
      <c r="I73">
        <f>VLOOKUP($A73, [3]tier2_gw_db09!$A:$D, COLUMN([3]tier2_gw_db09!C73), FALSE)</f>
        <v>2569127371.3182802</v>
      </c>
      <c r="J73">
        <f>VLOOKUP($A73, [3]tier2_gw_db09!$A:$D, COLUMN([3]tier2_gw_db09!D73), FALSE)</f>
        <v>3.2315</v>
      </c>
      <c r="K73">
        <f>VLOOKUP($A73, [1]complete_gw_db09!$A$2:$G$92, COLUMN([1]complete_gw_db09!G154), FALSE)</f>
        <v>753.43672704615403</v>
      </c>
      <c r="M73">
        <f t="shared" si="9"/>
        <v>-4641341295.1136007</v>
      </c>
      <c r="N73">
        <f t="shared" si="10"/>
        <v>561668468.94778013</v>
      </c>
      <c r="O73">
        <f t="shared" si="11"/>
        <v>-3.2161899999999997</v>
      </c>
      <c r="P73" s="8">
        <f t="shared" si="12"/>
        <v>8.2634891429967716</v>
      </c>
    </row>
    <row r="74" spans="1:16" x14ac:dyDescent="0.3">
      <c r="A74">
        <v>73</v>
      </c>
      <c r="B74">
        <f>VLOOKUP($A74, [2]tier2_gw_db99!$A:$D, COLUMN([2]tier2_gw_db99!B74), FALSE)</f>
        <v>13476702278.812099</v>
      </c>
      <c r="C74">
        <f>VLOOKUP($A74, [2]tier2_gw_db99!$A:$D, COLUMN([2]tier2_gw_db99!C74), FALSE)</f>
        <v>1118601664.73964</v>
      </c>
      <c r="D74">
        <f>VLOOKUP($A74, [2]tier2_gw_db99!$A:$D, COLUMN([2]tier2_gw_db99!D74), FALSE)</f>
        <v>12.04781</v>
      </c>
      <c r="E74" t="s">
        <v>2</v>
      </c>
      <c r="F74">
        <v>7</v>
      </c>
      <c r="G74">
        <v>798.95483725909105</v>
      </c>
      <c r="H74">
        <f>VLOOKUP($A74, [3]tier2_gw_db09!$A:$D, COLUMN([3]tier2_gw_db09!B74), FALSE)</f>
        <v>4614011258.5080004</v>
      </c>
      <c r="I74">
        <f>VLOOKUP($A74, [3]tier2_gw_db09!$A:$D, COLUMN([3]tier2_gw_db09!C74), FALSE)</f>
        <v>507137013.460172</v>
      </c>
      <c r="J74">
        <f>VLOOKUP($A74, [3]tier2_gw_db09!$A:$D, COLUMN([3]tier2_gw_db09!D74), FALSE)</f>
        <v>9.09816</v>
      </c>
      <c r="K74">
        <f>VLOOKUP($A74, [1]complete_gw_db09!$A$2:$G$92, COLUMN([1]complete_gw_db09!G155), FALSE)</f>
        <v>482.18320295809502</v>
      </c>
      <c r="M74">
        <f t="shared" si="9"/>
        <v>-8862691020.3041</v>
      </c>
      <c r="N74">
        <f t="shared" si="10"/>
        <v>-611464651.27946806</v>
      </c>
      <c r="O74">
        <f t="shared" si="11"/>
        <v>-2.9496500000000001</v>
      </c>
      <c r="P74" s="8">
        <f t="shared" si="12"/>
        <v>14.494200117307246</v>
      </c>
    </row>
    <row r="75" spans="1:16" x14ac:dyDescent="0.3">
      <c r="A75">
        <v>74</v>
      </c>
      <c r="B75">
        <f>VLOOKUP($A75, [2]tier2_gw_db99!$A:$D, COLUMN([2]tier2_gw_db99!B75), FALSE)</f>
        <v>57232179632.783501</v>
      </c>
      <c r="C75">
        <f>VLOOKUP($A75, [2]tier2_gw_db99!$A:$D, COLUMN([2]tier2_gw_db99!C75), FALSE)</f>
        <v>4848547606.6773701</v>
      </c>
      <c r="D75">
        <f>VLOOKUP($A75, [2]tier2_gw_db99!$A:$D, COLUMN([2]tier2_gw_db99!D75), FALSE)</f>
        <v>11.803979999999999</v>
      </c>
      <c r="E75" t="s">
        <v>3</v>
      </c>
      <c r="F75">
        <v>19</v>
      </c>
      <c r="G75">
        <v>646.23624508571402</v>
      </c>
      <c r="H75">
        <f>VLOOKUP($A75, [3]tier2_gw_db09!$A:$D, COLUMN([3]tier2_gw_db09!B75), FALSE)</f>
        <v>56155056489.9879</v>
      </c>
      <c r="I75">
        <f>VLOOKUP($A75, [3]tier2_gw_db09!$A:$D, COLUMN([3]tier2_gw_db09!C75), FALSE)</f>
        <v>1853964117.6076</v>
      </c>
      <c r="J75">
        <f>VLOOKUP($A75, [3]tier2_gw_db09!$A:$D, COLUMN([3]tier2_gw_db09!D75), FALSE)</f>
        <v>30.289180000000002</v>
      </c>
      <c r="K75">
        <f>VLOOKUP($A75, [1]complete_gw_db09!$A$2:$G$92, COLUMN([1]complete_gw_db09!G156), FALSE)</f>
        <v>415.474442324074</v>
      </c>
      <c r="M75">
        <f t="shared" si="9"/>
        <v>-1077123142.7956009</v>
      </c>
      <c r="N75">
        <f t="shared" si="10"/>
        <v>-2994583489.0697699</v>
      </c>
      <c r="O75">
        <f t="shared" si="11"/>
        <v>18.485200000000003</v>
      </c>
      <c r="P75" s="8">
        <f t="shared" si="12"/>
        <v>0.35969047005271365</v>
      </c>
    </row>
    <row r="76" spans="1:16" x14ac:dyDescent="0.3">
      <c r="A76">
        <v>75</v>
      </c>
      <c r="B76">
        <f>VLOOKUP($A76, [2]tier2_gw_db99!$A:$D, COLUMN([2]tier2_gw_db99!B76), FALSE)</f>
        <v>48608533955.712097</v>
      </c>
      <c r="C76">
        <f>VLOOKUP($A76, [2]tier2_gw_db99!$A:$D, COLUMN([2]tier2_gw_db99!C76), FALSE)</f>
        <v>5379415358.6600304</v>
      </c>
      <c r="D76">
        <f>VLOOKUP($A76, [2]tier2_gw_db99!$A:$D, COLUMN([2]tier2_gw_db99!D76), FALSE)</f>
        <v>9.0360300000000002</v>
      </c>
      <c r="E76" t="s">
        <v>3</v>
      </c>
      <c r="F76">
        <v>48.6</v>
      </c>
      <c r="G76">
        <v>587.38743553125005</v>
      </c>
      <c r="H76">
        <f>VLOOKUP($A76, [3]tier2_gw_db09!$A:$D, COLUMN([3]tier2_gw_db09!B76), FALSE)</f>
        <v>12371655498.0194</v>
      </c>
      <c r="I76">
        <f>VLOOKUP($A76, [3]tier2_gw_db09!$A:$D, COLUMN([3]tier2_gw_db09!C76), FALSE)</f>
        <v>4736520136.2823801</v>
      </c>
      <c r="J76">
        <f>VLOOKUP($A76, [3]tier2_gw_db09!$A:$D, COLUMN([3]tier2_gw_db09!D76), FALSE)</f>
        <v>2.6119699999999999</v>
      </c>
      <c r="K76">
        <f>VLOOKUP($A76, [1]complete_gw_db09!$A$2:$G$92, COLUMN([1]complete_gw_db09!G157), FALSE)</f>
        <v>682.85220663333303</v>
      </c>
      <c r="M76">
        <f t="shared" si="9"/>
        <v>-36236878457.692696</v>
      </c>
      <c r="N76">
        <f t="shared" si="10"/>
        <v>-642895222.37765026</v>
      </c>
      <c r="O76">
        <f t="shared" si="11"/>
        <v>-6.4240600000000008</v>
      </c>
      <c r="P76" s="8">
        <f t="shared" si="12"/>
        <v>56.365138822584662</v>
      </c>
    </row>
    <row r="77" spans="1:16" x14ac:dyDescent="0.3">
      <c r="A77">
        <v>76</v>
      </c>
      <c r="B77">
        <f>VLOOKUP($A77, [2]tier2_gw_db99!$A:$D, COLUMN([2]tier2_gw_db99!B77), FALSE)</f>
        <v>18698244922.4333</v>
      </c>
      <c r="C77">
        <f>VLOOKUP($A77, [2]tier2_gw_db99!$A:$D, COLUMN([2]tier2_gw_db99!C77), FALSE)</f>
        <v>2783254033.1893501</v>
      </c>
      <c r="D77">
        <f>VLOOKUP($A77, [2]tier2_gw_db99!$A:$D, COLUMN([2]tier2_gw_db99!D77), FALSE)</f>
        <v>6.7181199999999999</v>
      </c>
      <c r="E77" t="s">
        <v>3</v>
      </c>
      <c r="F77">
        <v>50</v>
      </c>
      <c r="G77">
        <v>690.86342793333301</v>
      </c>
      <c r="H77">
        <f>VLOOKUP($A77, [3]tier2_gw_db09!$A:$D, COLUMN([3]tier2_gw_db09!B77), FALSE)</f>
        <v>10201016877.314899</v>
      </c>
      <c r="I77">
        <f>VLOOKUP($A77, [3]tier2_gw_db09!$A:$D, COLUMN([3]tier2_gw_db09!C77), FALSE)</f>
        <v>2162837702.0584002</v>
      </c>
      <c r="J77">
        <f>VLOOKUP($A77, [3]tier2_gw_db09!$A:$D, COLUMN([3]tier2_gw_db09!D77), FALSE)</f>
        <v>4.7164999999999999</v>
      </c>
      <c r="K77">
        <f>VLOOKUP($A77, [1]complete_gw_db09!$A$2:$G$92, COLUMN([1]complete_gw_db09!G158), FALSE)</f>
        <v>744.73882200000003</v>
      </c>
      <c r="M77">
        <f t="shared" si="9"/>
        <v>-8497228045.1184006</v>
      </c>
      <c r="N77">
        <f t="shared" si="10"/>
        <v>-620416331.13094997</v>
      </c>
      <c r="O77">
        <f t="shared" si="11"/>
        <v>-2.00162</v>
      </c>
      <c r="P77" s="8">
        <f t="shared" si="12"/>
        <v>13.69600962893562</v>
      </c>
    </row>
    <row r="78" spans="1:16" x14ac:dyDescent="0.3">
      <c r="A78">
        <v>77</v>
      </c>
      <c r="B78">
        <f>VLOOKUP($A78, [2]tier2_gw_db99!$A:$D, COLUMN([2]tier2_gw_db99!B78), FALSE)</f>
        <v>24119511239.2943</v>
      </c>
      <c r="C78">
        <f>VLOOKUP($A78, [2]tier2_gw_db99!$A:$D, COLUMN([2]tier2_gw_db99!C78), FALSE)</f>
        <v>4530285366.9355297</v>
      </c>
      <c r="D78">
        <f>VLOOKUP($A78, [2]tier2_gw_db99!$A:$D, COLUMN([2]tier2_gw_db99!D78), FALSE)</f>
        <v>5.3240600000000002</v>
      </c>
      <c r="E78" t="s">
        <v>3</v>
      </c>
      <c r="F78">
        <v>35</v>
      </c>
      <c r="G78">
        <v>848.09389681000005</v>
      </c>
      <c r="H78">
        <f>VLOOKUP($A78, [3]tier2_gw_db09!$A:$D, COLUMN([3]tier2_gw_db09!B78), FALSE)</f>
        <v>7983050114.9581604</v>
      </c>
      <c r="I78">
        <f>VLOOKUP($A78, [3]tier2_gw_db09!$A:$D, COLUMN([3]tier2_gw_db09!C78), FALSE)</f>
        <v>3320236241.3541598</v>
      </c>
      <c r="J78">
        <f>VLOOKUP($A78, [3]tier2_gw_db09!$A:$D, COLUMN([3]tier2_gw_db09!D78), FALSE)</f>
        <v>2.4043600000000001</v>
      </c>
      <c r="K78">
        <f>VLOOKUP($A78, [1]complete_gw_db09!$A$2:$G$92, COLUMN([1]complete_gw_db09!G159), FALSE)</f>
        <v>794.74569559999998</v>
      </c>
      <c r="M78">
        <f t="shared" si="9"/>
        <v>-16136461124.33614</v>
      </c>
      <c r="N78">
        <f t="shared" si="10"/>
        <v>-1210049125.5813699</v>
      </c>
      <c r="O78">
        <f t="shared" si="11"/>
        <v>-2.9197000000000002</v>
      </c>
      <c r="P78" s="8">
        <f t="shared" si="12"/>
        <v>13.335376872887993</v>
      </c>
    </row>
    <row r="79" spans="1:16" x14ac:dyDescent="0.3">
      <c r="A79">
        <v>78</v>
      </c>
      <c r="B79">
        <f>VLOOKUP($A79, [2]tier2_gw_db99!$A:$D, COLUMN([2]tier2_gw_db99!B79), FALSE)</f>
        <v>5938147068.8074198</v>
      </c>
      <c r="C79">
        <f>VLOOKUP($A79, [2]tier2_gw_db99!$A:$D, COLUMN([2]tier2_gw_db99!C79), FALSE)</f>
        <v>1307986683.9857099</v>
      </c>
      <c r="D79">
        <f>VLOOKUP($A79, [2]tier2_gw_db99!$A:$D, COLUMN([2]tier2_gw_db99!D79), FALSE)</f>
        <v>4.5399099999999999</v>
      </c>
      <c r="E79" t="s">
        <v>3</v>
      </c>
      <c r="F79">
        <v>40</v>
      </c>
      <c r="G79">
        <v>736.43740700000001</v>
      </c>
      <c r="H79">
        <f>VLOOKUP($A79, [3]tier2_gw_db09!$A:$D, COLUMN([3]tier2_gw_db09!B79), FALSE)</f>
        <v>4228670285.47194</v>
      </c>
      <c r="I79">
        <f>VLOOKUP($A79, [3]tier2_gw_db09!$A:$D, COLUMN([3]tier2_gw_db09!C79), FALSE)</f>
        <v>1556696058.73174</v>
      </c>
      <c r="J79">
        <f>VLOOKUP($A79, [3]tier2_gw_db09!$A:$D, COLUMN([3]tier2_gw_db09!D79), FALSE)</f>
        <v>2.71644</v>
      </c>
      <c r="K79">
        <f>VLOOKUP($A79, [1]complete_gw_db09!$A$2:$G$92, COLUMN([1]complete_gw_db09!G160), FALSE)</f>
        <v>889.45829519999995</v>
      </c>
      <c r="M79">
        <f t="shared" si="9"/>
        <v>-1709476783.3354797</v>
      </c>
      <c r="N79">
        <f t="shared" si="10"/>
        <v>248709374.74603009</v>
      </c>
      <c r="O79">
        <f t="shared" si="11"/>
        <v>-1.8234699999999999</v>
      </c>
      <c r="P79" s="8">
        <f t="shared" si="12"/>
        <v>6.87339102147281</v>
      </c>
    </row>
    <row r="80" spans="1:16" x14ac:dyDescent="0.3">
      <c r="A80">
        <v>79</v>
      </c>
      <c r="B80">
        <f>VLOOKUP($A80, [2]tier2_gw_db99!$A:$D, COLUMN([2]tier2_gw_db99!B80), FALSE)</f>
        <v>871950993.47321498</v>
      </c>
      <c r="C80">
        <f>VLOOKUP($A80, [2]tier2_gw_db99!$A:$D, COLUMN([2]tier2_gw_db99!C80), FALSE)</f>
        <v>35163489.0651026</v>
      </c>
      <c r="D80">
        <f>VLOOKUP($A80, [2]tier2_gw_db99!$A:$D, COLUMN([2]tier2_gw_db99!D80), FALSE)</f>
        <v>24.797059999999998</v>
      </c>
      <c r="E80" t="s">
        <v>2</v>
      </c>
      <c r="F80">
        <v>5</v>
      </c>
      <c r="G80">
        <v>625.5847569</v>
      </c>
      <c r="H80">
        <f>VLOOKUP($A80, [3]tier2_gw_db09!$A:$D, COLUMN([3]tier2_gw_db09!B80), FALSE)</f>
        <v>204213890.31499001</v>
      </c>
      <c r="I80">
        <f>VLOOKUP($A80, [3]tier2_gw_db09!$A:$D, COLUMN([3]tier2_gw_db09!C80), FALSE)</f>
        <v>36568260.484628201</v>
      </c>
      <c r="J80">
        <f>VLOOKUP($A80, [3]tier2_gw_db09!$A:$D, COLUMN([3]tier2_gw_db09!D80), FALSE)</f>
        <v>5.58446</v>
      </c>
      <c r="K80">
        <f>VLOOKUP($A80, [1]complete_gw_db09!$A$2:$G$92, COLUMN([1]complete_gw_db09!G161), FALSE)</f>
        <v>709.11497650000001</v>
      </c>
      <c r="M80">
        <f t="shared" si="9"/>
        <v>-667737103.15822494</v>
      </c>
      <c r="N80">
        <f t="shared" si="10"/>
        <v>1404771.419525601</v>
      </c>
      <c r="O80">
        <f t="shared" si="11"/>
        <v>-19.212599999999998</v>
      </c>
      <c r="P80" s="8">
        <f t="shared" si="12"/>
        <v>475.33505727481514</v>
      </c>
    </row>
    <row r="81" spans="1:16" x14ac:dyDescent="0.3">
      <c r="A81">
        <v>80</v>
      </c>
      <c r="B81">
        <f>VLOOKUP($A81, [2]tier2_gw_db99!$A:$D, COLUMN([2]tier2_gw_db99!B81), FALSE)</f>
        <v>33473093877.872101</v>
      </c>
      <c r="C81">
        <f>VLOOKUP($A81, [2]tier2_gw_db99!$A:$D, COLUMN([2]tier2_gw_db99!C81), FALSE)</f>
        <v>1543424861.00331</v>
      </c>
      <c r="D81">
        <f>VLOOKUP($A81, [2]tier2_gw_db99!$A:$D, COLUMN([2]tier2_gw_db99!D81), FALSE)</f>
        <v>21.687539999999998</v>
      </c>
      <c r="E81" t="s">
        <v>3</v>
      </c>
      <c r="F81">
        <v>16</v>
      </c>
      <c r="G81">
        <v>694.99747019999995</v>
      </c>
      <c r="H81">
        <f>VLOOKUP($A81, [3]tier2_gw_db09!$A:$D, COLUMN([3]tier2_gw_db09!B81), FALSE)</f>
        <v>8805023595.3428497</v>
      </c>
      <c r="I81">
        <f>VLOOKUP($A81, [3]tier2_gw_db09!$A:$D, COLUMN([3]tier2_gw_db09!C81), FALSE)</f>
        <v>664742776.28315997</v>
      </c>
      <c r="J81">
        <f>VLOOKUP($A81, [3]tier2_gw_db09!$A:$D, COLUMN([3]tier2_gw_db09!D81), FALSE)</f>
        <v>13.245760000000001</v>
      </c>
      <c r="K81">
        <f>VLOOKUP($A81, [1]complete_gw_db09!$A$2:$G$92, COLUMN([1]complete_gw_db09!G162), FALSE)</f>
        <v>741.59809089047599</v>
      </c>
      <c r="M81">
        <f t="shared" si="9"/>
        <v>-24668070282.529251</v>
      </c>
      <c r="N81">
        <f t="shared" si="10"/>
        <v>-878682084.72014999</v>
      </c>
      <c r="O81">
        <f t="shared" si="11"/>
        <v>-8.4417799999999978</v>
      </c>
      <c r="P81" s="8">
        <f t="shared" si="12"/>
        <v>28.073942454836487</v>
      </c>
    </row>
    <row r="82" spans="1:16" x14ac:dyDescent="0.3">
      <c r="A82">
        <v>81</v>
      </c>
      <c r="B82">
        <f>VLOOKUP($A82, [2]tier2_gw_db99!$A:$D, COLUMN([2]tier2_gw_db99!B82), FALSE)</f>
        <v>821024353.64607096</v>
      </c>
      <c r="C82">
        <f>VLOOKUP($A82, [2]tier2_gw_db99!$A:$D, COLUMN([2]tier2_gw_db99!C82), FALSE)</f>
        <v>202488369.968238</v>
      </c>
      <c r="D82">
        <f>VLOOKUP($A82, [2]tier2_gw_db99!$A:$D, COLUMN([2]tier2_gw_db99!D82), FALSE)</f>
        <v>4.0546699999999998</v>
      </c>
      <c r="E82" t="s">
        <v>3</v>
      </c>
      <c r="F82">
        <v>58</v>
      </c>
      <c r="G82">
        <v>868.507656</v>
      </c>
      <c r="H82">
        <f>VLOOKUP($A82, [3]tier2_gw_db09!$A:$D, COLUMN([3]tier2_gw_db09!B82), FALSE)</f>
        <v>180096162.57435101</v>
      </c>
      <c r="I82">
        <f>VLOOKUP($A82, [3]tier2_gw_db09!$A:$D, COLUMN([3]tier2_gw_db09!C82), FALSE)</f>
        <v>54826952.381270997</v>
      </c>
      <c r="J82">
        <f>VLOOKUP($A82, [3]tier2_gw_db09!$A:$D, COLUMN([3]tier2_gw_db09!D82), FALSE)</f>
        <v>3.2848099999999998</v>
      </c>
      <c r="K82">
        <f>VLOOKUP($A82, [1]complete_gw_db09!$A$2:$G$92, COLUMN([1]complete_gw_db09!G163), FALSE)</f>
        <v>378.61278420000002</v>
      </c>
      <c r="M82">
        <f t="shared" si="9"/>
        <v>-640928191.07171988</v>
      </c>
      <c r="N82">
        <f t="shared" si="10"/>
        <v>-147661417.58696699</v>
      </c>
      <c r="O82">
        <f t="shared" si="11"/>
        <v>-0.76985999999999999</v>
      </c>
      <c r="P82" s="8">
        <f t="shared" si="12"/>
        <v>4.3405257889674358</v>
      </c>
    </row>
    <row r="83" spans="1:16" x14ac:dyDescent="0.3">
      <c r="A83">
        <v>82</v>
      </c>
      <c r="B83">
        <f>VLOOKUP($A83, [2]tier2_gw_db99!$A:$D, COLUMN([2]tier2_gw_db99!B83), FALSE)</f>
        <v>46197506946.604103</v>
      </c>
      <c r="C83">
        <f>VLOOKUP($A83, [2]tier2_gw_db99!$A:$D, COLUMN([2]tier2_gw_db99!C83), FALSE)</f>
        <v>4289694161.4927802</v>
      </c>
      <c r="D83">
        <f>VLOOKUP($A83, [2]tier2_gw_db99!$A:$D, COLUMN([2]tier2_gw_db99!D83), FALSE)</f>
        <v>10.76942</v>
      </c>
      <c r="E83" t="s">
        <v>3</v>
      </c>
      <c r="F83">
        <v>16.2</v>
      </c>
      <c r="G83">
        <v>750.560941125</v>
      </c>
      <c r="H83">
        <f>VLOOKUP($A83, [3]tier2_gw_db09!$A:$D, COLUMN([3]tier2_gw_db09!B83), FALSE)</f>
        <v>20492082092.875801</v>
      </c>
      <c r="I83">
        <f>VLOOKUP($A83, [3]tier2_gw_db09!$A:$D, COLUMN([3]tier2_gw_db09!C83), FALSE)</f>
        <v>3493383505.6950998</v>
      </c>
      <c r="J83">
        <f>VLOOKUP($A83, [3]tier2_gw_db09!$A:$D, COLUMN([3]tier2_gw_db09!D83), FALSE)</f>
        <v>5.8659699999999999</v>
      </c>
      <c r="K83">
        <f>VLOOKUP($A83, [1]complete_gw_db09!$A$2:$G$92, COLUMN([1]complete_gw_db09!G164), FALSE)</f>
        <v>750.8923072</v>
      </c>
      <c r="M83">
        <f t="shared" si="9"/>
        <v>-25705424853.728302</v>
      </c>
      <c r="N83">
        <f t="shared" si="10"/>
        <v>-796310655.79768038</v>
      </c>
      <c r="O83">
        <f t="shared" si="11"/>
        <v>-4.9034500000000003</v>
      </c>
      <c r="P83" s="8">
        <f t="shared" si="12"/>
        <v>32.280649099161764</v>
      </c>
    </row>
    <row r="84" spans="1:16" x14ac:dyDescent="0.3">
      <c r="A84">
        <v>83</v>
      </c>
      <c r="B84">
        <f>VLOOKUP($A84, [2]tier2_gw_db99!$A:$D, COLUMN([2]tier2_gw_db99!B84), FALSE)</f>
        <v>35413958675.793701</v>
      </c>
      <c r="C84">
        <f>VLOOKUP($A84, [2]tier2_gw_db99!$A:$D, COLUMN([2]tier2_gw_db99!C84), FALSE)</f>
        <v>2765926818.8846898</v>
      </c>
      <c r="D84">
        <f>VLOOKUP($A84, [2]tier2_gw_db99!$A:$D, COLUMN([2]tier2_gw_db99!D84), FALSE)</f>
        <v>12.803649999999999</v>
      </c>
      <c r="E84" t="s">
        <v>3</v>
      </c>
      <c r="F84">
        <v>18</v>
      </c>
      <c r="G84">
        <v>784.98555859999999</v>
      </c>
      <c r="H84">
        <f>VLOOKUP($A84, [3]tier2_gw_db09!$A:$D, COLUMN([3]tier2_gw_db09!B84), FALSE)</f>
        <v>20250878075.768501</v>
      </c>
      <c r="I84">
        <f>VLOOKUP($A84, [3]tier2_gw_db09!$A:$D, COLUMN([3]tier2_gw_db09!C84), FALSE)</f>
        <v>1513512994.39011</v>
      </c>
      <c r="J84">
        <f>VLOOKUP($A84, [3]tier2_gw_db09!$A:$D, COLUMN([3]tier2_gw_db09!D84), FALSE)</f>
        <v>13.380050000000001</v>
      </c>
      <c r="K84">
        <f>VLOOKUP($A84, [1]complete_gw_db09!$A$2:$G$92, COLUMN([1]complete_gw_db09!G165), FALSE)</f>
        <v>575.79685671428604</v>
      </c>
      <c r="M84">
        <f t="shared" si="9"/>
        <v>-15163080600.0252</v>
      </c>
      <c r="N84">
        <f t="shared" si="10"/>
        <v>-1252413824.4945798</v>
      </c>
      <c r="O84">
        <f t="shared" si="11"/>
        <v>0.57640000000000136</v>
      </c>
      <c r="P84" s="8">
        <f t="shared" si="12"/>
        <v>12.107084977399037</v>
      </c>
    </row>
    <row r="85" spans="1:16" x14ac:dyDescent="0.3">
      <c r="A85">
        <v>84</v>
      </c>
      <c r="B85">
        <f>VLOOKUP($A85, [2]tier2_gw_db99!$A:$D, COLUMN([2]tier2_gw_db99!B85), FALSE)</f>
        <v>43682384259.528503</v>
      </c>
      <c r="C85">
        <f>VLOOKUP($A85, [2]tier2_gw_db99!$A:$D, COLUMN([2]tier2_gw_db99!C85), FALSE)</f>
        <v>5539757584.1309204</v>
      </c>
      <c r="D85">
        <f>VLOOKUP($A85, [2]tier2_gw_db99!$A:$D, COLUMN([2]tier2_gw_db99!D85), FALSE)</f>
        <v>7.8852500000000001</v>
      </c>
      <c r="E85" t="s">
        <v>3</v>
      </c>
      <c r="F85">
        <v>26</v>
      </c>
      <c r="G85">
        <v>773.20589482222204</v>
      </c>
      <c r="H85">
        <f>VLOOKUP($A85, [3]tier2_gw_db09!$A:$D, COLUMN([3]tier2_gw_db09!B85), FALSE)</f>
        <v>18415414763.650101</v>
      </c>
      <c r="I85">
        <f>VLOOKUP($A85, [3]tier2_gw_db09!$A:$D, COLUMN([3]tier2_gw_db09!C85), FALSE)</f>
        <v>3284757862.7651</v>
      </c>
      <c r="J85">
        <f>VLOOKUP($A85, [3]tier2_gw_db09!$A:$D, COLUMN([3]tier2_gw_db09!D85), FALSE)</f>
        <v>5.6063200000000002</v>
      </c>
      <c r="K85">
        <f>VLOOKUP($A85, [1]complete_gw_db09!$A$2:$G$92, COLUMN([1]complete_gw_db09!G166), FALSE)</f>
        <v>642.33579100714303</v>
      </c>
      <c r="M85">
        <f t="shared" si="9"/>
        <v>-25266969495.878403</v>
      </c>
      <c r="N85">
        <f t="shared" si="10"/>
        <v>-2254999721.3658204</v>
      </c>
      <c r="O85">
        <f t="shared" si="11"/>
        <v>-2.2789299999999999</v>
      </c>
      <c r="P85" s="8">
        <f t="shared" si="12"/>
        <v>11.204865905958767</v>
      </c>
    </row>
    <row r="86" spans="1:16" x14ac:dyDescent="0.3">
      <c r="A86">
        <v>85</v>
      </c>
      <c r="B86">
        <f>VLOOKUP($A86, [2]tier2_gw_db99!$A:$D, COLUMN([2]tier2_gw_db99!B86), FALSE)</f>
        <v>2793480026945.3599</v>
      </c>
      <c r="C86">
        <f>VLOOKUP($A86, [2]tier2_gw_db99!$A:$D, COLUMN([2]tier2_gw_db99!C86), FALSE)</f>
        <v>428343257398.33801</v>
      </c>
      <c r="D86">
        <f>VLOOKUP($A86, [2]tier2_gw_db99!$A:$D, COLUMN([2]tier2_gw_db99!D86), FALSE)</f>
        <v>6.5215899999999998</v>
      </c>
      <c r="E86" t="s">
        <v>2</v>
      </c>
      <c r="F86">
        <v>9</v>
      </c>
      <c r="G86">
        <v>780.933372777518</v>
      </c>
      <c r="H86">
        <f>VLOOKUP($A86, [3]tier2_gw_db09!$A:$D, COLUMN([3]tier2_gw_db09!B86), FALSE)</f>
        <v>1226417566845.4099</v>
      </c>
      <c r="I86">
        <f>VLOOKUP($A86, [3]tier2_gw_db09!$A:$D, COLUMN([3]tier2_gw_db09!C86), FALSE)</f>
        <v>293274849323.84198</v>
      </c>
      <c r="J86">
        <f>VLOOKUP($A86, [3]tier2_gw_db09!$A:$D, COLUMN([3]tier2_gw_db09!D86), FALSE)</f>
        <v>4.1818</v>
      </c>
      <c r="K86">
        <f>VLOOKUP($A86, [1]complete_gw_db09!$A$2:$G$92, COLUMN([1]complete_gw_db09!G167), FALSE)</f>
        <v>463.87631583845001</v>
      </c>
      <c r="M86">
        <f t="shared" si="9"/>
        <v>-1567062460099.95</v>
      </c>
      <c r="N86">
        <f t="shared" si="10"/>
        <v>-135068408074.49603</v>
      </c>
      <c r="O86">
        <f t="shared" si="11"/>
        <v>-2.3397899999999998</v>
      </c>
      <c r="P86" s="8">
        <f t="shared" si="12"/>
        <v>11.601991038760504</v>
      </c>
    </row>
    <row r="87" spans="1:16" x14ac:dyDescent="0.3">
      <c r="A87">
        <v>86</v>
      </c>
      <c r="B87">
        <f>VLOOKUP($A87, [2]tier2_gw_db99!$A:$D, COLUMN([2]tier2_gw_db99!B87), FALSE)</f>
        <v>2805535733.0479898</v>
      </c>
      <c r="C87">
        <f>VLOOKUP($A87, [2]tier2_gw_db99!$A:$D, COLUMN([2]tier2_gw_db99!C87), FALSE)</f>
        <v>709734112.50989902</v>
      </c>
      <c r="D87">
        <f>VLOOKUP($A87, [2]tier2_gw_db99!$A:$D, COLUMN([2]tier2_gw_db99!D87), FALSE)</f>
        <v>3.9529399999999999</v>
      </c>
      <c r="E87" t="s">
        <v>3</v>
      </c>
      <c r="F87">
        <v>50</v>
      </c>
      <c r="G87">
        <v>866.71768973888902</v>
      </c>
      <c r="H87">
        <f>VLOOKUP($A87, [3]tier2_gw_db09!$A:$D, COLUMN([3]tier2_gw_db09!B87), FALSE)</f>
        <v>469020139.37387198</v>
      </c>
      <c r="I87">
        <f>VLOOKUP($A87, [3]tier2_gw_db09!$A:$D, COLUMN([3]tier2_gw_db09!C87), FALSE)</f>
        <v>59421982.674174897</v>
      </c>
      <c r="J87">
        <f>VLOOKUP($A87, [3]tier2_gw_db09!$A:$D, COLUMN([3]tier2_gw_db09!D87), FALSE)</f>
        <v>7.8930400000000001</v>
      </c>
      <c r="K87">
        <f>VLOOKUP($A87, [1]complete_gw_db09!$A$2:$G$92, COLUMN([1]complete_gw_db09!G168), FALSE)</f>
        <v>317.08192615000002</v>
      </c>
      <c r="M87">
        <f t="shared" si="9"/>
        <v>-2336515593.674118</v>
      </c>
      <c r="N87">
        <f t="shared" si="10"/>
        <v>-650312129.83572412</v>
      </c>
      <c r="O87">
        <f t="shared" si="11"/>
        <v>3.9401000000000002</v>
      </c>
      <c r="P87" s="8">
        <f t="shared" si="12"/>
        <v>3.5929140584604307</v>
      </c>
    </row>
    <row r="88" spans="1:16" x14ac:dyDescent="0.3">
      <c r="A88">
        <v>87</v>
      </c>
      <c r="B88">
        <f>VLOOKUP($A88, [2]tier2_gw_db99!$A:$D, COLUMN([2]tier2_gw_db99!B88), FALSE)</f>
        <v>1565346404.4300201</v>
      </c>
      <c r="C88">
        <f>VLOOKUP($A88, [2]tier2_gw_db99!$A:$D, COLUMN([2]tier2_gw_db99!C88), FALSE)</f>
        <v>363500586.71251798</v>
      </c>
      <c r="D88">
        <f>VLOOKUP($A88, [2]tier2_gw_db99!$A:$D, COLUMN([2]tier2_gw_db99!D88), FALSE)</f>
        <v>4.3063099999999999</v>
      </c>
      <c r="E88" t="s">
        <v>3</v>
      </c>
      <c r="F88">
        <v>41</v>
      </c>
      <c r="G88">
        <v>837.95451915714295</v>
      </c>
      <c r="H88">
        <f>VLOOKUP($A88, [3]tier2_gw_db09!$A:$D, COLUMN([3]tier2_gw_db09!B88), FALSE)</f>
        <v>498272609.20159</v>
      </c>
      <c r="I88">
        <f>VLOOKUP($A88, [3]tier2_gw_db09!$A:$D, COLUMN([3]tier2_gw_db09!C88), FALSE)</f>
        <v>128142317.133329</v>
      </c>
      <c r="J88">
        <f>VLOOKUP($A88, [3]tier2_gw_db09!$A:$D, COLUMN([3]tier2_gw_db09!D88), FALSE)</f>
        <v>3.8884300000000001</v>
      </c>
      <c r="K88">
        <f>VLOOKUP($A88, [1]complete_gw_db09!$A$2:$G$92, COLUMN([1]complete_gw_db09!G169), FALSE)</f>
        <v>362.94597305384599</v>
      </c>
      <c r="M88">
        <f t="shared" si="9"/>
        <v>-1067073795.22843</v>
      </c>
      <c r="N88">
        <f t="shared" si="10"/>
        <v>-235358269.57918897</v>
      </c>
      <c r="O88">
        <f t="shared" si="11"/>
        <v>-0.41787999999999981</v>
      </c>
      <c r="P88" s="8">
        <f t="shared" si="12"/>
        <v>4.5338275010957325</v>
      </c>
    </row>
    <row r="89" spans="1:16" x14ac:dyDescent="0.3">
      <c r="A89">
        <v>88</v>
      </c>
      <c r="B89">
        <f>VLOOKUP($A89, [2]tier2_gw_db99!$A:$D, COLUMN([2]tier2_gw_db99!B89), FALSE)</f>
        <v>511835983.00217998</v>
      </c>
      <c r="C89">
        <f>VLOOKUP($A89, [2]tier2_gw_db99!$A:$D, COLUMN([2]tier2_gw_db99!C89), FALSE)</f>
        <v>5564411242.5339804</v>
      </c>
      <c r="D89">
        <f>VLOOKUP($A89, [2]tier2_gw_db99!$A:$D, COLUMN([2]tier2_gw_db99!D89), FALSE)</f>
        <v>9.1980000000000006E-2</v>
      </c>
      <c r="E89" t="s">
        <v>3</v>
      </c>
      <c r="F89">
        <v>38.4</v>
      </c>
      <c r="G89">
        <v>1805.1728946000001</v>
      </c>
      <c r="H89">
        <f>VLOOKUP($A89, [3]tier2_gw_db09!$A:$D, COLUMN([3]tier2_gw_db09!B89), FALSE)</f>
        <v>1660391039.34356</v>
      </c>
      <c r="I89">
        <f>VLOOKUP($A89, [3]tier2_gw_db09!$A:$D, COLUMN([3]tier2_gw_db09!C89), FALSE)</f>
        <v>1483917602.7151101</v>
      </c>
      <c r="J89">
        <f>VLOOKUP($A89, [3]tier2_gw_db09!$A:$D, COLUMN([3]tier2_gw_db09!D89), FALSE)</f>
        <v>1.1189199999999999</v>
      </c>
      <c r="K89">
        <f>VLOOKUP($A89, [1]complete_gw_db09!$A$2:$G$92, COLUMN([1]complete_gw_db09!G170), FALSE)</f>
        <v>501.15804955263201</v>
      </c>
      <c r="M89">
        <f t="shared" si="9"/>
        <v>1148555056.3413801</v>
      </c>
      <c r="N89">
        <f t="shared" si="10"/>
        <v>-4080493639.8188705</v>
      </c>
      <c r="O89">
        <f t="shared" si="11"/>
        <v>1.02694</v>
      </c>
      <c r="P89" s="8">
        <f t="shared" si="12"/>
        <v>0.28147453659365673</v>
      </c>
    </row>
    <row r="90" spans="1:16" x14ac:dyDescent="0.3">
      <c r="A90">
        <v>89</v>
      </c>
      <c r="B90">
        <f>VLOOKUP($A90, [2]tier2_gw_db99!$A:$D, COLUMN([2]tier2_gw_db99!B90), FALSE)</f>
        <v>74363240359.372101</v>
      </c>
      <c r="C90">
        <f>VLOOKUP($A90, [2]tier2_gw_db99!$A:$D, COLUMN([2]tier2_gw_db99!C90), FALSE)</f>
        <v>5184462112.1788197</v>
      </c>
      <c r="D90">
        <f>VLOOKUP($A90, [2]tier2_gw_db99!$A:$D, COLUMN([2]tier2_gw_db99!D90), FALSE)</f>
        <v>14.34348</v>
      </c>
      <c r="E90" t="s">
        <v>2</v>
      </c>
      <c r="F90">
        <v>17.600000000000001</v>
      </c>
      <c r="G90">
        <v>738.77896824285699</v>
      </c>
      <c r="H90">
        <f>VLOOKUP($A90, [3]tier2_gw_db09!$A:$D, COLUMN([3]tier2_gw_db09!B90), FALSE)</f>
        <v>24921073092.103802</v>
      </c>
      <c r="I90">
        <f>VLOOKUP($A90, [3]tier2_gw_db09!$A:$D, COLUMN([3]tier2_gw_db09!C90), FALSE)</f>
        <v>728316202.83932495</v>
      </c>
      <c r="J90">
        <f>VLOOKUP($A90, [3]tier2_gw_db09!$A:$D, COLUMN([3]tier2_gw_db09!D90), FALSE)</f>
        <v>34.217379999999999</v>
      </c>
      <c r="K90">
        <f>VLOOKUP($A90, [1]complete_gw_db09!$A$2:$G$92, COLUMN([1]complete_gw_db09!G171), FALSE)</f>
        <v>366.536212153333</v>
      </c>
      <c r="M90">
        <f t="shared" si="9"/>
        <v>-49442167267.268295</v>
      </c>
      <c r="N90">
        <f t="shared" si="10"/>
        <v>-4456145909.3394947</v>
      </c>
      <c r="O90">
        <f t="shared" si="11"/>
        <v>19.873899999999999</v>
      </c>
      <c r="P90" s="8">
        <f t="shared" si="12"/>
        <v>11.095275664929199</v>
      </c>
    </row>
    <row r="91" spans="1:16" x14ac:dyDescent="0.3">
      <c r="A91">
        <v>90</v>
      </c>
      <c r="B91">
        <f>VLOOKUP($A91, [2]tier2_gw_db99!$A:$D, COLUMN([2]tier2_gw_db99!B91), FALSE)</f>
        <v>58573585847.995598</v>
      </c>
      <c r="C91">
        <f>VLOOKUP($A91, [2]tier2_gw_db99!$A:$D, COLUMN([2]tier2_gw_db99!C91), FALSE)</f>
        <v>28533126344.244701</v>
      </c>
      <c r="D91">
        <f>VLOOKUP($A91, [2]tier2_gw_db99!$A:$D, COLUMN([2]tier2_gw_db99!D91), FALSE)</f>
        <v>2.0528300000000002</v>
      </c>
      <c r="E91" t="s">
        <v>3</v>
      </c>
      <c r="F91">
        <v>27.3</v>
      </c>
      <c r="G91">
        <v>935.82828672222195</v>
      </c>
      <c r="H91">
        <f>VLOOKUP($A91, [3]tier2_gw_db09!$A:$D, COLUMN([3]tier2_gw_db09!B91), FALSE)</f>
        <v>32565427169.671299</v>
      </c>
      <c r="I91">
        <f>VLOOKUP($A91, [3]tier2_gw_db09!$A:$D, COLUMN([3]tier2_gw_db09!C91), FALSE)</f>
        <v>9146897395.3267097</v>
      </c>
      <c r="J91">
        <f>VLOOKUP($A91, [3]tier2_gw_db09!$A:$D, COLUMN([3]tier2_gw_db09!D91), FALSE)</f>
        <v>3.56027</v>
      </c>
      <c r="K91">
        <f>VLOOKUP($A91, [1]complete_gw_db09!$A$2:$G$92, COLUMN([1]complete_gw_db09!G172), FALSE)</f>
        <v>365.25013725999997</v>
      </c>
      <c r="M91">
        <f t="shared" si="9"/>
        <v>-26008158678.324299</v>
      </c>
      <c r="N91">
        <f t="shared" si="10"/>
        <v>-19386228948.917992</v>
      </c>
      <c r="O91">
        <f t="shared" si="11"/>
        <v>1.5074399999999999</v>
      </c>
      <c r="P91" s="8">
        <f t="shared" si="12"/>
        <v>1.3415790531956913</v>
      </c>
    </row>
    <row r="92" spans="1:16" x14ac:dyDescent="0.3">
      <c r="A92">
        <v>91</v>
      </c>
      <c r="B92">
        <f>VLOOKUP($A92, [2]tier2_gw_db99!$A:$D, COLUMN([2]tier2_gw_db99!B92), FALSE)</f>
        <v>77507231012.509293</v>
      </c>
      <c r="C92">
        <f>VLOOKUP($A92, [2]tier2_gw_db99!$A:$D, COLUMN([2]tier2_gw_db99!C92), FALSE)</f>
        <v>15337544582.009899</v>
      </c>
      <c r="D92">
        <f>VLOOKUP($A92, [2]tier2_gw_db99!$A:$D, COLUMN([2]tier2_gw_db99!D92), FALSE)</f>
        <v>5.0534299999999996</v>
      </c>
      <c r="E92" t="s">
        <v>2</v>
      </c>
      <c r="F92">
        <v>16.5</v>
      </c>
      <c r="G92">
        <v>1476.8096593689099</v>
      </c>
      <c r="H92">
        <f>VLOOKUP($A92, [3]tier2_gw_db09!$A:$D, COLUMN([3]tier2_gw_db09!B92), FALSE)</f>
        <v>46020964551.302101</v>
      </c>
      <c r="I92">
        <f>VLOOKUP($A92, [3]tier2_gw_db09!$A:$D, COLUMN([3]tier2_gw_db09!C92), FALSE)</f>
        <v>3870895209.7540698</v>
      </c>
      <c r="J92">
        <f>VLOOKUP($A92, [3]tier2_gw_db09!$A:$D, COLUMN([3]tier2_gw_db09!D92), FALSE)</f>
        <v>11.88897</v>
      </c>
      <c r="K92">
        <f>VLOOKUP($A92, [1]complete_gw_db09!$A$2:$G$92, COLUMN([1]complete_gw_db09!G173), FALSE)</f>
        <v>553.98583133214299</v>
      </c>
      <c r="M92">
        <f t="shared" si="9"/>
        <v>-31486266461.207191</v>
      </c>
      <c r="N92">
        <f t="shared" si="10"/>
        <v>-11466649372.255829</v>
      </c>
      <c r="O92">
        <f t="shared" si="11"/>
        <v>6.8355400000000008</v>
      </c>
      <c r="P92" s="8">
        <f t="shared" si="12"/>
        <v>2.7458994723768129</v>
      </c>
    </row>
    <row r="93" spans="1:16" x14ac:dyDescent="0.3">
      <c r="A93">
        <v>92</v>
      </c>
      <c r="B93">
        <f>VLOOKUP($A93, [2]tier2_gw_db99!$A:$D, COLUMN([2]tier2_gw_db99!B93), FALSE)</f>
        <v>13310757694.9189</v>
      </c>
      <c r="C93">
        <f>VLOOKUP($A93, [2]tier2_gw_db99!$A:$D, COLUMN([2]tier2_gw_db99!C93), FALSE)</f>
        <v>1824895941.3709199</v>
      </c>
      <c r="D93">
        <f>VLOOKUP($A93, [2]tier2_gw_db99!$A:$D, COLUMN([2]tier2_gw_db99!D93), FALSE)</f>
        <v>7.2939800000000004</v>
      </c>
      <c r="E93" t="s">
        <v>3</v>
      </c>
      <c r="F93">
        <v>28</v>
      </c>
      <c r="G93">
        <v>801.11691280000002</v>
      </c>
      <c r="H93">
        <f>VLOOKUP($A93, [3]tier2_gw_db09!$A:$D, COLUMN([3]tier2_gw_db09!B93), FALSE)</f>
        <v>6896242259.2265501</v>
      </c>
      <c r="I93">
        <f>VLOOKUP($A93, [3]tier2_gw_db09!$A:$D, COLUMN([3]tier2_gw_db09!C93), FALSE)</f>
        <v>1377822137.1321599</v>
      </c>
      <c r="J93">
        <f>VLOOKUP($A93, [3]tier2_gw_db09!$A:$D, COLUMN([3]tier2_gw_db09!D93), FALSE)</f>
        <v>5.0051800000000002</v>
      </c>
      <c r="K93">
        <f>VLOOKUP($A93, [1]complete_gw_db09!$A$2:$G$92, COLUMN([1]complete_gw_db09!G174), FALSE)</f>
        <v>593.76031087499996</v>
      </c>
      <c r="M93">
        <f t="shared" si="9"/>
        <v>-6414515435.6923494</v>
      </c>
      <c r="N93">
        <f t="shared" si="10"/>
        <v>-447073804.23875999</v>
      </c>
      <c r="O93">
        <f t="shared" si="11"/>
        <v>-2.2888000000000002</v>
      </c>
      <c r="P93" s="8">
        <f t="shared" si="12"/>
        <v>14.347777424835821</v>
      </c>
    </row>
    <row r="94" spans="1:16" x14ac:dyDescent="0.3">
      <c r="A94">
        <v>93</v>
      </c>
      <c r="B94">
        <f>VLOOKUP($A94, [2]tier2_gw_db99!$A:$D, COLUMN([2]tier2_gw_db99!B94), FALSE)</f>
        <v>279823838631.35699</v>
      </c>
      <c r="C94">
        <f>VLOOKUP($A94, [2]tier2_gw_db99!$A:$D, COLUMN([2]tier2_gw_db99!C94), FALSE)</f>
        <v>43933638346.791298</v>
      </c>
      <c r="D94">
        <f>VLOOKUP($A94, [2]tier2_gw_db99!$A:$D, COLUMN([2]tier2_gw_db99!D94), FALSE)</f>
        <v>6.3692399999999996</v>
      </c>
      <c r="E94" t="s">
        <v>2</v>
      </c>
      <c r="F94">
        <v>5.5</v>
      </c>
      <c r="G94">
        <v>1004.01082176724</v>
      </c>
      <c r="H94">
        <f>VLOOKUP($A94, [3]tier2_gw_db09!$A:$D, COLUMN([3]tier2_gw_db09!B94), FALSE)</f>
        <v>124558440481.83</v>
      </c>
      <c r="I94">
        <f>VLOOKUP($A94, [3]tier2_gw_db09!$A:$D, COLUMN([3]tier2_gw_db09!C94), FALSE)</f>
        <v>15887640490.721901</v>
      </c>
      <c r="J94">
        <f>VLOOKUP($A94, [3]tier2_gw_db09!$A:$D, COLUMN([3]tier2_gw_db09!D94), FALSE)</f>
        <v>7.8399599999999996</v>
      </c>
      <c r="K94">
        <f>VLOOKUP($A94, [1]complete_gw_db09!$A$2:$G$92, COLUMN([1]complete_gw_db09!G175), FALSE)</f>
        <v>425.41947452784399</v>
      </c>
      <c r="M94">
        <f t="shared" si="9"/>
        <v>-155265398149.52698</v>
      </c>
      <c r="N94">
        <f t="shared" si="10"/>
        <v>-28045997856.069397</v>
      </c>
      <c r="O94">
        <f t="shared" si="11"/>
        <v>1.47072</v>
      </c>
      <c r="P94" s="8">
        <f t="shared" si="12"/>
        <v>5.5360981964821123</v>
      </c>
    </row>
  </sheetData>
  <mergeCells count="1">
    <mergeCell ref="T14:U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D4081-F6B2-4424-84F0-6B4F6E0B67FE}">
  <dimension ref="A1:K94"/>
  <sheetViews>
    <sheetView workbookViewId="0">
      <selection activeCell="K25" sqref="K25"/>
    </sheetView>
  </sheetViews>
  <sheetFormatPr defaultRowHeight="14.4" x14ac:dyDescent="0.3"/>
  <cols>
    <col min="2" max="3" width="9.21875" bestFit="1" customWidth="1"/>
  </cols>
  <sheetData>
    <row r="1" spans="1:3" x14ac:dyDescent="0.3">
      <c r="A1" t="s">
        <v>13</v>
      </c>
      <c r="B1" t="s">
        <v>14</v>
      </c>
      <c r="C1" s="10" t="s">
        <v>19</v>
      </c>
    </row>
    <row r="2" spans="1:3" x14ac:dyDescent="0.3">
      <c r="A2" s="9">
        <f>Sheet1!M2/1000000000</f>
        <v>-7.0843695953726042</v>
      </c>
      <c r="B2" s="8">
        <f>Sheet1!N2/1000000000</f>
        <v>-0.41292397072171022</v>
      </c>
      <c r="C2" s="8">
        <f>IFERROR(A2/B2, 0)</f>
        <v>17.156595639120958</v>
      </c>
    </row>
    <row r="3" spans="1:3" x14ac:dyDescent="0.3">
      <c r="A3" s="9">
        <f>Sheet1!M3/1000000000</f>
        <v>35.57022091642289</v>
      </c>
      <c r="B3" s="8">
        <f>Sheet1!N3/1000000000</f>
        <v>-0.8845942203595798</v>
      </c>
      <c r="C3" s="8">
        <f t="shared" ref="C3:C66" si="0">IFERROR(A3/B3, 0)</f>
        <v>-40.210776984235672</v>
      </c>
    </row>
    <row r="4" spans="1:3" x14ac:dyDescent="0.3">
      <c r="A4" s="9">
        <f>Sheet1!M4/1000000000</f>
        <v>-542.91700082150999</v>
      </c>
      <c r="B4" s="8">
        <f>Sheet1!N4/1000000000</f>
        <v>-40.561930377601499</v>
      </c>
      <c r="C4" s="8">
        <f t="shared" si="0"/>
        <v>13.384890604745761</v>
      </c>
    </row>
    <row r="5" spans="1:3" x14ac:dyDescent="0.3">
      <c r="A5" s="9">
        <f>Sheet1!M5/1000000000</f>
        <v>0.72191794210419036</v>
      </c>
      <c r="B5" s="8">
        <f>Sheet1!N5/1000000000</f>
        <v>-0.24700525762800499</v>
      </c>
      <c r="C5" s="8">
        <f t="shared" si="0"/>
        <v>-2.9226824928213215</v>
      </c>
    </row>
    <row r="6" spans="1:3" x14ac:dyDescent="0.3">
      <c r="A6" s="9">
        <f>Sheet1!M6/1000000000</f>
        <v>25.75914545000499</v>
      </c>
      <c r="B6" s="8">
        <f>Sheet1!N6/1000000000</f>
        <v>-0.87169070207693</v>
      </c>
      <c r="C6" s="8">
        <f t="shared" si="0"/>
        <v>-29.550786062797361</v>
      </c>
    </row>
    <row r="7" spans="1:3" x14ac:dyDescent="0.3">
      <c r="A7" s="9">
        <f>Sheet1!M7/1000000000</f>
        <v>15.624870873936004</v>
      </c>
      <c r="B7" s="8">
        <f>Sheet1!N7/1000000000</f>
        <v>-1.90653774812928</v>
      </c>
      <c r="C7" s="8">
        <f t="shared" si="0"/>
        <v>-8.1954164764203252</v>
      </c>
    </row>
    <row r="8" spans="1:3" x14ac:dyDescent="0.3">
      <c r="A8" s="9">
        <f>Sheet1!M8/1000000000</f>
        <v>-170.94738165084601</v>
      </c>
      <c r="B8" s="8">
        <f>Sheet1!N8/1000000000</f>
        <v>-24.474993468599003</v>
      </c>
      <c r="C8" s="8">
        <f t="shared" si="0"/>
        <v>6.9845731264512319</v>
      </c>
    </row>
    <row r="9" spans="1:3" x14ac:dyDescent="0.3">
      <c r="A9" s="9">
        <f>Sheet1!M9/1000000000</f>
        <v>-38.500846760582704</v>
      </c>
      <c r="B9" s="8">
        <f>Sheet1!N9/1000000000</f>
        <v>-7.2017471134698203</v>
      </c>
      <c r="C9" s="8">
        <f t="shared" si="0"/>
        <v>5.3460425857737315</v>
      </c>
    </row>
    <row r="10" spans="1:3" x14ac:dyDescent="0.3">
      <c r="A10" s="9">
        <f>Sheet1!M10/1000000000</f>
        <v>-10.878225755284198</v>
      </c>
      <c r="B10" s="8">
        <f>Sheet1!N10/1000000000</f>
        <v>-1.9049351885992718</v>
      </c>
      <c r="C10" s="8">
        <f t="shared" si="0"/>
        <v>5.7105490099550975</v>
      </c>
    </row>
    <row r="11" spans="1:3" x14ac:dyDescent="0.3">
      <c r="A11" s="9">
        <f>Sheet1!M11/1000000000</f>
        <v>0</v>
      </c>
      <c r="B11" s="8">
        <f>Sheet1!N11/1000000000</f>
        <v>0</v>
      </c>
      <c r="C11" s="8">
        <f t="shared" si="0"/>
        <v>0</v>
      </c>
    </row>
    <row r="12" spans="1:3" x14ac:dyDescent="0.3">
      <c r="A12" s="9">
        <f>Sheet1!M12/1000000000</f>
        <v>-13.306257194932341</v>
      </c>
      <c r="B12" s="8">
        <f>Sheet1!N12/1000000000</f>
        <v>-1.5371987049336504</v>
      </c>
      <c r="C12" s="8">
        <f t="shared" si="0"/>
        <v>8.6561725248829653</v>
      </c>
    </row>
    <row r="13" spans="1:3" x14ac:dyDescent="0.3">
      <c r="A13" s="9">
        <f>Sheet1!M13/1000000000</f>
        <v>-171.76429248086899</v>
      </c>
      <c r="B13" s="8">
        <f>Sheet1!N13/1000000000</f>
        <v>-17.171643791916001</v>
      </c>
      <c r="C13" s="8">
        <f t="shared" si="0"/>
        <v>10.002786836384965</v>
      </c>
    </row>
    <row r="14" spans="1:3" x14ac:dyDescent="0.3">
      <c r="A14" s="9">
        <f>Sheet1!M14/1000000000</f>
        <v>-147.66012223101998</v>
      </c>
      <c r="B14" s="8">
        <f>Sheet1!N14/1000000000</f>
        <v>-74.563274415319086</v>
      </c>
      <c r="C14" s="8">
        <f t="shared" si="0"/>
        <v>1.980333124971817</v>
      </c>
    </row>
    <row r="15" spans="1:3" x14ac:dyDescent="0.3">
      <c r="A15" s="9">
        <f>Sheet1!M15/1000000000</f>
        <v>-49.180719195596801</v>
      </c>
      <c r="B15" s="8">
        <f>Sheet1!N15/1000000000</f>
        <v>-1.4323735052043303</v>
      </c>
      <c r="C15" s="8">
        <f t="shared" si="0"/>
        <v>34.335122101117818</v>
      </c>
    </row>
    <row r="16" spans="1:3" x14ac:dyDescent="0.3">
      <c r="A16" s="9">
        <f>Sheet1!M16/1000000000</f>
        <v>-0.86069619644590001</v>
      </c>
      <c r="B16" s="8">
        <f>Sheet1!N16/1000000000</f>
        <v>-1.8622672837389602</v>
      </c>
      <c r="C16" s="8">
        <f t="shared" si="0"/>
        <v>0.46217651137480137</v>
      </c>
    </row>
    <row r="17" spans="1:11" x14ac:dyDescent="0.3">
      <c r="A17" s="9">
        <f>Sheet1!M17/1000000000</f>
        <v>-53.624927851731009</v>
      </c>
      <c r="B17" s="8">
        <f>Sheet1!N17/1000000000</f>
        <v>-0.32636539667941</v>
      </c>
      <c r="C17" s="8">
        <f t="shared" si="0"/>
        <v>164.30947765092566</v>
      </c>
    </row>
    <row r="18" spans="1:11" x14ac:dyDescent="0.3">
      <c r="A18" s="9">
        <f>Sheet1!M18/1000000000</f>
        <v>18.7284227037131</v>
      </c>
      <c r="B18" s="8">
        <f>Sheet1!N18/1000000000</f>
        <v>-17.821990853208067</v>
      </c>
      <c r="C18" s="8">
        <f t="shared" si="0"/>
        <v>-1.0508603027557872</v>
      </c>
    </row>
    <row r="19" spans="1:11" x14ac:dyDescent="0.3">
      <c r="A19" s="9">
        <f>Sheet1!M19/1000000000</f>
        <v>-18.197382783928894</v>
      </c>
      <c r="B19" s="8">
        <f>Sheet1!N19/1000000000</f>
        <v>-3.1417384084121798</v>
      </c>
      <c r="C19" s="8">
        <f t="shared" si="0"/>
        <v>5.792138115383632</v>
      </c>
    </row>
    <row r="20" spans="1:11" x14ac:dyDescent="0.3">
      <c r="A20" s="9">
        <f>Sheet1!M20/1000000000</f>
        <v>0.17234393120544003</v>
      </c>
      <c r="B20" s="8">
        <f>Sheet1!N20/1000000000</f>
        <v>-1.6615383728429298</v>
      </c>
      <c r="C20" s="8">
        <f t="shared" si="0"/>
        <v>-0.10372551968845334</v>
      </c>
    </row>
    <row r="21" spans="1:11" x14ac:dyDescent="0.3">
      <c r="A21" s="9">
        <f>Sheet1!M21/1000000000</f>
        <v>-43.761664998278107</v>
      </c>
      <c r="B21" s="8">
        <f>Sheet1!N21/1000000000</f>
        <v>-8.808811466248871</v>
      </c>
      <c r="C21" s="8">
        <f t="shared" si="0"/>
        <v>4.9679420618719972</v>
      </c>
    </row>
    <row r="22" spans="1:11" x14ac:dyDescent="0.3">
      <c r="A22" s="9">
        <f>Sheet1!M22/1000000000</f>
        <v>3.0502411185876999</v>
      </c>
      <c r="B22" s="8">
        <f>Sheet1!N22/1000000000</f>
        <v>-8.2843477102521401</v>
      </c>
      <c r="C22" s="8">
        <f t="shared" si="0"/>
        <v>-0.36819327547212083</v>
      </c>
    </row>
    <row r="23" spans="1:11" x14ac:dyDescent="0.3">
      <c r="A23" s="9">
        <f>Sheet1!M23/1000000000</f>
        <v>-7.3848161333707507</v>
      </c>
      <c r="B23" s="8">
        <f>Sheet1!N23/1000000000</f>
        <v>-4.5284568860813703</v>
      </c>
      <c r="C23" s="8">
        <f t="shared" si="0"/>
        <v>1.6307577435635225</v>
      </c>
    </row>
    <row r="24" spans="1:11" x14ac:dyDescent="0.3">
      <c r="A24" s="9">
        <f>Sheet1!M24/1000000000</f>
        <v>-21.535805220081599</v>
      </c>
      <c r="B24" s="8">
        <f>Sheet1!N24/1000000000</f>
        <v>-26.645027002436997</v>
      </c>
      <c r="C24" s="8">
        <f t="shared" si="0"/>
        <v>0.8082485792981895</v>
      </c>
      <c r="H24">
        <v>0</v>
      </c>
      <c r="K24">
        <f>6/5</f>
        <v>1.2</v>
      </c>
    </row>
    <row r="25" spans="1:11" x14ac:dyDescent="0.3">
      <c r="A25" s="9">
        <f>Sheet1!M25/1000000000</f>
        <v>-30.443750793609997</v>
      </c>
      <c r="B25" s="8">
        <f>Sheet1!N25/1000000000</f>
        <v>-8.7292033856137508</v>
      </c>
      <c r="C25" s="8">
        <f t="shared" si="0"/>
        <v>3.4875749193543961</v>
      </c>
    </row>
    <row r="26" spans="1:11" x14ac:dyDescent="0.3">
      <c r="A26" s="9">
        <f>Sheet1!M26/1000000000</f>
        <v>-3.8160237853308985</v>
      </c>
      <c r="B26" s="8">
        <f>Sheet1!N26/1000000000</f>
        <v>-5.538226235524931</v>
      </c>
      <c r="C26" s="8">
        <f t="shared" si="0"/>
        <v>0.68903356833872698</v>
      </c>
    </row>
    <row r="27" spans="1:11" x14ac:dyDescent="0.3">
      <c r="A27" s="9">
        <f>Sheet1!M27/1000000000</f>
        <v>-1.3552342490799008</v>
      </c>
      <c r="B27" s="8">
        <f>Sheet1!N27/1000000000</f>
        <v>-2.9014411649925598</v>
      </c>
      <c r="C27" s="8">
        <f t="shared" si="0"/>
        <v>0.46709003285385453</v>
      </c>
    </row>
    <row r="28" spans="1:11" x14ac:dyDescent="0.3">
      <c r="A28" s="9">
        <f>Sheet1!M28/1000000000</f>
        <v>6.3872117054625015</v>
      </c>
      <c r="B28" s="8">
        <f>Sheet1!N28/1000000000</f>
        <v>-14.0059086013139</v>
      </c>
      <c r="C28" s="8">
        <f t="shared" si="0"/>
        <v>-0.45603694035696585</v>
      </c>
    </row>
    <row r="29" spans="1:11" x14ac:dyDescent="0.3">
      <c r="A29" s="9">
        <f>Sheet1!M29/1000000000</f>
        <v>-1.7534665974222698</v>
      </c>
      <c r="B29" s="8">
        <f>Sheet1!N29/1000000000</f>
        <v>-2.4863555587689601</v>
      </c>
      <c r="C29" s="8">
        <f t="shared" si="0"/>
        <v>0.70523565756236528</v>
      </c>
    </row>
    <row r="30" spans="1:11" x14ac:dyDescent="0.3">
      <c r="A30" s="9">
        <f>Sheet1!M30/1000000000</f>
        <v>18.695851897859008</v>
      </c>
      <c r="B30" s="8">
        <f>Sheet1!N30/1000000000</f>
        <v>-29.941915126278001</v>
      </c>
      <c r="C30" s="8">
        <f t="shared" si="0"/>
        <v>-0.62440401086605579</v>
      </c>
    </row>
    <row r="31" spans="1:11" x14ac:dyDescent="0.3">
      <c r="A31" s="9">
        <f>Sheet1!M31/1000000000</f>
        <v>-15.085326176723202</v>
      </c>
      <c r="B31" s="8">
        <f>Sheet1!N31/1000000000</f>
        <v>-7.2579414516118508</v>
      </c>
      <c r="C31" s="8">
        <f t="shared" si="0"/>
        <v>2.0784579590915602</v>
      </c>
    </row>
    <row r="32" spans="1:11" x14ac:dyDescent="0.3">
      <c r="A32" s="9">
        <f>Sheet1!M32/1000000000</f>
        <v>-4.8304457507289902</v>
      </c>
      <c r="B32" s="8">
        <f>Sheet1!N32/1000000000</f>
        <v>-0.64880951413411592</v>
      </c>
      <c r="C32" s="8">
        <f t="shared" si="0"/>
        <v>7.4450908093966159</v>
      </c>
    </row>
    <row r="33" spans="1:3" x14ac:dyDescent="0.3">
      <c r="A33" s="9">
        <f>Sheet1!M33/1000000000</f>
        <v>-37.456299972629807</v>
      </c>
      <c r="B33" s="8">
        <f>Sheet1!N33/1000000000</f>
        <v>1.5800667776187973</v>
      </c>
      <c r="C33" s="8">
        <f t="shared" si="0"/>
        <v>-23.705517072561609</v>
      </c>
    </row>
    <row r="34" spans="1:3" x14ac:dyDescent="0.3">
      <c r="A34" s="9">
        <f>Sheet1!M34/1000000000</f>
        <v>-419.34848046264295</v>
      </c>
      <c r="B34" s="8">
        <f>Sheet1!N34/1000000000</f>
        <v>-18.429764438593878</v>
      </c>
      <c r="C34" s="8">
        <f t="shared" si="0"/>
        <v>22.753870884235656</v>
      </c>
    </row>
    <row r="35" spans="1:3" x14ac:dyDescent="0.3">
      <c r="A35" s="9">
        <f>Sheet1!M35/1000000000</f>
        <v>-537.342492065192</v>
      </c>
      <c r="B35" s="8">
        <f>Sheet1!N35/1000000000</f>
        <v>-57.069932361036699</v>
      </c>
      <c r="C35" s="8">
        <f t="shared" si="0"/>
        <v>9.4155095307603922</v>
      </c>
    </row>
    <row r="36" spans="1:3" x14ac:dyDescent="0.3">
      <c r="A36" s="9">
        <f>Sheet1!M36/1000000000</f>
        <v>-9.1807054283792038</v>
      </c>
      <c r="B36" s="8">
        <f>Sheet1!N36/1000000000</f>
        <v>-7.6007418250345804</v>
      </c>
      <c r="C36" s="8">
        <f t="shared" si="0"/>
        <v>1.2078696579511086</v>
      </c>
    </row>
    <row r="37" spans="1:3" x14ac:dyDescent="0.3">
      <c r="A37" s="9">
        <f>Sheet1!M37/1000000000</f>
        <v>-0.74308403713564708</v>
      </c>
      <c r="B37" s="8">
        <f>Sheet1!N37/1000000000</f>
        <v>-0.12702041031584752</v>
      </c>
      <c r="C37" s="8">
        <f t="shared" si="0"/>
        <v>5.8501152317797018</v>
      </c>
    </row>
    <row r="38" spans="1:3" x14ac:dyDescent="0.3">
      <c r="A38" s="9">
        <f>Sheet1!M38/1000000000</f>
        <v>4.9614948930474014</v>
      </c>
      <c r="B38" s="8">
        <f>Sheet1!N38/1000000000</f>
        <v>2.0952210456853497</v>
      </c>
      <c r="C38" s="8">
        <f t="shared" si="0"/>
        <v>2.3680054680934584</v>
      </c>
    </row>
    <row r="39" spans="1:3" x14ac:dyDescent="0.3">
      <c r="A39" s="9">
        <f>Sheet1!M39/1000000000</f>
        <v>-17.168152260377205</v>
      </c>
      <c r="B39" s="8">
        <f>Sheet1!N39/1000000000</f>
        <v>-13.733813877848599</v>
      </c>
      <c r="C39" s="8">
        <f t="shared" si="0"/>
        <v>1.2500644331628727</v>
      </c>
    </row>
    <row r="40" spans="1:3" x14ac:dyDescent="0.3">
      <c r="A40" s="9">
        <f>Sheet1!M40/1000000000</f>
        <v>-526.11692336943599</v>
      </c>
      <c r="B40" s="8">
        <f>Sheet1!N40/1000000000</f>
        <v>18.609411663873001</v>
      </c>
      <c r="C40" s="8">
        <f t="shared" si="0"/>
        <v>-28.271550593445266</v>
      </c>
    </row>
    <row r="41" spans="1:3" x14ac:dyDescent="0.3">
      <c r="A41" s="9">
        <f>Sheet1!M41/1000000000</f>
        <v>-1429.56859828097</v>
      </c>
      <c r="B41" s="8">
        <f>Sheet1!N41/1000000000</f>
        <v>-84.236473236121981</v>
      </c>
      <c r="C41" s="8">
        <f t="shared" si="0"/>
        <v>16.97089803693191</v>
      </c>
    </row>
    <row r="42" spans="1:3" x14ac:dyDescent="0.3">
      <c r="A42" s="9">
        <f>Sheet1!M42/1000000000</f>
        <v>-368.11001285975703</v>
      </c>
      <c r="B42" s="8">
        <f>Sheet1!N42/1000000000</f>
        <v>-26.008607376867104</v>
      </c>
      <c r="C42" s="8">
        <f t="shared" si="0"/>
        <v>14.153391895452502</v>
      </c>
    </row>
    <row r="43" spans="1:3" x14ac:dyDescent="0.3">
      <c r="A43" s="9">
        <f>Sheet1!M43/1000000000</f>
        <v>-620.05967814021483</v>
      </c>
      <c r="B43" s="8">
        <f>Sheet1!N43/1000000000</f>
        <v>-76.100745312756715</v>
      </c>
      <c r="C43" s="8">
        <f t="shared" si="0"/>
        <v>8.1478791776862494</v>
      </c>
    </row>
    <row r="44" spans="1:3" x14ac:dyDescent="0.3">
      <c r="A44" s="9">
        <f>Sheet1!M44/1000000000</f>
        <v>-143.46742855521038</v>
      </c>
      <c r="B44" s="8">
        <f>Sheet1!N44/1000000000</f>
        <v>-23.6440170063415</v>
      </c>
      <c r="C44" s="8">
        <f t="shared" si="0"/>
        <v>6.0678110879691616</v>
      </c>
    </row>
    <row r="45" spans="1:3" x14ac:dyDescent="0.3">
      <c r="A45" s="9">
        <f>Sheet1!M45/1000000000</f>
        <v>-616.19192429268401</v>
      </c>
      <c r="B45" s="8">
        <f>Sheet1!N45/1000000000</f>
        <v>-25.621459157431001</v>
      </c>
      <c r="C45" s="8">
        <f t="shared" si="0"/>
        <v>24.04983730655206</v>
      </c>
    </row>
    <row r="46" spans="1:3" x14ac:dyDescent="0.3">
      <c r="A46" s="9">
        <f>Sheet1!M46/1000000000</f>
        <v>-772.70016175574199</v>
      </c>
      <c r="B46" s="8">
        <f>Sheet1!N46/1000000000</f>
        <v>-156.35418655518603</v>
      </c>
      <c r="C46" s="8">
        <f t="shared" si="0"/>
        <v>4.9419857490225461</v>
      </c>
    </row>
    <row r="47" spans="1:3" x14ac:dyDescent="0.3">
      <c r="A47" s="9">
        <f>Sheet1!M47/1000000000</f>
        <v>-363.77269336491901</v>
      </c>
      <c r="B47" s="8">
        <f>Sheet1!N47/1000000000</f>
        <v>-49.633133939680896</v>
      </c>
      <c r="C47" s="8">
        <f t="shared" si="0"/>
        <v>7.3292307877840566</v>
      </c>
    </row>
    <row r="48" spans="1:3" x14ac:dyDescent="0.3">
      <c r="A48" s="9">
        <f>Sheet1!M48/1000000000</f>
        <v>-7.4203734339694902</v>
      </c>
      <c r="B48" s="8">
        <f>Sheet1!N48/1000000000</f>
        <v>-5.5136977923799992E-2</v>
      </c>
      <c r="C48" s="8">
        <f t="shared" si="0"/>
        <v>134.58070633150299</v>
      </c>
    </row>
    <row r="49" spans="1:3" x14ac:dyDescent="0.3">
      <c r="A49" s="9">
        <f>Sheet1!M49/1000000000</f>
        <v>-1.7346893385125999</v>
      </c>
      <c r="B49" s="8">
        <f>Sheet1!N49/1000000000</f>
        <v>-0.72308628150100995</v>
      </c>
      <c r="C49" s="8">
        <f t="shared" si="0"/>
        <v>2.3990073977225315</v>
      </c>
    </row>
    <row r="50" spans="1:3" x14ac:dyDescent="0.3">
      <c r="A50" s="9">
        <f>Sheet1!M50/1000000000</f>
        <v>0</v>
      </c>
      <c r="B50" s="8">
        <f>Sheet1!N50/1000000000</f>
        <v>0</v>
      </c>
      <c r="C50" s="8">
        <f t="shared" si="0"/>
        <v>0</v>
      </c>
    </row>
    <row r="51" spans="1:3" x14ac:dyDescent="0.3">
      <c r="A51" s="9">
        <f>Sheet1!M51/1000000000</f>
        <v>-4.4544185918421677</v>
      </c>
      <c r="B51" s="8">
        <f>Sheet1!N51/1000000000</f>
        <v>-0.21551272807131297</v>
      </c>
      <c r="C51" s="8">
        <f t="shared" si="0"/>
        <v>20.668935109801055</v>
      </c>
    </row>
    <row r="52" spans="1:3" x14ac:dyDescent="0.3">
      <c r="A52" s="9">
        <f>Sheet1!M52/1000000000</f>
        <v>-2.4099786798677063</v>
      </c>
      <c r="B52" s="8">
        <f>Sheet1!N52/1000000000</f>
        <v>-0.80548599869042004</v>
      </c>
      <c r="C52" s="8">
        <f t="shared" si="0"/>
        <v>2.9919560163502679</v>
      </c>
    </row>
    <row r="53" spans="1:3" x14ac:dyDescent="0.3">
      <c r="A53" s="9">
        <f>Sheet1!M53/1000000000</f>
        <v>31.159145245893001</v>
      </c>
      <c r="B53" s="8">
        <f>Sheet1!N53/1000000000</f>
        <v>-3.2226251447794603</v>
      </c>
      <c r="C53" s="8">
        <f t="shared" si="0"/>
        <v>-9.6688705158183605</v>
      </c>
    </row>
    <row r="54" spans="1:3" x14ac:dyDescent="0.3">
      <c r="A54" s="9">
        <f>Sheet1!M54/1000000000</f>
        <v>47.822591643499997</v>
      </c>
      <c r="B54" s="8">
        <f>Sheet1!N54/1000000000</f>
        <v>-8.0403736842994995</v>
      </c>
      <c r="C54" s="8">
        <f t="shared" si="0"/>
        <v>-5.9478070946980415</v>
      </c>
    </row>
    <row r="55" spans="1:3" x14ac:dyDescent="0.3">
      <c r="A55" s="9">
        <f>Sheet1!M55/1000000000</f>
        <v>16.304442174243988</v>
      </c>
      <c r="B55" s="8">
        <f>Sheet1!N55/1000000000</f>
        <v>-9.3251155942507999</v>
      </c>
      <c r="C55" s="8">
        <f t="shared" si="0"/>
        <v>-1.7484439747102054</v>
      </c>
    </row>
    <row r="56" spans="1:3" x14ac:dyDescent="0.3">
      <c r="A56" s="9">
        <f>Sheet1!M56/1000000000</f>
        <v>-39.293644167319506</v>
      </c>
      <c r="B56" s="8">
        <f>Sheet1!N56/1000000000</f>
        <v>-50.621624399667496</v>
      </c>
      <c r="C56" s="8">
        <f t="shared" si="0"/>
        <v>0.7762225063559518</v>
      </c>
    </row>
    <row r="57" spans="1:3" x14ac:dyDescent="0.3">
      <c r="A57" s="9">
        <f>Sheet1!M57/1000000000</f>
        <v>-1.58818457153118</v>
      </c>
      <c r="B57" s="8">
        <f>Sheet1!N57/1000000000</f>
        <v>1.5796813777243202</v>
      </c>
      <c r="C57" s="8">
        <f t="shared" si="0"/>
        <v>-1.005382853736688</v>
      </c>
    </row>
    <row r="58" spans="1:3" x14ac:dyDescent="0.3">
      <c r="A58" s="9">
        <f>Sheet1!M58/1000000000</f>
        <v>-20.464425316278998</v>
      </c>
      <c r="B58" s="8">
        <f>Sheet1!N58/1000000000</f>
        <v>-0.28758994059503007</v>
      </c>
      <c r="C58" s="8">
        <f t="shared" si="0"/>
        <v>71.158348841887999</v>
      </c>
    </row>
    <row r="59" spans="1:3" x14ac:dyDescent="0.3">
      <c r="A59" s="9">
        <f>Sheet1!M59/1000000000</f>
        <v>-59.233146025108098</v>
      </c>
      <c r="B59" s="8">
        <f>Sheet1!N59/1000000000</f>
        <v>0.22778027404028989</v>
      </c>
      <c r="C59" s="8">
        <f t="shared" si="0"/>
        <v>-260.04510827232963</v>
      </c>
    </row>
    <row r="60" spans="1:3" x14ac:dyDescent="0.3">
      <c r="A60" s="9">
        <f>Sheet1!M60/1000000000</f>
        <v>-101.31051444626999</v>
      </c>
      <c r="B60" s="8">
        <f>Sheet1!N60/1000000000</f>
        <v>-47.136049146935896</v>
      </c>
      <c r="C60" s="8">
        <f t="shared" si="0"/>
        <v>2.1493213003588303</v>
      </c>
    </row>
    <row r="61" spans="1:3" x14ac:dyDescent="0.3">
      <c r="A61" s="9">
        <f>Sheet1!M61/1000000000</f>
        <v>-24.149667401735002</v>
      </c>
      <c r="B61" s="8">
        <f>Sheet1!N61/1000000000</f>
        <v>-0.85165279184500031</v>
      </c>
      <c r="C61" s="8">
        <f t="shared" si="0"/>
        <v>28.356235819315213</v>
      </c>
    </row>
    <row r="62" spans="1:3" x14ac:dyDescent="0.3">
      <c r="A62" s="9">
        <f>Sheet1!M62/1000000000</f>
        <v>-103.86567341967499</v>
      </c>
      <c r="B62" s="8">
        <f>Sheet1!N62/1000000000</f>
        <v>-2.0739697406152886</v>
      </c>
      <c r="C62" s="8">
        <f t="shared" si="0"/>
        <v>50.080611778289956</v>
      </c>
    </row>
    <row r="63" spans="1:3" x14ac:dyDescent="0.3">
      <c r="A63" s="9">
        <f>Sheet1!M63/1000000000</f>
        <v>-1.1027794016421699</v>
      </c>
      <c r="B63" s="8">
        <f>Sheet1!N63/1000000000</f>
        <v>1.1350990630031401</v>
      </c>
      <c r="C63" s="8">
        <f t="shared" si="0"/>
        <v>-0.97152701256270813</v>
      </c>
    </row>
    <row r="64" spans="1:3" x14ac:dyDescent="0.3">
      <c r="A64" s="9">
        <f>Sheet1!M64/1000000000</f>
        <v>-7.2842256790899986</v>
      </c>
      <c r="B64" s="8">
        <f>Sheet1!N64/1000000000</f>
        <v>-3.5594000302868123</v>
      </c>
      <c r="C64" s="8">
        <f t="shared" si="0"/>
        <v>2.0464757029580189</v>
      </c>
    </row>
    <row r="65" spans="1:3" x14ac:dyDescent="0.3">
      <c r="A65" s="9">
        <f>Sheet1!M65/1000000000</f>
        <v>-56.425796503613206</v>
      </c>
      <c r="B65" s="8">
        <f>Sheet1!N65/1000000000</f>
        <v>-8.5326398057517494</v>
      </c>
      <c r="C65" s="8">
        <f t="shared" si="0"/>
        <v>6.612935479308204</v>
      </c>
    </row>
    <row r="66" spans="1:3" x14ac:dyDescent="0.3">
      <c r="A66" s="9">
        <f>Sheet1!M66/1000000000</f>
        <v>-87.104667380280006</v>
      </c>
      <c r="B66" s="8">
        <f>Sheet1!N66/1000000000</f>
        <v>-8.6302983105239033</v>
      </c>
      <c r="C66" s="8">
        <f t="shared" si="0"/>
        <v>10.092891838288299</v>
      </c>
    </row>
    <row r="67" spans="1:3" x14ac:dyDescent="0.3">
      <c r="A67" s="9">
        <f>Sheet1!M67/1000000000</f>
        <v>-17.790353489126652</v>
      </c>
      <c r="B67" s="8">
        <f>Sheet1!N67/1000000000</f>
        <v>-10.861224489654498</v>
      </c>
      <c r="C67" s="8">
        <f t="shared" ref="C67:C94" si="1">IFERROR(A67/B67, 0)</f>
        <v>1.6379694118349424</v>
      </c>
    </row>
    <row r="68" spans="1:3" x14ac:dyDescent="0.3">
      <c r="A68" s="9">
        <f>Sheet1!M68/1000000000</f>
        <v>-0.88469011444702961</v>
      </c>
      <c r="B68" s="8">
        <f>Sheet1!N68/1000000000</f>
        <v>-2.9832463224811701</v>
      </c>
      <c r="C68" s="8">
        <f t="shared" si="1"/>
        <v>0.2965528215957815</v>
      </c>
    </row>
    <row r="69" spans="1:3" x14ac:dyDescent="0.3">
      <c r="A69" s="9">
        <f>Sheet1!M69/1000000000</f>
        <v>-6.5961532363008999</v>
      </c>
      <c r="B69" s="8">
        <f>Sheet1!N69/1000000000</f>
        <v>-0.19209814725493049</v>
      </c>
      <c r="C69" s="8">
        <f t="shared" si="1"/>
        <v>34.337412049827044</v>
      </c>
    </row>
    <row r="70" spans="1:3" x14ac:dyDescent="0.3">
      <c r="A70" s="9">
        <f>Sheet1!M70/1000000000</f>
        <v>-4.3025319218212799</v>
      </c>
      <c r="B70" s="8">
        <f>Sheet1!N70/1000000000</f>
        <v>-0.38974945438285402</v>
      </c>
      <c r="C70" s="8">
        <f t="shared" si="1"/>
        <v>11.039225003237254</v>
      </c>
    </row>
    <row r="71" spans="1:3" x14ac:dyDescent="0.3">
      <c r="A71" s="9">
        <f>Sheet1!M71/1000000000</f>
        <v>-43.517943346175606</v>
      </c>
      <c r="B71" s="8">
        <f>Sheet1!N71/1000000000</f>
        <v>-3.1583199365649701</v>
      </c>
      <c r="C71" s="8">
        <f t="shared" si="1"/>
        <v>13.778826787733951</v>
      </c>
    </row>
    <row r="72" spans="1:3" x14ac:dyDescent="0.3">
      <c r="A72" s="9">
        <f>Sheet1!M72/1000000000</f>
        <v>-3.6526344485869804</v>
      </c>
      <c r="B72" s="8">
        <f>Sheet1!N72/1000000000</f>
        <v>-0.60666738755527994</v>
      </c>
      <c r="C72" s="8">
        <f t="shared" si="1"/>
        <v>6.020818859748168</v>
      </c>
    </row>
    <row r="73" spans="1:3" x14ac:dyDescent="0.3">
      <c r="A73" s="9">
        <f>Sheet1!M73/1000000000</f>
        <v>-4.6413412951136008</v>
      </c>
      <c r="B73" s="8">
        <f>Sheet1!N73/1000000000</f>
        <v>0.56166846894778011</v>
      </c>
      <c r="C73" s="8">
        <f t="shared" si="1"/>
        <v>-8.2634891429967734</v>
      </c>
    </row>
    <row r="74" spans="1:3" x14ac:dyDescent="0.3">
      <c r="A74" s="9">
        <f>Sheet1!M74/1000000000</f>
        <v>-8.8626910203040996</v>
      </c>
      <c r="B74" s="8">
        <f>Sheet1!N74/1000000000</f>
        <v>-0.61146465127946803</v>
      </c>
      <c r="C74" s="8">
        <f t="shared" si="1"/>
        <v>14.494200117307246</v>
      </c>
    </row>
    <row r="75" spans="1:3" x14ac:dyDescent="0.3">
      <c r="A75" s="9">
        <f>Sheet1!M75/1000000000</f>
        <v>-1.077123142795601</v>
      </c>
      <c r="B75" s="8">
        <f>Sheet1!N75/1000000000</f>
        <v>-2.99458348906977</v>
      </c>
      <c r="C75" s="8">
        <f t="shared" si="1"/>
        <v>0.35969047005271371</v>
      </c>
    </row>
    <row r="76" spans="1:3" x14ac:dyDescent="0.3">
      <c r="A76" s="9">
        <f>Sheet1!M76/1000000000</f>
        <v>-36.236878457692697</v>
      </c>
      <c r="B76" s="8">
        <f>Sheet1!N76/1000000000</f>
        <v>-0.64289522237765029</v>
      </c>
      <c r="C76" s="8">
        <f t="shared" si="1"/>
        <v>56.365138822584662</v>
      </c>
    </row>
    <row r="77" spans="1:3" x14ac:dyDescent="0.3">
      <c r="A77" s="9">
        <f>Sheet1!M77/1000000000</f>
        <v>-8.4972280451184012</v>
      </c>
      <c r="B77" s="8">
        <f>Sheet1!N77/1000000000</f>
        <v>-0.62041633113094996</v>
      </c>
      <c r="C77" s="8">
        <f t="shared" si="1"/>
        <v>13.69600962893562</v>
      </c>
    </row>
    <row r="78" spans="1:3" x14ac:dyDescent="0.3">
      <c r="A78" s="9">
        <f>Sheet1!M78/1000000000</f>
        <v>-16.13646112433614</v>
      </c>
      <c r="B78" s="8">
        <f>Sheet1!N78/1000000000</f>
        <v>-1.2100491255813699</v>
      </c>
      <c r="C78" s="8">
        <f t="shared" si="1"/>
        <v>13.335376872887995</v>
      </c>
    </row>
    <row r="79" spans="1:3" x14ac:dyDescent="0.3">
      <c r="A79" s="9">
        <f>Sheet1!M79/1000000000</f>
        <v>-1.7094767833354798</v>
      </c>
      <c r="B79" s="8">
        <f>Sheet1!N79/1000000000</f>
        <v>0.24870937474603008</v>
      </c>
      <c r="C79" s="8">
        <f t="shared" si="1"/>
        <v>-6.8733910214728109</v>
      </c>
    </row>
    <row r="80" spans="1:3" x14ac:dyDescent="0.3">
      <c r="A80" s="9">
        <f>Sheet1!M80/1000000000</f>
        <v>-0.66773710315822499</v>
      </c>
      <c r="B80" s="8">
        <f>Sheet1!N80/1000000000</f>
        <v>1.4047714195256009E-3</v>
      </c>
      <c r="C80" s="8">
        <f t="shared" si="1"/>
        <v>-475.33505727481526</v>
      </c>
    </row>
    <row r="81" spans="1:3" x14ac:dyDescent="0.3">
      <c r="A81" s="9">
        <f>Sheet1!M81/1000000000</f>
        <v>-24.66807028252925</v>
      </c>
      <c r="B81" s="8">
        <f>Sheet1!N81/1000000000</f>
        <v>-0.87868208472014997</v>
      </c>
      <c r="C81" s="8">
        <f t="shared" si="1"/>
        <v>28.073942454836487</v>
      </c>
    </row>
    <row r="82" spans="1:3" x14ac:dyDescent="0.3">
      <c r="A82" s="9">
        <f>Sheet1!M82/1000000000</f>
        <v>-0.64092819107171983</v>
      </c>
      <c r="B82" s="8">
        <f>Sheet1!N82/1000000000</f>
        <v>-0.14766141758696699</v>
      </c>
      <c r="C82" s="8">
        <f t="shared" si="1"/>
        <v>4.3405257889674349</v>
      </c>
    </row>
    <row r="83" spans="1:3" x14ac:dyDescent="0.3">
      <c r="A83" s="9">
        <f>Sheet1!M83/1000000000</f>
        <v>-25.705424853728303</v>
      </c>
      <c r="B83" s="8">
        <f>Sheet1!N83/1000000000</f>
        <v>-0.79631065579768034</v>
      </c>
      <c r="C83" s="8">
        <f t="shared" si="1"/>
        <v>32.280649099161764</v>
      </c>
    </row>
    <row r="84" spans="1:3" x14ac:dyDescent="0.3">
      <c r="A84" s="9">
        <f>Sheet1!M84/1000000000</f>
        <v>-15.1630806000252</v>
      </c>
      <c r="B84" s="8">
        <f>Sheet1!N84/1000000000</f>
        <v>-1.2524138244945797</v>
      </c>
      <c r="C84" s="8">
        <f t="shared" si="1"/>
        <v>12.107084977399037</v>
      </c>
    </row>
    <row r="85" spans="1:3" x14ac:dyDescent="0.3">
      <c r="A85" s="9">
        <f>Sheet1!M85/1000000000</f>
        <v>-25.266969495878403</v>
      </c>
      <c r="B85" s="8">
        <f>Sheet1!N85/1000000000</f>
        <v>-2.2549997213658206</v>
      </c>
      <c r="C85" s="8">
        <f t="shared" si="1"/>
        <v>11.204865905958767</v>
      </c>
    </row>
    <row r="86" spans="1:3" x14ac:dyDescent="0.3">
      <c r="A86" s="9">
        <f>Sheet1!M86/1000000000</f>
        <v>-1567.0624600999499</v>
      </c>
      <c r="B86" s="8">
        <f>Sheet1!N86/1000000000</f>
        <v>-135.06840807449603</v>
      </c>
      <c r="C86" s="8">
        <f t="shared" si="1"/>
        <v>11.601991038760504</v>
      </c>
    </row>
    <row r="87" spans="1:3" x14ac:dyDescent="0.3">
      <c r="A87" s="9">
        <f>Sheet1!M87/1000000000</f>
        <v>-2.3365155936741182</v>
      </c>
      <c r="B87" s="8">
        <f>Sheet1!N87/1000000000</f>
        <v>-0.65031212983572406</v>
      </c>
      <c r="C87" s="8">
        <f t="shared" si="1"/>
        <v>3.5929140584604311</v>
      </c>
    </row>
    <row r="88" spans="1:3" x14ac:dyDescent="0.3">
      <c r="A88" s="9">
        <f>Sheet1!M88/1000000000</f>
        <v>-1.0670737952284299</v>
      </c>
      <c r="B88" s="8">
        <f>Sheet1!N88/1000000000</f>
        <v>-0.23535826957918898</v>
      </c>
      <c r="C88" s="8">
        <f t="shared" si="1"/>
        <v>4.5338275010957316</v>
      </c>
    </row>
    <row r="89" spans="1:3" x14ac:dyDescent="0.3">
      <c r="A89" s="9">
        <f>Sheet1!M89/1000000000</f>
        <v>1.1485550563413802</v>
      </c>
      <c r="B89" s="8">
        <f>Sheet1!N89/1000000000</f>
        <v>-4.0804936398188705</v>
      </c>
      <c r="C89" s="8">
        <f t="shared" si="1"/>
        <v>-0.28147453659365673</v>
      </c>
    </row>
    <row r="90" spans="1:3" x14ac:dyDescent="0.3">
      <c r="A90" s="9">
        <f>Sheet1!M90/1000000000</f>
        <v>-49.442167267268296</v>
      </c>
      <c r="B90" s="8">
        <f>Sheet1!N90/1000000000</f>
        <v>-4.4561459093394946</v>
      </c>
      <c r="C90" s="8">
        <f t="shared" si="1"/>
        <v>11.095275664929201</v>
      </c>
    </row>
    <row r="91" spans="1:3" x14ac:dyDescent="0.3">
      <c r="A91" s="9">
        <f>Sheet1!M91/1000000000</f>
        <v>-26.0081586783243</v>
      </c>
      <c r="B91" s="8">
        <f>Sheet1!N91/1000000000</f>
        <v>-19.386228948917992</v>
      </c>
      <c r="C91" s="8">
        <f t="shared" si="1"/>
        <v>1.3415790531956913</v>
      </c>
    </row>
    <row r="92" spans="1:3" x14ac:dyDescent="0.3">
      <c r="A92" s="9">
        <f>Sheet1!M92/1000000000</f>
        <v>-31.48626646120719</v>
      </c>
      <c r="B92" s="8">
        <f>Sheet1!N92/1000000000</f>
        <v>-11.466649372255828</v>
      </c>
      <c r="C92" s="8">
        <f t="shared" si="1"/>
        <v>2.7458994723768129</v>
      </c>
    </row>
    <row r="93" spans="1:3" x14ac:dyDescent="0.3">
      <c r="A93" s="9">
        <f>Sheet1!M93/1000000000</f>
        <v>-6.4145154356923495</v>
      </c>
      <c r="B93" s="8">
        <f>Sheet1!N93/1000000000</f>
        <v>-0.44707380423875998</v>
      </c>
      <c r="C93" s="8">
        <f t="shared" si="1"/>
        <v>14.347777424835821</v>
      </c>
    </row>
    <row r="94" spans="1:3" x14ac:dyDescent="0.3">
      <c r="A94" s="9">
        <f>Sheet1!M94/1000000000</f>
        <v>-155.26539814952699</v>
      </c>
      <c r="B94" s="8">
        <f>Sheet1!N94/1000000000</f>
        <v>-28.045997856069398</v>
      </c>
      <c r="C94" s="8">
        <f t="shared" si="1"/>
        <v>5.5360981964821123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2019-05-14T15:59:24Z</dcterms:modified>
</cp:coreProperties>
</file>