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Programação\Programação C &amp; C++\SFML\Strategy\"/>
    </mc:Choice>
  </mc:AlternateContent>
  <xr:revisionPtr revIDLastSave="0" documentId="13_ncr:1_{D0504853-EA25-4E04-A7F8-A3019726EC5D}" xr6:coauthVersionLast="45" xr6:coauthVersionMax="45" xr10:uidLastSave="{00000000-0000-0000-0000-000000000000}"/>
  <bookViews>
    <workbookView xWindow="3375" yWindow="3045" windowWidth="15375" windowHeight="7875" xr2:uid="{1CA6CA6F-7A36-40B7-A995-B16D798CA24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F4" i="1"/>
  <c r="D7" i="1"/>
  <c r="A6" i="1"/>
  <c r="F7" i="1"/>
  <c r="D6" i="1" l="1"/>
  <c r="D4" i="1"/>
  <c r="D5" i="1"/>
  <c r="B11" i="1"/>
  <c r="B10" i="1"/>
  <c r="F6" i="1"/>
  <c r="F5" i="1"/>
  <c r="F13" i="1" l="1"/>
  <c r="E4" i="1"/>
  <c r="G5" i="1" s="1"/>
  <c r="E6" i="1"/>
  <c r="G7" i="1" s="1"/>
  <c r="E5" i="1"/>
  <c r="G4" i="1" l="1"/>
  <c r="G6" i="1"/>
</calcChain>
</file>

<file path=xl/sharedStrings.xml><?xml version="1.0" encoding="utf-8"?>
<sst xmlns="http://schemas.openxmlformats.org/spreadsheetml/2006/main" count="26" uniqueCount="26">
  <si>
    <t>childrens</t>
  </si>
  <si>
    <t>young</t>
  </si>
  <si>
    <t>adult</t>
  </si>
  <si>
    <t>old</t>
  </si>
  <si>
    <t>life expetancy</t>
  </si>
  <si>
    <t>20-65</t>
  </si>
  <si>
    <t>10-20</t>
  </si>
  <si>
    <t>65</t>
  </si>
  <si>
    <t>0-10</t>
  </si>
  <si>
    <t>birth</t>
  </si>
  <si>
    <t>death</t>
  </si>
  <si>
    <t>ageAdvanceFactor</t>
  </si>
  <si>
    <t>=pop/periodo da idade</t>
  </si>
  <si>
    <t>childrends=10000/(10-0)</t>
  </si>
  <si>
    <t>adult=10000/(65-20)</t>
  </si>
  <si>
    <t>advance factor</t>
  </si>
  <si>
    <t>period</t>
  </si>
  <si>
    <t>POP</t>
  </si>
  <si>
    <t>NewPop</t>
  </si>
  <si>
    <t>Total Pop</t>
  </si>
  <si>
    <t>Formula</t>
  </si>
  <si>
    <t>x=x+childrensAdvanced-youngAdvanced-(death*0.1)</t>
  </si>
  <si>
    <t>x=x+birth-childrendsAdvanced-(death*0.1)</t>
  </si>
  <si>
    <t>x=x+adultAdvanced-oldAdvanceFactor-(death*0.3)</t>
  </si>
  <si>
    <t>x=x+youngAdvanced-adultAdvance-(death*0.5)-migration</t>
  </si>
  <si>
    <t>Idade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</si>
</sst>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quotePrefix="1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quotePrefix="1" applyNumberFormat="1" applyAlignment="1">
      <alignment horizontal="left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D680-59AD-46AE-97BD-4FAA8F6280EC}">
  <dimension ref="A1:H14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style="2" bestFit="1" customWidth="1"/>
    <col min="2" max="2" width="22.7109375" style="2" bestFit="1" customWidth="1"/>
    <col min="3" max="4" width="9.140625" style="2"/>
    <col min="5" max="5" width="14" style="2" bestFit="1" customWidth="1"/>
    <col min="6" max="6" width="15.140625" style="2" bestFit="1" customWidth="1"/>
    <col min="7" max="7" width="13.42578125" style="2" bestFit="1" customWidth="1"/>
    <col min="8" max="16384" width="9.140625" style="2"/>
  </cols>
  <sheetData>
    <row r="1" spans="1:8" x14ac:dyDescent="0.25">
      <c r="A1" s="2" t="s">
        <v>19</v>
      </c>
    </row>
    <row r="2" spans="1:8" x14ac:dyDescent="0.25">
      <c r="A2" s="2">
        <v>80159662</v>
      </c>
    </row>
    <row r="3" spans="1:8" x14ac:dyDescent="0.25">
      <c r="D3" s="2" t="s">
        <v>16</v>
      </c>
      <c r="E3" s="2" t="s">
        <v>15</v>
      </c>
      <c r="F3" s="2" t="s">
        <v>17</v>
      </c>
      <c r="G3" s="2" t="s">
        <v>18</v>
      </c>
      <c r="H3" s="2" t="s">
        <v>20</v>
      </c>
    </row>
    <row r="4" spans="1:8" x14ac:dyDescent="0.25">
      <c r="A4" s="2">
        <v>12.89</v>
      </c>
      <c r="B4" s="2" t="s">
        <v>0</v>
      </c>
      <c r="C4" s="1" t="s">
        <v>8</v>
      </c>
      <c r="D4" s="1">
        <f>10-0</f>
        <v>10</v>
      </c>
      <c r="E4" s="4">
        <f>F4/D4</f>
        <v>1033258.04318</v>
      </c>
      <c r="F4" s="4">
        <f>A$2*(A4/100)</f>
        <v>10332580.4318</v>
      </c>
      <c r="G4" s="5">
        <f>F4+B$10-E4-($B11*0.1)</f>
        <v>9891702.2907999996</v>
      </c>
      <c r="H4" s="3" t="s">
        <v>22</v>
      </c>
    </row>
    <row r="5" spans="1:8" x14ac:dyDescent="0.25">
      <c r="A5" s="2">
        <v>9.81</v>
      </c>
      <c r="B5" s="2" t="s">
        <v>1</v>
      </c>
      <c r="C5" s="1" t="s">
        <v>6</v>
      </c>
      <c r="D5" s="1">
        <f>20-10</f>
        <v>10</v>
      </c>
      <c r="E5" s="4">
        <f>F5/D5</f>
        <v>786366.28422000003</v>
      </c>
      <c r="F5" s="4">
        <f>A$2*(A5/100)</f>
        <v>7863662.8422000008</v>
      </c>
      <c r="G5" s="5">
        <f>F5+E4-E5-(B$11*0.1)</f>
        <v>8013561.4101400003</v>
      </c>
      <c r="H5" s="3" t="s">
        <v>21</v>
      </c>
    </row>
    <row r="6" spans="1:8" x14ac:dyDescent="0.25">
      <c r="A6" s="2">
        <f>100-(A4+A5+A7)</f>
        <v>54.31</v>
      </c>
      <c r="B6" s="2" t="s">
        <v>2</v>
      </c>
      <c r="C6" s="1" t="s">
        <v>5</v>
      </c>
      <c r="D6" s="1">
        <f>65-20</f>
        <v>45</v>
      </c>
      <c r="E6" s="4">
        <f>F6/D6</f>
        <v>967438.05404888885</v>
      </c>
      <c r="F6" s="4">
        <f>A$2*(A6/100)</f>
        <v>43534712.4322</v>
      </c>
      <c r="G6" s="5">
        <f>F6+E5-E6-(B$11*0.5)</f>
        <v>42868674.707271114</v>
      </c>
      <c r="H6" s="3" t="s">
        <v>24</v>
      </c>
    </row>
    <row r="7" spans="1:8" x14ac:dyDescent="0.25">
      <c r="A7" s="2">
        <v>22.99</v>
      </c>
      <c r="B7" s="2" t="s">
        <v>3</v>
      </c>
      <c r="C7" s="1" t="s">
        <v>7</v>
      </c>
      <c r="D7" s="1">
        <f>B9-C7</f>
        <v>15</v>
      </c>
      <c r="E7" s="4">
        <f>F7/B9-C7</f>
        <v>230293.82867250001</v>
      </c>
      <c r="F7" s="4">
        <f>A$2*(A7/100)</f>
        <v>18428706.2938</v>
      </c>
      <c r="G7" s="5">
        <f>IF((F7+E6-E7-(B$11*0.3))&lt;0,0,F7+E6-E7-(B$11*0.3))</f>
        <v>18874870.946116392</v>
      </c>
      <c r="H7" s="3" t="s">
        <v>23</v>
      </c>
    </row>
    <row r="8" spans="1:8" x14ac:dyDescent="0.25">
      <c r="F8" s="5"/>
    </row>
    <row r="9" spans="1:8" x14ac:dyDescent="0.25">
      <c r="A9" s="2" t="s">
        <v>4</v>
      </c>
      <c r="B9" s="2">
        <v>80</v>
      </c>
    </row>
    <row r="10" spans="1:8" x14ac:dyDescent="0.25">
      <c r="A10" s="2" t="s">
        <v>9</v>
      </c>
      <c r="B10" s="4">
        <f>(C10*A2)/1000</f>
        <v>689373.09319999989</v>
      </c>
      <c r="C10" s="2">
        <v>8.6</v>
      </c>
    </row>
    <row r="11" spans="1:8" x14ac:dyDescent="0.25">
      <c r="A11" s="2" t="s">
        <v>10</v>
      </c>
      <c r="B11" s="4">
        <f>(C11*A2)/1000</f>
        <v>969931.91019999993</v>
      </c>
      <c r="C11" s="2">
        <v>12.1</v>
      </c>
    </row>
    <row r="12" spans="1:8" x14ac:dyDescent="0.25">
      <c r="A12" s="2" t="s">
        <v>11</v>
      </c>
      <c r="B12" s="3" t="s">
        <v>12</v>
      </c>
      <c r="F12" s="2" t="s">
        <v>25</v>
      </c>
    </row>
    <row r="13" spans="1:8" x14ac:dyDescent="0.25">
      <c r="B13" s="3" t="s">
        <v>13</v>
      </c>
      <c r="F13" s="5">
        <f>((F4*5)+(F5*15)+(F6*42.5)+(F7*65))/(F4+F5+F6+F7)</f>
        <v>40.141249999999999</v>
      </c>
    </row>
    <row r="14" spans="1:8" x14ac:dyDescent="0.25">
      <c r="B14" s="3" t="s">
        <v>14</v>
      </c>
    </row>
  </sheetData>
  <pageMargins left="0.511811024" right="0.511811024" top="0.78740157499999996" bottom="0.78740157499999996" header="0.31496062000000002" footer="0.31496062000000002"/>
  <ignoredErrors>
    <ignoredError sqref="C7" numberStoredAsText="1"/>
    <ignoredError sqref="C5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2020-07-01T16:09:16Z</dcterms:created>
  <dcterms:modified xsi:type="dcterms:W3CDTF">2020-07-04T05:15:15Z</dcterms:modified>
</cp:coreProperties>
</file>