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C:\Users\Gumin JUNG\isus\"/>
    </mc:Choice>
  </mc:AlternateContent>
  <xr:revisionPtr revIDLastSave="0" documentId="13_ncr:1_{A6473407-2EB9-4159-8E85-ACF982BDCFA8}" xr6:coauthVersionLast="40" xr6:coauthVersionMax="40" xr10:uidLastSave="{00000000-0000-0000-0000-000000000000}"/>
  <bookViews>
    <workbookView xWindow="0" yWindow="0" windowWidth="21885" windowHeight="8445" xr2:uid="{00000000-000D-0000-FFFF-FFFF00000000}"/>
  </bookViews>
  <sheets>
    <sheet name="만족도_raw data" sheetId="1" r:id="rId1"/>
    <sheet name="강의평가_raw data" sheetId="2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5대분야">[1]Sheet2!$C$2:$C$7</definedName>
    <definedName name="_xlnm._FilterDatabase" localSheetId="0" hidden="1">'만족도_raw data'!$AV$3:$AW$17</definedName>
    <definedName name="대분류">[2]Sheet2!$I$4:$I$6</definedName>
    <definedName name="마일리지_요율">#REF!</definedName>
    <definedName name="분야">[2]Sheet2!$F$4:$F$12</definedName>
    <definedName name="사업유형">[2]Sheet2!$E$4:$E$13</definedName>
    <definedName name="소관부처">[2]Sheet2!$A$4:$A$54</definedName>
    <definedName name="원조구분">[2]Sheet2!$B$4:$B$6</definedName>
    <definedName name="주중_근무_종료일">#REF!</definedName>
    <definedName name="중점">[2]Sheet2!$G$4:$G$6</definedName>
    <definedName name="지역">[3]Sheet2!$A$2:$A$9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X25" i="2" l="1"/>
  <c r="AW25" i="2"/>
  <c r="AV25" i="2"/>
  <c r="AU25" i="2"/>
  <c r="AT25" i="2"/>
  <c r="AS25" i="2"/>
  <c r="AQ25" i="2"/>
  <c r="AP25" i="2"/>
  <c r="AO25" i="2"/>
  <c r="AN25" i="2"/>
  <c r="AM25" i="2"/>
  <c r="AL25" i="2"/>
  <c r="AJ25" i="2"/>
  <c r="AI25" i="2"/>
  <c r="AH25" i="2"/>
  <c r="AG25" i="2"/>
  <c r="AF25" i="2"/>
  <c r="AE25" i="2"/>
  <c r="AC25" i="2"/>
  <c r="AB25" i="2"/>
  <c r="AA25" i="2"/>
  <c r="Z25" i="2"/>
  <c r="Y25" i="2"/>
  <c r="X25" i="2"/>
  <c r="V25" i="2"/>
  <c r="U25" i="2"/>
  <c r="T25" i="2"/>
  <c r="S25" i="2"/>
  <c r="R25" i="2"/>
  <c r="Q25" i="2"/>
  <c r="O25" i="2"/>
  <c r="N25" i="2"/>
  <c r="M25" i="2"/>
  <c r="L25" i="2"/>
  <c r="K25" i="2"/>
  <c r="J25" i="2"/>
  <c r="H25" i="2"/>
  <c r="G25" i="2"/>
  <c r="F25" i="2"/>
  <c r="E25" i="2"/>
  <c r="D25" i="2"/>
  <c r="C25" i="2"/>
  <c r="AX24" i="2"/>
  <c r="AW24" i="2"/>
  <c r="AV24" i="2"/>
  <c r="AU24" i="2"/>
  <c r="AT24" i="2"/>
  <c r="AS24" i="2"/>
  <c r="AQ24" i="2"/>
  <c r="AP24" i="2"/>
  <c r="AO24" i="2"/>
  <c r="AN24" i="2"/>
  <c r="AM24" i="2"/>
  <c r="AL24" i="2"/>
  <c r="AJ24" i="2"/>
  <c r="AI24" i="2"/>
  <c r="AH24" i="2"/>
  <c r="AG24" i="2"/>
  <c r="AF24" i="2"/>
  <c r="AE24" i="2"/>
  <c r="AC24" i="2"/>
  <c r="AB24" i="2"/>
  <c r="AA24" i="2"/>
  <c r="Z24" i="2"/>
  <c r="Y24" i="2"/>
  <c r="X24" i="2"/>
  <c r="V24" i="2"/>
  <c r="U24" i="2"/>
  <c r="T24" i="2"/>
  <c r="S24" i="2"/>
  <c r="R24" i="2"/>
  <c r="Q24" i="2"/>
  <c r="O24" i="2"/>
  <c r="N24" i="2"/>
  <c r="M24" i="2"/>
  <c r="L24" i="2"/>
  <c r="K24" i="2"/>
  <c r="J24" i="2"/>
  <c r="H24" i="2"/>
  <c r="G24" i="2"/>
  <c r="F24" i="2"/>
  <c r="E24" i="2"/>
  <c r="D24" i="2"/>
  <c r="C24" i="2"/>
  <c r="AX23" i="2"/>
  <c r="AW23" i="2"/>
  <c r="AV23" i="2"/>
  <c r="AU23" i="2"/>
  <c r="AT23" i="2"/>
  <c r="AS23" i="2"/>
  <c r="AQ23" i="2"/>
  <c r="AP23" i="2"/>
  <c r="AO23" i="2"/>
  <c r="AN23" i="2"/>
  <c r="AM23" i="2"/>
  <c r="AL23" i="2"/>
  <c r="AJ23" i="2"/>
  <c r="AI23" i="2"/>
  <c r="AH23" i="2"/>
  <c r="AG23" i="2"/>
  <c r="AF23" i="2"/>
  <c r="AE23" i="2"/>
  <c r="AC23" i="2"/>
  <c r="AB23" i="2"/>
  <c r="AA23" i="2"/>
  <c r="Z23" i="2"/>
  <c r="Y23" i="2"/>
  <c r="X23" i="2"/>
  <c r="V23" i="2"/>
  <c r="U23" i="2"/>
  <c r="T23" i="2"/>
  <c r="S23" i="2"/>
  <c r="R23" i="2"/>
  <c r="Q23" i="2"/>
  <c r="O23" i="2"/>
  <c r="N23" i="2"/>
  <c r="M23" i="2"/>
  <c r="L23" i="2"/>
  <c r="K23" i="2"/>
  <c r="J23" i="2"/>
  <c r="H23" i="2"/>
  <c r="G23" i="2"/>
  <c r="F23" i="2"/>
  <c r="E23" i="2"/>
  <c r="D23" i="2"/>
  <c r="C23" i="2"/>
  <c r="AX22" i="2"/>
  <c r="AW22" i="2"/>
  <c r="AV22" i="2"/>
  <c r="AU22" i="2"/>
  <c r="AT22" i="2"/>
  <c r="AS22" i="2"/>
  <c r="AQ22" i="2"/>
  <c r="AP22" i="2"/>
  <c r="AO22" i="2"/>
  <c r="AN22" i="2"/>
  <c r="AM22" i="2"/>
  <c r="AL22" i="2"/>
  <c r="AJ22" i="2"/>
  <c r="AI22" i="2"/>
  <c r="AH22" i="2"/>
  <c r="AG22" i="2"/>
  <c r="AF22" i="2"/>
  <c r="AE22" i="2"/>
  <c r="AC22" i="2"/>
  <c r="AB22" i="2"/>
  <c r="AA22" i="2"/>
  <c r="Z22" i="2"/>
  <c r="Y22" i="2"/>
  <c r="X22" i="2"/>
  <c r="V22" i="2"/>
  <c r="U22" i="2"/>
  <c r="T22" i="2"/>
  <c r="S22" i="2"/>
  <c r="R22" i="2"/>
  <c r="Q22" i="2"/>
  <c r="O22" i="2"/>
  <c r="N22" i="2"/>
  <c r="M22" i="2"/>
  <c r="L22" i="2"/>
  <c r="K22" i="2"/>
  <c r="J22" i="2"/>
  <c r="H22" i="2"/>
  <c r="G22" i="2"/>
  <c r="F22" i="2"/>
  <c r="E22" i="2"/>
  <c r="D22" i="2"/>
  <c r="C22" i="2"/>
  <c r="AX21" i="2"/>
  <c r="AW21" i="2"/>
  <c r="AV21" i="2"/>
  <c r="AU21" i="2"/>
  <c r="AT21" i="2"/>
  <c r="AS21" i="2"/>
  <c r="AQ21" i="2"/>
  <c r="AP21" i="2"/>
  <c r="AO21" i="2"/>
  <c r="AN21" i="2"/>
  <c r="AM21" i="2"/>
  <c r="AL21" i="2"/>
  <c r="AJ21" i="2"/>
  <c r="AI21" i="2"/>
  <c r="AH21" i="2"/>
  <c r="AG21" i="2"/>
  <c r="AF21" i="2"/>
  <c r="AE21" i="2"/>
  <c r="AC21" i="2"/>
  <c r="AB21" i="2"/>
  <c r="AA21" i="2"/>
  <c r="Z21" i="2"/>
  <c r="Y21" i="2"/>
  <c r="X21" i="2"/>
  <c r="V21" i="2"/>
  <c r="U21" i="2"/>
  <c r="T21" i="2"/>
  <c r="S21" i="2"/>
  <c r="R21" i="2"/>
  <c r="Q21" i="2"/>
  <c r="O21" i="2"/>
  <c r="N21" i="2"/>
  <c r="M21" i="2"/>
  <c r="L21" i="2"/>
  <c r="K21" i="2"/>
  <c r="J21" i="2"/>
  <c r="H21" i="2"/>
  <c r="G21" i="2"/>
  <c r="F21" i="2"/>
  <c r="E21" i="2"/>
  <c r="D21" i="2"/>
  <c r="C21" i="2"/>
  <c r="AZ18" i="2"/>
  <c r="AZ17" i="2"/>
  <c r="AX17" i="2"/>
  <c r="AW17" i="2"/>
  <c r="AV17" i="2"/>
  <c r="AU17" i="2"/>
  <c r="AT17" i="2"/>
  <c r="AS17" i="2"/>
  <c r="AQ17" i="2"/>
  <c r="AP17" i="2"/>
  <c r="AO17" i="2"/>
  <c r="AN17" i="2"/>
  <c r="AM17" i="2"/>
  <c r="AL17" i="2"/>
  <c r="AJ17" i="2"/>
  <c r="AI17" i="2"/>
  <c r="AH17" i="2"/>
  <c r="AG17" i="2"/>
  <c r="AF17" i="2"/>
  <c r="AE17" i="2"/>
  <c r="AC17" i="2"/>
  <c r="AB17" i="2"/>
  <c r="AA17" i="2"/>
  <c r="Z17" i="2"/>
  <c r="Y17" i="2"/>
  <c r="X17" i="2"/>
  <c r="V17" i="2"/>
  <c r="U17" i="2"/>
  <c r="T17" i="2"/>
  <c r="S17" i="2"/>
  <c r="R17" i="2"/>
  <c r="Q17" i="2"/>
  <c r="O17" i="2"/>
  <c r="N17" i="2"/>
  <c r="M17" i="2"/>
  <c r="L17" i="2"/>
  <c r="K17" i="2"/>
  <c r="J17" i="2"/>
  <c r="H17" i="2"/>
  <c r="G17" i="2"/>
  <c r="F17" i="2"/>
  <c r="E17" i="2"/>
  <c r="D17" i="2"/>
  <c r="C17" i="2"/>
  <c r="AS2" i="2"/>
  <c r="AL2" i="2"/>
  <c r="AE2" i="2"/>
  <c r="X2" i="2"/>
  <c r="Q2" i="2"/>
  <c r="J2" i="2"/>
  <c r="C2" i="2"/>
  <c r="I18" i="2" l="1"/>
  <c r="AK18" i="2"/>
  <c r="P18" i="2"/>
  <c r="W18" i="2"/>
  <c r="AD17" i="2"/>
  <c r="AR18" i="2"/>
  <c r="AY18" i="2"/>
  <c r="P17" i="2"/>
  <c r="AR17" i="2"/>
  <c r="W17" i="2"/>
  <c r="AY17" i="2"/>
  <c r="AD18" i="2"/>
  <c r="I17" i="2"/>
  <c r="AK17" i="2"/>
  <c r="AV13" i="1" l="1"/>
  <c r="AW13" i="1"/>
  <c r="AW6" i="1"/>
  <c r="AW9" i="1"/>
  <c r="AW5" i="1"/>
  <c r="AV6" i="1"/>
  <c r="AV7" i="1"/>
  <c r="AV9" i="1"/>
  <c r="AW8" i="1"/>
  <c r="AV8" i="1"/>
  <c r="AW10" i="1"/>
  <c r="AV5" i="1"/>
  <c r="AV11" i="1"/>
  <c r="AV12" i="1"/>
  <c r="AW14" i="1"/>
  <c r="AV14" i="1"/>
  <c r="AW17" i="1"/>
  <c r="AW15" i="1"/>
  <c r="AV16" i="1"/>
  <c r="AW16" i="1"/>
  <c r="AW12" i="1" l="1"/>
  <c r="AV15" i="1"/>
  <c r="AW11" i="1"/>
  <c r="AV17" i="1"/>
  <c r="AW7" i="1"/>
  <c r="AV10" i="1"/>
</calcChain>
</file>

<file path=xl/sharedStrings.xml><?xml version="1.0" encoding="utf-8"?>
<sst xmlns="http://schemas.openxmlformats.org/spreadsheetml/2006/main" count="278" uniqueCount="166">
  <si>
    <t>다국가연수</t>
    <phoneticPr fontId="2" type="noConversion"/>
  </si>
  <si>
    <t>연수생 사전 설문지</t>
    <phoneticPr fontId="2" type="noConversion"/>
  </si>
  <si>
    <t>연수생 사후 설문지</t>
    <phoneticPr fontId="2" type="noConversion"/>
  </si>
  <si>
    <t>성과지표</t>
    <phoneticPr fontId="2" type="noConversion"/>
  </si>
  <si>
    <t>성명</t>
    <phoneticPr fontId="2" type="noConversion"/>
  </si>
  <si>
    <t>국가명</t>
    <phoneticPr fontId="2" type="noConversion"/>
  </si>
  <si>
    <t>기관</t>
    <phoneticPr fontId="2" type="noConversion"/>
  </si>
  <si>
    <t>직책</t>
    <phoneticPr fontId="2" type="noConversion"/>
  </si>
  <si>
    <t>근무연수</t>
    <phoneticPr fontId="2" type="noConversion"/>
  </si>
  <si>
    <t>생년</t>
    <phoneticPr fontId="2" type="noConversion"/>
  </si>
  <si>
    <t>성별</t>
    <phoneticPr fontId="2" type="noConversion"/>
  </si>
  <si>
    <t>연수 안내의 적절성</t>
    <phoneticPr fontId="2" type="noConversion"/>
  </si>
  <si>
    <t>학습내용 A</t>
    <phoneticPr fontId="2" type="noConversion"/>
  </si>
  <si>
    <t>학습내용 B</t>
    <phoneticPr fontId="2" type="noConversion"/>
  </si>
  <si>
    <t>학습내용 C</t>
    <phoneticPr fontId="2" type="noConversion"/>
  </si>
  <si>
    <t>연수과정 만족도</t>
    <phoneticPr fontId="2" type="noConversion"/>
  </si>
  <si>
    <t>연수운영 만족도</t>
    <phoneticPr fontId="2" type="noConversion"/>
  </si>
  <si>
    <t>연수시설 만족도</t>
    <phoneticPr fontId="2" type="noConversion"/>
  </si>
  <si>
    <t>통역여부</t>
    <phoneticPr fontId="2" type="noConversion"/>
  </si>
  <si>
    <t>교재 및 매체 적절성</t>
    <phoneticPr fontId="2" type="noConversion"/>
  </si>
  <si>
    <t>강사 역량</t>
    <phoneticPr fontId="2" type="noConversion"/>
  </si>
  <si>
    <t>통역 전문성</t>
    <phoneticPr fontId="2" type="noConversion"/>
  </si>
  <si>
    <t>국별보고/액션플랜 기획 적절성</t>
    <phoneticPr fontId="2" type="noConversion"/>
  </si>
  <si>
    <t>국별보고/액션플랜 세션 효과성</t>
    <phoneticPr fontId="2" type="noConversion"/>
  </si>
  <si>
    <t xml:space="preserve">설문상세 </t>
    <phoneticPr fontId="2" type="noConversion"/>
  </si>
  <si>
    <t>국문</t>
    <phoneticPr fontId="2" type="noConversion"/>
  </si>
  <si>
    <t>First middle Last name</t>
    <phoneticPr fontId="2" type="noConversion"/>
  </si>
  <si>
    <t>1/2/3/4</t>
    <phoneticPr fontId="2" type="noConversion"/>
  </si>
  <si>
    <t>yyyy</t>
    <phoneticPr fontId="2" type="noConversion"/>
  </si>
  <si>
    <t>남:1 / 여:2</t>
    <phoneticPr fontId="2" type="noConversion"/>
  </si>
  <si>
    <t>사전준비기간</t>
    <phoneticPr fontId="2" type="noConversion"/>
  </si>
  <si>
    <t>사전 안내제공</t>
    <phoneticPr fontId="2" type="noConversion"/>
  </si>
  <si>
    <t>인지적</t>
    <phoneticPr fontId="2" type="noConversion"/>
  </si>
  <si>
    <t>기술적</t>
    <phoneticPr fontId="2" type="noConversion"/>
  </si>
  <si>
    <t>태도적</t>
    <phoneticPr fontId="2" type="noConversion"/>
  </si>
  <si>
    <t>맞춤형 구성</t>
    <phoneticPr fontId="2" type="noConversion"/>
  </si>
  <si>
    <t>이해도</t>
    <phoneticPr fontId="2" type="noConversion"/>
  </si>
  <si>
    <t>교육방법</t>
    <phoneticPr fontId="2" type="noConversion"/>
  </si>
  <si>
    <t>문화고려</t>
    <phoneticPr fontId="2" type="noConversion"/>
  </si>
  <si>
    <t>원활한 운영</t>
    <phoneticPr fontId="2" type="noConversion"/>
  </si>
  <si>
    <t>응급상황 대처</t>
    <phoneticPr fontId="2" type="noConversion"/>
  </si>
  <si>
    <t>강의실</t>
    <phoneticPr fontId="2" type="noConversion"/>
  </si>
  <si>
    <t>편의시설</t>
    <phoneticPr fontId="2" type="noConversion"/>
  </si>
  <si>
    <t>강사 전문성</t>
    <phoneticPr fontId="2" type="noConversion"/>
  </si>
  <si>
    <t>강의 전달방법</t>
    <phoneticPr fontId="2" type="noConversion"/>
  </si>
  <si>
    <t>주제-목표연계</t>
    <phoneticPr fontId="2" type="noConversion"/>
  </si>
  <si>
    <t>시간만족도</t>
    <phoneticPr fontId="2" type="noConversion"/>
  </si>
  <si>
    <t>사전안내만족도</t>
    <phoneticPr fontId="2" type="noConversion"/>
  </si>
  <si>
    <t>피드백제공</t>
    <phoneticPr fontId="2" type="noConversion"/>
  </si>
  <si>
    <t>이해도제고</t>
    <phoneticPr fontId="2" type="noConversion"/>
  </si>
  <si>
    <t>실무능력제고</t>
    <phoneticPr fontId="2" type="noConversion"/>
  </si>
  <si>
    <t>합계</t>
    <phoneticPr fontId="2" type="noConversion"/>
  </si>
  <si>
    <t>Dana PHAL</t>
  </si>
  <si>
    <t>캄보디아</t>
    <phoneticPr fontId="2" type="noConversion"/>
  </si>
  <si>
    <t>Alejandro CEBALLOS JARABA</t>
  </si>
  <si>
    <t>콜롬비아</t>
    <phoneticPr fontId="2" type="noConversion"/>
  </si>
  <si>
    <t>Jacqueline Yamileth RIVERA AYALA</t>
  </si>
  <si>
    <t>엘살바도르</t>
    <phoneticPr fontId="2" type="noConversion"/>
  </si>
  <si>
    <t>Edward AGBODJAN</t>
  </si>
  <si>
    <t>가나</t>
    <phoneticPr fontId="2" type="noConversion"/>
  </si>
  <si>
    <t>Mercy Wairimu KIMANI</t>
  </si>
  <si>
    <t>케냐</t>
    <phoneticPr fontId="2" type="noConversion"/>
  </si>
  <si>
    <t>Khin Ohnmar MYINT THEIN</t>
  </si>
  <si>
    <t>미얀마</t>
    <phoneticPr fontId="2" type="noConversion"/>
  </si>
  <si>
    <t>Hnin Ei Mon</t>
  </si>
  <si>
    <t>Iqbal AHMED</t>
  </si>
  <si>
    <t>파키스탄</t>
    <phoneticPr fontId="2" type="noConversion"/>
  </si>
  <si>
    <t>Laura LOZADA ACOSTA</t>
  </si>
  <si>
    <t>페루</t>
    <phoneticPr fontId="2" type="noConversion"/>
  </si>
  <si>
    <t>Carmen ZANA CARBAJAL</t>
  </si>
  <si>
    <t>Joz Carlos Gabrillo ORDILLANO</t>
  </si>
  <si>
    <t>필리핀</t>
    <phoneticPr fontId="2" type="noConversion"/>
  </si>
  <si>
    <t>Jean Bosco Alpha MBARUSHIMANA</t>
  </si>
  <si>
    <t>르완다</t>
    <phoneticPr fontId="2" type="noConversion"/>
  </si>
  <si>
    <t>Peeter Hewage Chinthaka Sampath RATHNASIRI</t>
  </si>
  <si>
    <t>스리랑카</t>
    <phoneticPr fontId="2" type="noConversion"/>
  </si>
  <si>
    <t>적합성</t>
  </si>
  <si>
    <t>강사
전문성</t>
  </si>
  <si>
    <t>강의
교재</t>
  </si>
  <si>
    <t>강사영어구사력</t>
  </si>
  <si>
    <t>참여도
제고능력</t>
  </si>
  <si>
    <t>강의
시간</t>
  </si>
  <si>
    <t>연수생</t>
    <phoneticPr fontId="9" type="noConversion"/>
  </si>
  <si>
    <t>1-1. The lecture was relevant to the training objectives.</t>
    <phoneticPr fontId="9" type="noConversion"/>
  </si>
  <si>
    <t xml:space="preserve">1-2. The lecturer was knowledgeable. </t>
    <phoneticPr fontId="2" type="noConversion"/>
  </si>
  <si>
    <t>1-3. The material was useful.</t>
    <phoneticPr fontId="2" type="noConversion"/>
  </si>
  <si>
    <t>1-4. The lecturer's English proficiency (translation skill)* 
was good enough.</t>
    <phoneticPr fontId="2" type="noConversion"/>
  </si>
  <si>
    <t>1-5. Class participation and interaction were encouraged.</t>
    <phoneticPr fontId="2" type="noConversion"/>
  </si>
  <si>
    <t>1-6. Adequate time was allocated for the lecture.</t>
    <phoneticPr fontId="2" type="noConversion"/>
  </si>
  <si>
    <t>2-1. The lecture was relevant to the training objectives.</t>
    <phoneticPr fontId="9" type="noConversion"/>
  </si>
  <si>
    <t xml:space="preserve">2-2. The lecturer was knowledgeable. </t>
    <phoneticPr fontId="2" type="noConversion"/>
  </si>
  <si>
    <t>2-3. The material was useful.</t>
    <phoneticPr fontId="2" type="noConversion"/>
  </si>
  <si>
    <t>2-4. The lecturer's English proficiency (translation skill)* 
was good enough.</t>
    <phoneticPr fontId="2" type="noConversion"/>
  </si>
  <si>
    <t>2-5. Class participation and interaction were encouraged.</t>
    <phoneticPr fontId="2" type="noConversion"/>
  </si>
  <si>
    <t>2-6. Adequate time was allocated for the lecture.</t>
    <phoneticPr fontId="2" type="noConversion"/>
  </si>
  <si>
    <t>3-1. The lecture was relevant to the training objectives.</t>
    <phoneticPr fontId="9" type="noConversion"/>
  </si>
  <si>
    <t xml:space="preserve">3-2. The lecturer was knowledgeable. </t>
    <phoneticPr fontId="2" type="noConversion"/>
  </si>
  <si>
    <t>3-3. The material was useful.</t>
    <phoneticPr fontId="2" type="noConversion"/>
  </si>
  <si>
    <t xml:space="preserve">3-4. The lecturer's English proficiency (translation skill)* </t>
    <phoneticPr fontId="2" type="noConversion"/>
  </si>
  <si>
    <t>3-5. Class participation and interaction were encouraged.</t>
    <phoneticPr fontId="2" type="noConversion"/>
  </si>
  <si>
    <t>3-6. Adequate time was allocated for the lecture.</t>
    <phoneticPr fontId="2" type="noConversion"/>
  </si>
  <si>
    <t>4-1. The lecture was relevant to the training objectives.</t>
    <phoneticPr fontId="9" type="noConversion"/>
  </si>
  <si>
    <t xml:space="preserve">4-2. The lecturer was knowledgeable. </t>
    <phoneticPr fontId="2" type="noConversion"/>
  </si>
  <si>
    <t>4-3. The material was useful.</t>
    <phoneticPr fontId="2" type="noConversion"/>
  </si>
  <si>
    <t>4-4. The lecturer's English proficiency (translation skill)* 
was good enough.</t>
    <phoneticPr fontId="2" type="noConversion"/>
  </si>
  <si>
    <t>4-5. Class participation and interaction were encouraged.</t>
    <phoneticPr fontId="2" type="noConversion"/>
  </si>
  <si>
    <t>4-6. Adequate time was allocated for the lecture.</t>
    <phoneticPr fontId="2" type="noConversion"/>
  </si>
  <si>
    <t>5-1. The lecture was relevant to the training objectives.</t>
    <phoneticPr fontId="9" type="noConversion"/>
  </si>
  <si>
    <t xml:space="preserve">5-2. The lecturer was knowledgeable. </t>
    <phoneticPr fontId="2" type="noConversion"/>
  </si>
  <si>
    <t>5-3. The material was useful.</t>
    <phoneticPr fontId="2" type="noConversion"/>
  </si>
  <si>
    <t>6-3. The material was useful.</t>
    <phoneticPr fontId="2" type="noConversion"/>
  </si>
  <si>
    <t>7-3. The material was useful.</t>
    <phoneticPr fontId="2" type="noConversion"/>
  </si>
  <si>
    <t>7-1. The lecture was relevant to the training objectives.</t>
    <phoneticPr fontId="9" type="noConversion"/>
  </si>
  <si>
    <t>6-1. The lecture was relevant to the training objectives.</t>
    <phoneticPr fontId="9" type="noConversion"/>
  </si>
  <si>
    <t xml:space="preserve">6-2. The lecturer was knowledgeable. </t>
    <phoneticPr fontId="2" type="noConversion"/>
  </si>
  <si>
    <t xml:space="preserve">7-2. The lecturer was knowledgeable. </t>
    <phoneticPr fontId="2" type="noConversion"/>
  </si>
  <si>
    <t>5-4. The lecturer's English proficiency (translation skill)* 
was good enough.</t>
    <phoneticPr fontId="2" type="noConversion"/>
  </si>
  <si>
    <t>6-4. The lecturer's English proficiency (translation skill)* 
was good enough.</t>
    <phoneticPr fontId="2" type="noConversion"/>
  </si>
  <si>
    <t>7-4. The lecturer's English proficiency (translation skill)* 
was good enough.</t>
    <phoneticPr fontId="2" type="noConversion"/>
  </si>
  <si>
    <t>7-5. Class participation and interaction were encouraged.</t>
    <phoneticPr fontId="2" type="noConversion"/>
  </si>
  <si>
    <t>6-5. Class participation and interaction were encouraged.</t>
    <phoneticPr fontId="2" type="noConversion"/>
  </si>
  <si>
    <t>5-5. Class participation and interaction were encouraged.</t>
    <phoneticPr fontId="2" type="noConversion"/>
  </si>
  <si>
    <t>5-6. Adequate time was allocated for the lecture.</t>
    <phoneticPr fontId="2" type="noConversion"/>
  </si>
  <si>
    <t>6-6. Adequate time was allocated for the lecture.</t>
    <phoneticPr fontId="2" type="noConversion"/>
  </si>
  <si>
    <t>7-6. Adequate time was allocated for the lecture.</t>
    <phoneticPr fontId="2" type="noConversion"/>
  </si>
  <si>
    <t>여</t>
  </si>
  <si>
    <t>남</t>
  </si>
  <si>
    <t>The number that best expresses your thoughts (Q1-1. Preparatory period for applying and selecting participants was appropriate.)</t>
    <phoneticPr fontId="2" type="noConversion"/>
  </si>
  <si>
    <t>The number that best expresses your thoughts (Q1-2. I received a detailed guide on how to apply for a program and the content of the program.)</t>
    <phoneticPr fontId="2" type="noConversion"/>
  </si>
  <si>
    <t>Level of satisfaction in program content (Q1-1. The content of the course was tailored to the circumstances and needs of the participants’ country)</t>
    <phoneticPr fontId="2" type="noConversion"/>
  </si>
  <si>
    <t>Level of satisfaction in program content (Q1-2. The content and level of the course were appropriate to understand)</t>
    <phoneticPr fontId="2" type="noConversion"/>
  </si>
  <si>
    <t>Level of satisfaction in program content (Q1-3. The education methods of the course (lecture, practice/ discussion, field learning, etc.) were appropriate to understand the content)</t>
    <phoneticPr fontId="2" type="noConversion"/>
  </si>
  <si>
    <t>Level of satisfaction in program operation (Q1-4. The training institute tried to consider the culture and religion of the participants’country</t>
  </si>
  <si>
    <t>Level of satisfaction in program operation (Q1-5. The staff managed the program process smoothly (schedule management, lecture preparation, support for participants, etc.)</t>
  </si>
  <si>
    <t>Post-Trn: Current level of learning content: Understanding Public-Private Partnership and Its Applicability to Developing Countries (Q3-1-1. Cognitive knowledge)</t>
    <phoneticPr fontId="2" type="noConversion"/>
  </si>
  <si>
    <t>Post-Trn: Current level of learning content: Understanding Public-Private Partnership and Its Applicability to Developing Countries (Q3-1-2. Technical skill)</t>
    <phoneticPr fontId="2" type="noConversion"/>
  </si>
  <si>
    <t>Post-Trn: Current level of learning content: Understanding Public-Private Partnership and Its Applicability to Developing Countries (Q3-1-3. Attitude)</t>
    <phoneticPr fontId="2" type="noConversion"/>
  </si>
  <si>
    <t>Post-Trn: Current level of learning content: Applicable Water Quality Improvement Technique for Developing Countries (Q3-2-1. Cognitive knowledge)</t>
    <phoneticPr fontId="2" type="noConversion"/>
  </si>
  <si>
    <t>Post-Trn: Current level of learning content: Applicable Water Quality Improvement Technique for Developing Countries (Q3-2-2. Technical skill)</t>
  </si>
  <si>
    <t>Post-Trn: Current level of learning content: Applicable Water Quality Improvement Technique for Developing Countries (Q3-2-3. Attitude)</t>
  </si>
  <si>
    <t>Post-Trn: Current level of learning content: Developing a Media City and Road and Traffic Facility for Developing Countries (Q3-3-1. Cognitive knowledge)</t>
  </si>
  <si>
    <t>Post-Trn: Current level of learning content: Developing a Media City and Road and Traffic Facility for Developing Countries (Q3-3-2. Technical skill)</t>
  </si>
  <si>
    <t>Post-Trn: Current level of learning content: Developing a Media City and Road and Traffic Facility for Developing Countries (Q3-3-3. Attitude)</t>
  </si>
  <si>
    <t>Pre-Trn: Current level of learning content: Understanding Public-Private Partnership and Its Applicability to Developing Countries (Q2-1-1. Cognitive knowledge)</t>
  </si>
  <si>
    <t>Pre-Trn: Current level of learning content: Understanding Public-Private Partnership and Its Applicability to Developing Countries (Q2-1-2. Technical skill)</t>
  </si>
  <si>
    <t>Pre-Trn: Current level of learning content: Understanding Public-Private Partnership and Its Applicability to Developing Countries (Q2-1-3. Attitude)</t>
  </si>
  <si>
    <t>Pre-Trn: Current level of learning content: Applicable Water Quality Improvement Technique for Developing Countries (Q2-2-1. Cognitive knowledge)</t>
  </si>
  <si>
    <t>Pre-Trn: Current level of learning content: Applicable Water Quality Improvement Technique for Developing Countries (Q2-2-2. Technical skill)</t>
  </si>
  <si>
    <t>Pre-Trn: Current level of learning content: Applicable Water Quality Improvement Technique for Developing Countries (Q2-2-3. Attitude)</t>
  </si>
  <si>
    <t>Pre-Trn: Current level of learning content: Developing a Media City and Road and Traffic Facility for Developing Countries (Q2-3-1. Cognitive knowledge)</t>
  </si>
  <si>
    <t>Pre-Trn: Current level of learning content: Developing a Media City and Road and Traffic Facility for Developing Countries (Q2-3-2. Technical skill)</t>
  </si>
  <si>
    <t>Pre-Trn: Current level of learning content: Developing a Media City and Road and Traffic Facility for Developing Countries (Q2-3-3. Attitude)</t>
  </si>
  <si>
    <t>Level of satisfaction in program operation (Q1-6. The staff responded properly to accidents such as emergency  situations.)</t>
    <phoneticPr fontId="2" type="noConversion"/>
  </si>
  <si>
    <t>Level of satisfaction in program facilities (Q1-7. Classrooms and laboratories were convenient to use)</t>
    <phoneticPr fontId="2" type="noConversion"/>
  </si>
  <si>
    <t>Level of satisfaction in program facilities (Q1-8. Program amenities (rest lounges, restaurants, accommodations, etc.) were convenient to use)</t>
    <phoneticPr fontId="2" type="noConversion"/>
  </si>
  <si>
    <t>Level of satisfaction about the materials and instructors (Q2-1. Was there any interpreter in the course that you attended?)</t>
    <phoneticPr fontId="2" type="noConversion"/>
  </si>
  <si>
    <t>Level of satisfaction about the materials and instructors (Q2-2-1. The teaching and learning medium used in the course was appropriate (eg. materials, videos, practice equipment, etc.))</t>
    <phoneticPr fontId="2" type="noConversion"/>
  </si>
  <si>
    <t>Level of satisfaction about the materials and instructors (Q2-2-2. Instructors consisted of those with a high level of practical experience and expertise in the field)</t>
    <phoneticPr fontId="2" type="noConversion"/>
  </si>
  <si>
    <t>Level of satisfaction about the materials and instructors (Q2-2-3. Instructors communicated with participants to deliver the training content in a systematic, proficient manner)</t>
    <phoneticPr fontId="2" type="noConversion"/>
  </si>
  <si>
    <t>Level of satisfaction about the materials and instructors (Q2-2-4. Interpreting was easy to understand (If you answered ② in 2-1, you do not have to answer))</t>
    <phoneticPr fontId="2" type="noConversion"/>
  </si>
  <si>
    <t>Adequacy of the Country Report/ Action Plan session: Country Report/ Action Plan design (Q4-1. The topic of the Country Report/ Action Plan was linked to the objectives of the course.)</t>
    <phoneticPr fontId="2" type="noConversion"/>
  </si>
  <si>
    <t>Adequacy of the Country Report/ Action Plan session: Country Report/ Action Plan design (Q4-2. The time of the Country Report/ Action Plan session was sufficient.)</t>
    <phoneticPr fontId="2" type="noConversion"/>
  </si>
  <si>
    <t>Adequacy of the Country Report/ Action Plan session: Country Report/ Action Plan design (Q4-3. There was enough advance notice for Action Plan preparation and announcement.)</t>
    <phoneticPr fontId="2" type="noConversion"/>
  </si>
  <si>
    <t>Adequacy of the Country Report/ Action Plan session: Effect of Country Report/ Action Plan (Q4-4. The person in charge of the Country Report/ Action Plan session provided enough feedback.)</t>
    <phoneticPr fontId="2" type="noConversion"/>
  </si>
  <si>
    <t>Adequacy of the Country Report/ Action Plan session: Effect of Country Report/ Action Plan (Q4-5. The Country Report/ Action Plan  session helped to understand the content of the program.)</t>
    <phoneticPr fontId="2" type="noConversion"/>
  </si>
  <si>
    <t>Adequacy of the Country Report/ Action Plan session: Effect of Country Report/ Action Plan (Q4-6. Preparing an Action Plan helped to improve practical skills in the field.)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</si>
</sst>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_ "/>
    <numFmt numFmtId="178" formatCode="##\-#"/>
  </numFmts>
  <fonts count="10">
    <font>
      <sz val="11"/>
      <color theme="1"/>
      <name val="맑은 고딕"/>
      <family val="2"/>
      <charset val="129"/>
      <scheme val="minor"/>
    </font>
    <font>
      <b/>
      <sz val="9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9"/>
      <name val="맑은 고딕"/>
      <family val="3"/>
      <charset val="129"/>
      <scheme val="major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돋움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66FFFF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4" fillId="0" borderId="0"/>
    <xf numFmtId="0" fontId="6" fillId="0" borderId="0"/>
  </cellStyleXfs>
  <cellXfs count="4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176" fontId="3" fillId="2" borderId="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3" xfId="1" applyFont="1" applyBorder="1" applyAlignment="1">
      <alignment horizontal="center" vertical="center"/>
    </xf>
    <xf numFmtId="176" fontId="3" fillId="0" borderId="3" xfId="1" applyNumberFormat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 shrinkToFit="1"/>
    </xf>
    <xf numFmtId="0" fontId="3" fillId="6" borderId="4" xfId="1" applyFont="1" applyFill="1" applyBorder="1" applyAlignment="1">
      <alignment horizontal="center" vertical="center"/>
    </xf>
    <xf numFmtId="0" fontId="3" fillId="6" borderId="4" xfId="1" applyFont="1" applyFill="1" applyBorder="1" applyAlignment="1">
      <alignment horizontal="center" vertical="center" shrinkToFit="1"/>
    </xf>
    <xf numFmtId="176" fontId="3" fillId="6" borderId="4" xfId="1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center" vertical="center" shrinkToFit="1"/>
    </xf>
    <xf numFmtId="0" fontId="3" fillId="5" borderId="3" xfId="0" applyFont="1" applyFill="1" applyBorder="1" applyAlignment="1">
      <alignment horizontal="center" vertical="center" shrinkToFit="1"/>
    </xf>
    <xf numFmtId="0" fontId="3" fillId="0" borderId="0" xfId="0" applyFont="1" applyAlignment="1">
      <alignment horizontal="center" vertical="center" shrinkToFit="1"/>
    </xf>
    <xf numFmtId="0" fontId="3" fillId="0" borderId="0" xfId="1" applyFont="1"/>
    <xf numFmtId="0" fontId="3" fillId="0" borderId="0" xfId="1" applyFont="1" applyAlignment="1">
      <alignment horizontal="center"/>
    </xf>
    <xf numFmtId="176" fontId="3" fillId="0" borderId="0" xfId="1" applyNumberFormat="1" applyFont="1" applyAlignment="1">
      <alignment horizontal="center"/>
    </xf>
    <xf numFmtId="0" fontId="3" fillId="0" borderId="0" xfId="1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177" fontId="3" fillId="7" borderId="0" xfId="0" applyNumberFormat="1" applyFont="1" applyFill="1" applyAlignment="1">
      <alignment horizontal="center" vertical="center"/>
    </xf>
    <xf numFmtId="177" fontId="3" fillId="7" borderId="5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7" fillId="0" borderId="0" xfId="2" applyFont="1"/>
    <xf numFmtId="0" fontId="7" fillId="0" borderId="0" xfId="2" applyFont="1" applyFill="1"/>
    <xf numFmtId="0" fontId="8" fillId="0" borderId="0" xfId="2" applyFont="1"/>
    <xf numFmtId="0" fontId="8" fillId="0" borderId="0" xfId="2" applyFont="1" applyFill="1"/>
    <xf numFmtId="0" fontId="7" fillId="8" borderId="0" xfId="2" applyFont="1" applyFill="1"/>
    <xf numFmtId="0" fontId="7" fillId="9" borderId="0" xfId="2" applyFont="1" applyFill="1"/>
    <xf numFmtId="0" fontId="7" fillId="10" borderId="0" xfId="2" applyFont="1" applyFill="1"/>
    <xf numFmtId="0" fontId="7" fillId="2" borderId="0" xfId="2" applyFont="1" applyFill="1"/>
    <xf numFmtId="49" fontId="7" fillId="8" borderId="0" xfId="2" applyNumberFormat="1" applyFont="1" applyFill="1" applyAlignment="1"/>
    <xf numFmtId="178" fontId="7" fillId="8" borderId="0" xfId="2" applyNumberFormat="1" applyFont="1" applyFill="1" applyAlignment="1"/>
    <xf numFmtId="49" fontId="5" fillId="4" borderId="2" xfId="1" applyNumberFormat="1" applyFont="1" applyFill="1" applyBorder="1" applyAlignment="1">
      <alignment horizontal="left" vertical="center"/>
    </xf>
    <xf numFmtId="49" fontId="5" fillId="3" borderId="2" xfId="1" applyNumberFormat="1" applyFont="1" applyFill="1" applyBorder="1" applyAlignment="1">
      <alignment horizontal="left" vertical="center"/>
    </xf>
    <xf numFmtId="49" fontId="5" fillId="5" borderId="2" xfId="1" applyNumberFormat="1" applyFont="1" applyFill="1" applyBorder="1" applyAlignment="1">
      <alignment horizontal="left" vertical="center"/>
    </xf>
    <xf numFmtId="0" fontId="3" fillId="0" borderId="3" xfId="1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3" fillId="5" borderId="3" xfId="0" applyFont="1" applyFill="1" applyBorder="1" applyAlignment="1">
      <alignment vertical="center"/>
    </xf>
    <xf numFmtId="0" fontId="3" fillId="7" borderId="3" xfId="0" applyFont="1" applyFill="1" applyBorder="1" applyAlignment="1">
      <alignment vertical="center"/>
    </xf>
    <xf numFmtId="0" fontId="3" fillId="7" borderId="3" xfId="0" applyFont="1" applyFill="1" applyBorder="1" applyAlignment="1">
      <alignment vertical="center" shrinkToFit="1"/>
    </xf>
    <xf numFmtId="49" fontId="5" fillId="4" borderId="2" xfId="1" applyNumberFormat="1" applyFont="1" applyFill="1" applyBorder="1" applyAlignment="1">
      <alignment horizontal="left" vertical="center" wrapText="1"/>
    </xf>
    <xf numFmtId="49" fontId="5" fillId="3" borderId="2" xfId="1" applyNumberFormat="1" applyFont="1" applyFill="1" applyBorder="1" applyAlignment="1">
      <alignment horizontal="left" vertical="center" wrapText="1"/>
    </xf>
  </cellXfs>
  <cellStyles count="3">
    <cellStyle name="표준" xfId="0" builtinId="0"/>
    <cellStyle name="표준 2" xfId="2" xr:uid="{00000000-0005-0000-0000-000001000000}"/>
    <cellStyle name="표준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4053;&#49884;&#54788;/AppData/Local/Microsoft/Windows/Temporary%20Internet%20Files/Content.IE5/1QW34F7E/&#48148;&#53461;&#54868;&#47732;/&#48148;&#53461;&#54868;&#47732;%20&#51088;&#47308;%20&#47784;&#51020;/2015&#45380;%20&#44228;&#54925;/2015&#45380;%20&#49884;&#54665;&#44228;&#54925;/&#49688;&#51221;%20&#51089;&#50629;/(140416&#50696;&#49328;&#54016;&#50836;&#52397;)%2015&#45380;%20&#49884;&#54665;&#44228;&#54925;_&#49345;&#48152;&#44592;(&#50669;&#47049;&#44060;&#48156;&#48512;%20&#48276;&#48516;&#50556;%20&#51077;&#47141;)_0430(&#44284;&#51221;&#47749;%20&#49688;&#51221;%20,&#50640;&#53104;&#46020;&#47476;%201&#44284;&#51221;%20&#51228;&#50808;,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KOICA\AppData\Local\Microsoft\Windows\Temporary%20Internet%20Files\Content.IE5\7LRK1TLO\&#44608;&#51648;&#55148;\2017\2017%20&#44544;&#47196;&#48268;&#50672;&#49688;%20&#49324;&#50629;&#44228;&#54925;\3.%20(&#50577;&#49885;)%20&#49884;&#54665;&#44228;&#54925;%20&#52509;&#44292;&#54364;_&#45796;&#44397;&#44032;,%20&#44277;&#46041;%20&#48143;%20&#49437;&#49324;%20&#44228;&#49549;&#44284;&#51221;_1602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Admin\AppData\Local\Microsoft\Windows\Temporary%20Internet%20Files\Content.IE5\2QQA9GPN\2014&#45380;%20&#49884;&#54665;&#44228;&#54925;\2014%20&#50641;&#49472;&#52509;&#44292;&#54364;_&#49688;&#51221;(5.15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0120_&#49436;&#50872;&#49884;&#47549;&#45824;%20&#49324;&#54980;&#44288;&#47532;%20&#50672;&#49688;\12.%20&#49444;&#47928;&#54217;&#44032;\&#49444;&#47928;&#48516;&#49437;&#54028;&#51068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skstation\iudp_basic\0120_&#49436;&#50872;&#49884;&#47549;&#45824;%20&#49324;&#54980;&#44288;&#47532;%20&#50672;&#49688;\7.%20&#44368;&#51116;,&#44053;&#51032;&#51088;&#47308;\&#44368;&#51116;&#51228;&#51089;&#54028;&#510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"/>
      <sheetName val="지역"/>
      <sheetName val="사업유형"/>
      <sheetName val="5대분야"/>
      <sheetName val="범분야"/>
      <sheetName val="초청연수인원"/>
      <sheetName val="자료"/>
      <sheetName val="자료 (분과회의 후 수정)"/>
      <sheetName val="분과회의 참고자료"/>
      <sheetName val="Sheet2"/>
      <sheetName val="Sheet3"/>
      <sheetName val="자료_(분과회의_후_수정)"/>
      <sheetName val="분과회의_참고자료"/>
      <sheetName val="아세안_신규사업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>
        <row r="2">
          <cell r="B2" t="str">
            <v>프로젝트</v>
          </cell>
          <cell r="C2" t="str">
            <v>교육</v>
          </cell>
        </row>
        <row r="3">
          <cell r="C3" t="str">
            <v>보건</v>
          </cell>
        </row>
        <row r="4">
          <cell r="C4" t="str">
            <v>공공행정</v>
          </cell>
        </row>
        <row r="5">
          <cell r="C5" t="str">
            <v>농림수산</v>
          </cell>
        </row>
        <row r="6">
          <cell r="C6" t="str">
            <v>산업에너지</v>
          </cell>
        </row>
        <row r="7">
          <cell r="C7" t="str">
            <v>기타</v>
          </cell>
        </row>
      </sheetData>
      <sheetData sheetId="10" refreshError="1"/>
      <sheetData sheetId="11"/>
      <sheetData sheetId="12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작성양식"/>
      <sheetName val="Sheet2"/>
      <sheetName val="Sheet3"/>
    </sheetNames>
    <sheetDataSet>
      <sheetData sheetId="0"/>
      <sheetData sheetId="1">
        <row r="4">
          <cell r="A4" t="str">
            <v>국무조정실</v>
          </cell>
          <cell r="B4" t="str">
            <v>양자무상</v>
          </cell>
          <cell r="E4" t="str">
            <v>프로젝트</v>
          </cell>
          <cell r="F4" t="str">
            <v>교육</v>
          </cell>
          <cell r="G4" t="str">
            <v>중점</v>
          </cell>
          <cell r="I4" t="str">
            <v>국제기구</v>
          </cell>
        </row>
        <row r="5">
          <cell r="A5" t="str">
            <v>기획재정부</v>
          </cell>
          <cell r="B5" t="str">
            <v>다자성양자</v>
          </cell>
          <cell r="E5" t="str">
            <v>프로그램</v>
          </cell>
          <cell r="F5" t="str">
            <v>보건</v>
          </cell>
          <cell r="G5" t="str">
            <v>비중점</v>
          </cell>
          <cell r="I5" t="str">
            <v>NGO</v>
          </cell>
        </row>
        <row r="6">
          <cell r="A6" t="str">
            <v>교육부</v>
          </cell>
          <cell r="B6" t="str">
            <v>다자</v>
          </cell>
          <cell r="E6" t="str">
            <v>개발컨설팅</v>
          </cell>
          <cell r="F6" t="str">
            <v>농림수산</v>
          </cell>
          <cell r="G6" t="str">
            <v>기타</v>
          </cell>
          <cell r="I6" t="str">
            <v>PPP_네트워크_교육기관</v>
          </cell>
        </row>
        <row r="7">
          <cell r="A7" t="str">
            <v>미래창조과학부</v>
          </cell>
          <cell r="E7" t="str">
            <v>초청연수</v>
          </cell>
          <cell r="F7" t="str">
            <v>공공행정</v>
          </cell>
        </row>
        <row r="8">
          <cell r="A8" t="str">
            <v>외교부</v>
          </cell>
          <cell r="E8" t="str">
            <v>장학지원</v>
          </cell>
          <cell r="F8" t="str">
            <v>교통</v>
          </cell>
        </row>
        <row r="9">
          <cell r="A9" t="str">
            <v>통일부</v>
          </cell>
          <cell r="E9" t="str">
            <v>봉사단파견</v>
          </cell>
          <cell r="F9" t="str">
            <v>산업에너지</v>
          </cell>
        </row>
        <row r="10">
          <cell r="A10" t="str">
            <v>법무부</v>
          </cell>
          <cell r="E10" t="str">
            <v>기타기술협력(현지·국내 워크샵 등)</v>
          </cell>
          <cell r="F10" t="str">
            <v>환경</v>
          </cell>
        </row>
        <row r="11">
          <cell r="A11" t="str">
            <v>국방부</v>
          </cell>
          <cell r="E11" t="str">
            <v>민관협력(NGO, 기업 등을 통한 협력)</v>
          </cell>
          <cell r="F11" t="str">
            <v>인도적지원</v>
          </cell>
        </row>
        <row r="12">
          <cell r="A12" t="str">
            <v>행정자치부</v>
          </cell>
          <cell r="E12" t="str">
            <v>행정비용</v>
          </cell>
          <cell r="F12" t="str">
            <v>기타</v>
          </cell>
        </row>
        <row r="13">
          <cell r="A13" t="str">
            <v>문화체육관광부</v>
          </cell>
          <cell r="E13" t="str">
            <v>기타</v>
          </cell>
        </row>
        <row r="14">
          <cell r="A14" t="str">
            <v>농림축산식품부</v>
          </cell>
        </row>
        <row r="15">
          <cell r="A15" t="str">
            <v>산업통상자원부</v>
          </cell>
        </row>
        <row r="16">
          <cell r="A16" t="str">
            <v>보건복지부</v>
          </cell>
        </row>
        <row r="17">
          <cell r="A17" t="str">
            <v>환경부</v>
          </cell>
        </row>
        <row r="18">
          <cell r="A18" t="str">
            <v>고용노동부</v>
          </cell>
        </row>
        <row r="19">
          <cell r="A19" t="str">
            <v>여성가족부</v>
          </cell>
        </row>
        <row r="20">
          <cell r="A20" t="str">
            <v>국토교통부</v>
          </cell>
        </row>
        <row r="21">
          <cell r="A21" t="str">
            <v>해양수산부</v>
          </cell>
        </row>
        <row r="22">
          <cell r="A22" t="str">
            <v>국민안전처</v>
          </cell>
        </row>
        <row r="23">
          <cell r="A23" t="str">
            <v>인사혁신처</v>
          </cell>
        </row>
        <row r="24">
          <cell r="A24" t="str">
            <v>법제처</v>
          </cell>
        </row>
        <row r="25">
          <cell r="A25" t="str">
            <v>국가보훈처</v>
          </cell>
        </row>
        <row r="26">
          <cell r="A26" t="str">
            <v>식품의약품안전처</v>
          </cell>
        </row>
        <row r="27">
          <cell r="A27" t="str">
            <v>국세청</v>
          </cell>
        </row>
        <row r="28">
          <cell r="A28" t="str">
            <v>관세청</v>
          </cell>
        </row>
        <row r="29">
          <cell r="A29" t="str">
            <v>조달청</v>
          </cell>
        </row>
        <row r="30">
          <cell r="A30" t="str">
            <v>통계청</v>
          </cell>
        </row>
        <row r="31">
          <cell r="A31" t="str">
            <v>검찰청</v>
          </cell>
        </row>
        <row r="32">
          <cell r="A32" t="str">
            <v>병무청</v>
          </cell>
        </row>
        <row r="33">
          <cell r="A33" t="str">
            <v>방위사업청</v>
          </cell>
        </row>
        <row r="34">
          <cell r="A34" t="str">
            <v>경찰청</v>
          </cell>
        </row>
        <row r="35">
          <cell r="A35" t="str">
            <v>문화재청</v>
          </cell>
        </row>
        <row r="36">
          <cell r="A36" t="str">
            <v>농촌진흥청</v>
          </cell>
        </row>
        <row r="37">
          <cell r="A37" t="str">
            <v>산림청</v>
          </cell>
        </row>
        <row r="38">
          <cell r="A38" t="str">
            <v>중소기업청</v>
          </cell>
        </row>
        <row r="39">
          <cell r="A39" t="str">
            <v>특허청</v>
          </cell>
        </row>
        <row r="40">
          <cell r="A40" t="str">
            <v>기상청</v>
          </cell>
        </row>
        <row r="41">
          <cell r="A41" t="str">
            <v>도시건설청</v>
          </cell>
        </row>
        <row r="42">
          <cell r="A42" t="str">
            <v>새만금개발청</v>
          </cell>
        </row>
        <row r="43">
          <cell r="A43" t="str">
            <v>감사원</v>
          </cell>
        </row>
        <row r="44">
          <cell r="A44" t="str">
            <v>헌법재판소</v>
          </cell>
        </row>
        <row r="45">
          <cell r="A45" t="str">
            <v>방송통신위원회</v>
          </cell>
        </row>
        <row r="46">
          <cell r="A46" t="str">
            <v>공정거래위원회</v>
          </cell>
        </row>
        <row r="47">
          <cell r="A47" t="str">
            <v>금융위원회</v>
          </cell>
        </row>
        <row r="48">
          <cell r="A48" t="str">
            <v>국민권익위원회</v>
          </cell>
        </row>
        <row r="49">
          <cell r="A49" t="str">
            <v>원자력안전위원회</v>
          </cell>
        </row>
        <row r="50">
          <cell r="A50" t="str">
            <v>국가인권위원회</v>
          </cell>
        </row>
        <row r="51">
          <cell r="A51" t="str">
            <v>중앙선거관리위원회</v>
          </cell>
        </row>
        <row r="52">
          <cell r="A52" t="str">
            <v>한국국제협력단</v>
          </cell>
        </row>
        <row r="53">
          <cell r="A53" t="str">
            <v>한국수출입은행</v>
          </cell>
        </row>
        <row r="54">
          <cell r="A54" t="str">
            <v>지방자치단체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표"/>
      <sheetName val="아시아태평양"/>
      <sheetName val="아프리카"/>
      <sheetName val="중남미"/>
      <sheetName val="중동CIS"/>
      <sheetName val="글로벌연수"/>
      <sheetName val="국제기구협력"/>
      <sheetName val="기타"/>
      <sheetName val="EACP"/>
      <sheetName val="다국가예산표시(예시)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>
        <row r="2">
          <cell r="A2" t="str">
            <v>아시아</v>
          </cell>
        </row>
        <row r="3">
          <cell r="A3" t="str">
            <v>아프리카</v>
          </cell>
        </row>
        <row r="4">
          <cell r="A4" t="str">
            <v>중남미</v>
          </cell>
        </row>
        <row r="5">
          <cell r="A5" t="str">
            <v>중동 · CIS</v>
          </cell>
        </row>
        <row r="6">
          <cell r="A6" t="str">
            <v>오세아니아</v>
          </cell>
        </row>
        <row r="7">
          <cell r="A7" t="str">
            <v>기타(다지역)</v>
          </cell>
        </row>
        <row r="8">
          <cell r="A8" t="str">
            <v>기타(지역미지정)</v>
          </cell>
        </row>
        <row r="9">
          <cell r="A9" t="str">
            <v>국제기구</v>
          </cell>
        </row>
      </sheetData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종료"/>
      <sheetName val="연차"/>
      <sheetName val="빈도분석결과"/>
      <sheetName val="다국가연수_raw data"/>
      <sheetName val="(참고자료)수원국목록"/>
      <sheetName val="(월별제출)과정종료"/>
    </sheetNames>
    <sheetDataSet>
      <sheetData sheetId="0"/>
      <sheetData sheetId="1"/>
      <sheetData sheetId="2"/>
      <sheetData sheetId="3"/>
      <sheetData sheetId="4">
        <row r="5">
          <cell r="D5" t="str">
            <v>국가</v>
          </cell>
        </row>
      </sheetData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과정안내"/>
      <sheetName val="강의정보_출력"/>
      <sheetName val="교재표지_출력"/>
      <sheetName val="강의목차_출력"/>
      <sheetName val="강의간지_출력"/>
      <sheetName val="강의평가서_간지뒤,강의내용앞 (2018)"/>
      <sheetName val="통역사 평가지(해당없을시삭제)"/>
      <sheetName val="평가계산시트_미출력"/>
      <sheetName val="강의평가결과(송부용)"/>
    </sheetNames>
    <sheetDataSet>
      <sheetData sheetId="0"/>
      <sheetData sheetId="1">
        <row r="1">
          <cell r="B1" t="str">
            <v>KOICA-UOS Follow-up Training for Master’s Degree Program in Urban and Regional Development</v>
          </cell>
        </row>
        <row r="7">
          <cell r="C7" t="str">
            <v>국제협력 사업실행팀 수자원개발 및 관리사례</v>
          </cell>
        </row>
        <row r="8">
          <cell r="C8" t="str">
            <v>국제협력 사업실행팀 수처리시설건설사례 세미나</v>
          </cell>
        </row>
        <row r="9">
          <cell r="C9" t="str">
            <v>민간투자사업제도와 적격성조사</v>
          </cell>
        </row>
        <row r="10">
          <cell r="C10" t="str">
            <v>도로교통시설과 도로정책</v>
          </cell>
        </row>
        <row r="11">
          <cell r="C11" t="str">
            <v>한국의 공공투자관리시스템</v>
          </cell>
        </row>
        <row r="12">
          <cell r="C12" t="str">
            <v>상암미디어시티 개발사례</v>
          </cell>
        </row>
        <row r="13">
          <cell r="C13" t="str">
            <v>국제협력사업실습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7"/>
  <sheetViews>
    <sheetView tabSelected="1" workbookViewId="0">
      <pane ySplit="3" topLeftCell="A4" activePane="bottomLeft" state="frozen"/>
      <selection pane="bottomLeft" activeCell="A4" sqref="A4"/>
    </sheetView>
  </sheetViews>
  <sheetFormatPr defaultColWidth="9" defaultRowHeight="13.15"/>
  <cols>
    <col min="1" max="1" width="10.4375" style="6" bestFit="1" customWidth="1"/>
    <col min="2" max="2" width="14.6875" style="6" bestFit="1" customWidth="1"/>
    <col min="3" max="6" width="10.4375" style="5" customWidth="1"/>
    <col min="7" max="7" width="10.4375" style="26" customWidth="1"/>
    <col min="8" max="8" width="10.4375" style="5" customWidth="1"/>
    <col min="9" max="19" width="9" style="5" customWidth="1"/>
    <col min="20" max="47" width="9" style="5"/>
    <col min="48" max="49" width="4.5625" style="5" hidden="1" customWidth="1"/>
    <col min="50" max="16384" width="9" style="6"/>
  </cols>
  <sheetData>
    <row r="1" spans="1:49" ht="13.5" thickBot="1">
      <c r="A1" s="1" t="s">
        <v>0</v>
      </c>
      <c r="B1" s="2"/>
      <c r="C1" s="2"/>
      <c r="D1" s="2"/>
      <c r="E1" s="2"/>
      <c r="F1" s="2"/>
      <c r="G1" s="3"/>
      <c r="H1" s="2"/>
      <c r="I1" s="4" t="s">
        <v>1</v>
      </c>
      <c r="J1" s="4" t="s">
        <v>1</v>
      </c>
      <c r="K1" s="4" t="s">
        <v>1</v>
      </c>
      <c r="L1" s="4" t="s">
        <v>1</v>
      </c>
      <c r="M1" s="4" t="s">
        <v>1</v>
      </c>
      <c r="N1" s="4" t="s">
        <v>1</v>
      </c>
      <c r="O1" s="4" t="s">
        <v>1</v>
      </c>
      <c r="P1" s="4" t="s">
        <v>1</v>
      </c>
      <c r="Q1" s="4" t="s">
        <v>1</v>
      </c>
      <c r="R1" s="4" t="s">
        <v>1</v>
      </c>
      <c r="S1" s="4" t="s">
        <v>1</v>
      </c>
      <c r="T1" s="4" t="s">
        <v>2</v>
      </c>
      <c r="U1" s="4" t="s">
        <v>2</v>
      </c>
      <c r="V1" s="4" t="s">
        <v>2</v>
      </c>
      <c r="W1" s="4" t="s">
        <v>2</v>
      </c>
      <c r="X1" s="4" t="s">
        <v>2</v>
      </c>
      <c r="Y1" s="4" t="s">
        <v>2</v>
      </c>
      <c r="Z1" s="4" t="s">
        <v>2</v>
      </c>
      <c r="AA1" s="4" t="s">
        <v>2</v>
      </c>
      <c r="AB1" s="4" t="s">
        <v>2</v>
      </c>
      <c r="AC1" s="4" t="s">
        <v>2</v>
      </c>
      <c r="AD1" s="4" t="s">
        <v>2</v>
      </c>
      <c r="AE1" s="4" t="s">
        <v>2</v>
      </c>
      <c r="AF1" s="4" t="s">
        <v>2</v>
      </c>
      <c r="AG1" s="4" t="s">
        <v>2</v>
      </c>
      <c r="AH1" s="4" t="s">
        <v>2</v>
      </c>
      <c r="AI1" s="4" t="s">
        <v>2</v>
      </c>
      <c r="AJ1" s="4" t="s">
        <v>2</v>
      </c>
      <c r="AK1" s="4" t="s">
        <v>2</v>
      </c>
      <c r="AL1" s="4" t="s">
        <v>2</v>
      </c>
      <c r="AM1" s="4" t="s">
        <v>2</v>
      </c>
      <c r="AN1" s="4" t="s">
        <v>2</v>
      </c>
      <c r="AO1" s="4" t="s">
        <v>2</v>
      </c>
      <c r="AP1" s="4" t="s">
        <v>2</v>
      </c>
      <c r="AQ1" s="4" t="s">
        <v>2</v>
      </c>
      <c r="AR1" s="4" t="s">
        <v>2</v>
      </c>
      <c r="AS1" s="4" t="s">
        <v>2</v>
      </c>
      <c r="AT1" s="4" t="s">
        <v>2</v>
      </c>
      <c r="AU1" s="4" t="s">
        <v>2</v>
      </c>
    </row>
    <row r="2" spans="1:49" ht="24" customHeight="1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7" t="s">
        <v>10</v>
      </c>
      <c r="I2" s="40" t="s">
        <v>11</v>
      </c>
      <c r="J2" s="40" t="s">
        <v>11</v>
      </c>
      <c r="K2" s="41" t="s">
        <v>12</v>
      </c>
      <c r="L2" s="41" t="s">
        <v>12</v>
      </c>
      <c r="M2" s="41" t="s">
        <v>12</v>
      </c>
      <c r="N2" s="41" t="s">
        <v>13</v>
      </c>
      <c r="O2" s="41" t="s">
        <v>13</v>
      </c>
      <c r="P2" s="41" t="s">
        <v>13</v>
      </c>
      <c r="Q2" s="41" t="s">
        <v>14</v>
      </c>
      <c r="R2" s="41" t="s">
        <v>14</v>
      </c>
      <c r="S2" s="41" t="s">
        <v>14</v>
      </c>
      <c r="T2" s="41" t="s">
        <v>15</v>
      </c>
      <c r="U2" s="41" t="s">
        <v>15</v>
      </c>
      <c r="V2" s="41" t="s">
        <v>15</v>
      </c>
      <c r="W2" s="41" t="s">
        <v>16</v>
      </c>
      <c r="X2" s="41" t="s">
        <v>16</v>
      </c>
      <c r="Y2" s="41" t="s">
        <v>16</v>
      </c>
      <c r="Z2" s="41" t="s">
        <v>17</v>
      </c>
      <c r="AA2" s="41" t="s">
        <v>17</v>
      </c>
      <c r="AB2" s="42" t="s">
        <v>18</v>
      </c>
      <c r="AC2" s="43" t="s">
        <v>19</v>
      </c>
      <c r="AD2" s="41" t="s">
        <v>20</v>
      </c>
      <c r="AE2" s="41" t="s">
        <v>20</v>
      </c>
      <c r="AF2" s="42" t="s">
        <v>21</v>
      </c>
      <c r="AG2" s="41" t="s">
        <v>12</v>
      </c>
      <c r="AH2" s="41" t="s">
        <v>12</v>
      </c>
      <c r="AI2" s="41" t="s">
        <v>12</v>
      </c>
      <c r="AJ2" s="41" t="s">
        <v>13</v>
      </c>
      <c r="AK2" s="41" t="s">
        <v>13</v>
      </c>
      <c r="AL2" s="41" t="s">
        <v>13</v>
      </c>
      <c r="AM2" s="41" t="s">
        <v>14</v>
      </c>
      <c r="AN2" s="41" t="s">
        <v>14</v>
      </c>
      <c r="AO2" s="41" t="s">
        <v>14</v>
      </c>
      <c r="AP2" s="44" t="s">
        <v>22</v>
      </c>
      <c r="AQ2" s="44" t="s">
        <v>22</v>
      </c>
      <c r="AR2" s="44" t="s">
        <v>22</v>
      </c>
      <c r="AS2" s="44" t="s">
        <v>23</v>
      </c>
      <c r="AT2" s="44" t="s">
        <v>23</v>
      </c>
      <c r="AU2" s="44" t="s">
        <v>23</v>
      </c>
      <c r="AV2" s="45"/>
      <c r="AW2" s="45"/>
    </row>
    <row r="3" spans="1:49" s="16" customFormat="1" ht="16.5" customHeight="1">
      <c r="A3" s="9" t="s">
        <v>24</v>
      </c>
      <c r="B3" s="11" t="s">
        <v>26</v>
      </c>
      <c r="C3" s="10" t="s">
        <v>25</v>
      </c>
      <c r="D3" s="10" t="s">
        <v>27</v>
      </c>
      <c r="E3" s="10" t="s">
        <v>27</v>
      </c>
      <c r="F3" s="10">
        <v>0</v>
      </c>
      <c r="G3" s="12" t="s">
        <v>28</v>
      </c>
      <c r="H3" s="10" t="s">
        <v>29</v>
      </c>
      <c r="I3" s="9" t="s">
        <v>30</v>
      </c>
      <c r="J3" s="13" t="s">
        <v>31</v>
      </c>
      <c r="K3" s="14" t="s">
        <v>32</v>
      </c>
      <c r="L3" s="13" t="s">
        <v>33</v>
      </c>
      <c r="M3" s="13" t="s">
        <v>34</v>
      </c>
      <c r="N3" s="13" t="s">
        <v>32</v>
      </c>
      <c r="O3" s="13" t="s">
        <v>33</v>
      </c>
      <c r="P3" s="13" t="s">
        <v>34</v>
      </c>
      <c r="Q3" s="13" t="s">
        <v>32</v>
      </c>
      <c r="R3" s="13" t="s">
        <v>33</v>
      </c>
      <c r="S3" s="13" t="s">
        <v>34</v>
      </c>
      <c r="T3" s="13" t="s">
        <v>35</v>
      </c>
      <c r="U3" s="13" t="s">
        <v>36</v>
      </c>
      <c r="V3" s="13" t="s">
        <v>37</v>
      </c>
      <c r="W3" s="13" t="s">
        <v>38</v>
      </c>
      <c r="X3" s="13" t="s">
        <v>39</v>
      </c>
      <c r="Y3" s="13" t="s">
        <v>40</v>
      </c>
      <c r="Z3" s="13" t="s">
        <v>41</v>
      </c>
      <c r="AA3" s="13" t="s">
        <v>42</v>
      </c>
      <c r="AB3" s="42"/>
      <c r="AC3" s="43"/>
      <c r="AD3" s="13" t="s">
        <v>43</v>
      </c>
      <c r="AE3" s="13" t="s">
        <v>44</v>
      </c>
      <c r="AF3" s="42"/>
      <c r="AG3" s="14" t="s">
        <v>32</v>
      </c>
      <c r="AH3" s="13" t="s">
        <v>33</v>
      </c>
      <c r="AI3" s="13" t="s">
        <v>34</v>
      </c>
      <c r="AJ3" s="13" t="s">
        <v>32</v>
      </c>
      <c r="AK3" s="13" t="s">
        <v>33</v>
      </c>
      <c r="AL3" s="13" t="s">
        <v>34</v>
      </c>
      <c r="AM3" s="13" t="s">
        <v>32</v>
      </c>
      <c r="AN3" s="13" t="s">
        <v>33</v>
      </c>
      <c r="AO3" s="13" t="s">
        <v>34</v>
      </c>
      <c r="AP3" s="15" t="s">
        <v>45</v>
      </c>
      <c r="AQ3" s="15" t="s">
        <v>46</v>
      </c>
      <c r="AR3" s="15" t="s">
        <v>47</v>
      </c>
      <c r="AS3" s="15" t="s">
        <v>48</v>
      </c>
      <c r="AT3" s="15" t="s">
        <v>49</v>
      </c>
      <c r="AU3" s="15" t="s">
        <v>50</v>
      </c>
      <c r="AV3" s="46" t="s">
        <v>51</v>
      </c>
      <c r="AW3" s="46"/>
    </row>
    <row r="4" spans="1:49" s="4" customFormat="1" ht="223.15">
      <c r="A4" s="7" t="s">
        <v>3</v>
      </c>
      <c r="B4" s="7" t="s">
        <v>4</v>
      </c>
      <c r="C4" s="7" t="s">
        <v>5</v>
      </c>
      <c r="D4" s="7" t="s">
        <v>6</v>
      </c>
      <c r="E4" s="7" t="s">
        <v>7</v>
      </c>
      <c r="F4" s="7" t="s">
        <v>8</v>
      </c>
      <c r="G4" s="8" t="s">
        <v>9</v>
      </c>
      <c r="H4" s="7" t="s">
        <v>10</v>
      </c>
      <c r="I4" s="37" t="s">
        <v>127</v>
      </c>
      <c r="J4" s="37" t="s">
        <v>128</v>
      </c>
      <c r="K4" s="47" t="s">
        <v>143</v>
      </c>
      <c r="L4" s="47" t="s">
        <v>144</v>
      </c>
      <c r="M4" s="47" t="s">
        <v>145</v>
      </c>
      <c r="N4" s="47" t="s">
        <v>146</v>
      </c>
      <c r="O4" s="47" t="s">
        <v>147</v>
      </c>
      <c r="P4" s="47" t="s">
        <v>148</v>
      </c>
      <c r="Q4" s="47" t="s">
        <v>149</v>
      </c>
      <c r="R4" s="47" t="s">
        <v>150</v>
      </c>
      <c r="S4" s="47" t="s">
        <v>151</v>
      </c>
      <c r="T4" s="38" t="s">
        <v>129</v>
      </c>
      <c r="U4" s="38" t="s">
        <v>130</v>
      </c>
      <c r="V4" s="38" t="s">
        <v>131</v>
      </c>
      <c r="W4" s="38" t="s">
        <v>132</v>
      </c>
      <c r="X4" s="38" t="s">
        <v>133</v>
      </c>
      <c r="Y4" s="38" t="s">
        <v>152</v>
      </c>
      <c r="Z4" s="38" t="s">
        <v>153</v>
      </c>
      <c r="AA4" s="38" t="s">
        <v>154</v>
      </c>
      <c r="AB4" s="38" t="s">
        <v>155</v>
      </c>
      <c r="AC4" s="38" t="s">
        <v>156</v>
      </c>
      <c r="AD4" s="38" t="s">
        <v>157</v>
      </c>
      <c r="AE4" s="38" t="s">
        <v>158</v>
      </c>
      <c r="AF4" s="38" t="s">
        <v>159</v>
      </c>
      <c r="AG4" s="48" t="s">
        <v>134</v>
      </c>
      <c r="AH4" s="48" t="s">
        <v>135</v>
      </c>
      <c r="AI4" s="48" t="s">
        <v>136</v>
      </c>
      <c r="AJ4" s="48" t="s">
        <v>137</v>
      </c>
      <c r="AK4" s="48" t="s">
        <v>138</v>
      </c>
      <c r="AL4" s="48" t="s">
        <v>139</v>
      </c>
      <c r="AM4" s="48" t="s">
        <v>140</v>
      </c>
      <c r="AN4" s="48" t="s">
        <v>141</v>
      </c>
      <c r="AO4" s="48" t="s">
        <v>142</v>
      </c>
      <c r="AP4" s="39" t="s">
        <v>160</v>
      </c>
      <c r="AQ4" s="39" t="s">
        <v>161</v>
      </c>
      <c r="AR4" s="39" t="s">
        <v>162</v>
      </c>
      <c r="AS4" s="39" t="s">
        <v>163</v>
      </c>
      <c r="AT4" s="39" t="s">
        <v>164</v>
      </c>
      <c r="AU4" s="39" t="s">
        <v>165</v>
      </c>
    </row>
    <row r="5" spans="1:49">
      <c r="A5" s="17">
        <v>1</v>
      </c>
      <c r="B5" s="17" t="s">
        <v>52</v>
      </c>
      <c r="C5" s="18" t="s">
        <v>53</v>
      </c>
      <c r="D5" s="18">
        <v>1</v>
      </c>
      <c r="E5" s="18">
        <v>4</v>
      </c>
      <c r="F5" s="18">
        <v>6</v>
      </c>
      <c r="G5" s="19">
        <v>1987</v>
      </c>
      <c r="H5" s="18" t="s">
        <v>125</v>
      </c>
      <c r="I5" s="20">
        <v>5</v>
      </c>
      <c r="J5" s="5">
        <v>4</v>
      </c>
      <c r="K5" s="5">
        <v>3</v>
      </c>
      <c r="L5" s="5">
        <v>2</v>
      </c>
      <c r="M5" s="5">
        <v>3</v>
      </c>
      <c r="N5" s="5">
        <v>2</v>
      </c>
      <c r="O5" s="5">
        <v>1</v>
      </c>
      <c r="P5" s="5">
        <v>2</v>
      </c>
      <c r="Q5" s="5">
        <v>2</v>
      </c>
      <c r="R5" s="5">
        <v>2</v>
      </c>
      <c r="S5" s="5">
        <v>3</v>
      </c>
      <c r="T5" s="5">
        <v>3</v>
      </c>
      <c r="U5" s="5">
        <v>3</v>
      </c>
      <c r="V5" s="5">
        <v>3</v>
      </c>
      <c r="W5" s="5">
        <v>4</v>
      </c>
      <c r="X5" s="5">
        <v>4</v>
      </c>
      <c r="Y5" s="5">
        <v>4</v>
      </c>
      <c r="Z5" s="5">
        <v>4</v>
      </c>
      <c r="AA5" s="5">
        <v>3</v>
      </c>
      <c r="AB5" s="21">
        <v>1</v>
      </c>
      <c r="AC5" s="5">
        <v>3</v>
      </c>
      <c r="AD5" s="5">
        <v>4</v>
      </c>
      <c r="AE5" s="5">
        <v>3</v>
      </c>
      <c r="AF5" s="21">
        <v>4</v>
      </c>
      <c r="AG5" s="5">
        <v>2</v>
      </c>
      <c r="AH5" s="5">
        <v>2</v>
      </c>
      <c r="AI5" s="5">
        <v>2</v>
      </c>
      <c r="AJ5" s="5">
        <v>2</v>
      </c>
      <c r="AK5" s="5">
        <v>1</v>
      </c>
      <c r="AL5" s="5">
        <v>2</v>
      </c>
      <c r="AM5" s="5">
        <v>3</v>
      </c>
      <c r="AN5" s="5">
        <v>3</v>
      </c>
      <c r="AO5" s="5">
        <v>3</v>
      </c>
      <c r="AP5" s="22">
        <v>4</v>
      </c>
      <c r="AQ5" s="22">
        <v>3</v>
      </c>
      <c r="AR5" s="22">
        <v>3</v>
      </c>
      <c r="AS5" s="22">
        <v>3</v>
      </c>
      <c r="AT5" s="22">
        <v>3</v>
      </c>
      <c r="AU5" s="22">
        <v>3</v>
      </c>
      <c r="AV5" s="23" t="e">
        <f>IF(AND(#REF!="유효값",#REF!="유효값",#REF!="유효값"),(#REF!+#REF!+#REF!),"")</f>
        <v>#REF!</v>
      </c>
      <c r="AW5" s="24" t="e">
        <f>IF(AND(#REF!="유효값",#REF!="유효값",#REF!="유효값"),(#REF!+#REF!+#REF!),"")</f>
        <v>#REF!</v>
      </c>
    </row>
    <row r="6" spans="1:49">
      <c r="A6" s="17">
        <v>2</v>
      </c>
      <c r="B6" s="17" t="s">
        <v>54</v>
      </c>
      <c r="C6" s="18" t="s">
        <v>55</v>
      </c>
      <c r="D6" s="18">
        <v>1</v>
      </c>
      <c r="E6" s="18">
        <v>4</v>
      </c>
      <c r="F6" s="18">
        <v>5</v>
      </c>
      <c r="G6" s="19">
        <v>1987</v>
      </c>
      <c r="H6" s="18" t="s">
        <v>126</v>
      </c>
      <c r="I6" s="20">
        <v>5</v>
      </c>
      <c r="J6" s="5">
        <v>5</v>
      </c>
      <c r="K6" s="5">
        <v>3</v>
      </c>
      <c r="L6" s="5">
        <v>3</v>
      </c>
      <c r="M6" s="5">
        <v>5</v>
      </c>
      <c r="N6" s="5">
        <v>3</v>
      </c>
      <c r="O6" s="5">
        <v>3</v>
      </c>
      <c r="P6" s="5">
        <v>4</v>
      </c>
      <c r="Q6" s="5">
        <v>2</v>
      </c>
      <c r="R6" s="5">
        <v>4</v>
      </c>
      <c r="S6" s="5">
        <v>5</v>
      </c>
      <c r="T6" s="5">
        <v>4</v>
      </c>
      <c r="U6" s="5">
        <v>5</v>
      </c>
      <c r="V6" s="5">
        <v>5</v>
      </c>
      <c r="W6" s="5">
        <v>3</v>
      </c>
      <c r="X6" s="5">
        <v>4</v>
      </c>
      <c r="Y6" s="5">
        <v>5</v>
      </c>
      <c r="Z6" s="5">
        <v>5</v>
      </c>
      <c r="AA6" s="5">
        <v>3</v>
      </c>
      <c r="AB6" s="21">
        <v>1</v>
      </c>
      <c r="AC6" s="5">
        <v>5</v>
      </c>
      <c r="AD6" s="5">
        <v>5</v>
      </c>
      <c r="AE6" s="5">
        <v>5</v>
      </c>
      <c r="AF6" s="21">
        <v>5</v>
      </c>
      <c r="AG6" s="5">
        <v>4</v>
      </c>
      <c r="AH6" s="5">
        <v>3</v>
      </c>
      <c r="AI6" s="5">
        <v>4</v>
      </c>
      <c r="AJ6" s="5">
        <v>4</v>
      </c>
      <c r="AK6" s="5">
        <v>3</v>
      </c>
      <c r="AL6" s="5">
        <v>4</v>
      </c>
      <c r="AM6" s="5">
        <v>5</v>
      </c>
      <c r="AN6" s="5">
        <v>4</v>
      </c>
      <c r="AO6" s="5">
        <v>4</v>
      </c>
      <c r="AP6" s="22">
        <v>4</v>
      </c>
      <c r="AQ6" s="22">
        <v>3</v>
      </c>
      <c r="AR6" s="22">
        <v>3</v>
      </c>
      <c r="AS6" s="22">
        <v>5</v>
      </c>
      <c r="AT6" s="22">
        <v>5</v>
      </c>
      <c r="AU6" s="22">
        <v>5</v>
      </c>
      <c r="AV6" s="23" t="e">
        <f>IF(AND(#REF!="유효값",#REF!="유효값",#REF!="유효값"),(#REF!+#REF!+#REF!),"")</f>
        <v>#REF!</v>
      </c>
      <c r="AW6" s="24" t="e">
        <f>IF(AND(#REF!="유효값",#REF!="유효값",#REF!="유효값"),(#REF!+#REF!+#REF!),"")</f>
        <v>#REF!</v>
      </c>
    </row>
    <row r="7" spans="1:49">
      <c r="A7" s="17">
        <v>3</v>
      </c>
      <c r="B7" s="17" t="s">
        <v>56</v>
      </c>
      <c r="C7" s="18" t="s">
        <v>57</v>
      </c>
      <c r="D7" s="18">
        <v>1</v>
      </c>
      <c r="E7" s="18">
        <v>4</v>
      </c>
      <c r="F7" s="18">
        <v>3</v>
      </c>
      <c r="G7" s="19">
        <v>1987</v>
      </c>
      <c r="H7" s="18" t="s">
        <v>125</v>
      </c>
      <c r="I7" s="20">
        <v>4</v>
      </c>
      <c r="J7" s="5">
        <v>4</v>
      </c>
      <c r="K7" s="5">
        <v>4</v>
      </c>
      <c r="L7" s="5">
        <v>3</v>
      </c>
      <c r="M7" s="5">
        <v>5</v>
      </c>
      <c r="N7" s="5">
        <v>5</v>
      </c>
      <c r="O7" s="5">
        <v>5</v>
      </c>
      <c r="P7" s="5">
        <v>5</v>
      </c>
      <c r="Q7" s="5">
        <v>4</v>
      </c>
      <c r="R7" s="5">
        <v>5</v>
      </c>
      <c r="S7" s="5">
        <v>4</v>
      </c>
      <c r="T7" s="5">
        <v>4</v>
      </c>
      <c r="U7" s="5">
        <v>5</v>
      </c>
      <c r="V7" s="5">
        <v>4</v>
      </c>
      <c r="W7" s="5">
        <v>3</v>
      </c>
      <c r="X7" s="5">
        <v>3</v>
      </c>
      <c r="Y7" s="5">
        <v>5</v>
      </c>
      <c r="Z7" s="5">
        <v>5</v>
      </c>
      <c r="AA7" s="5">
        <v>5</v>
      </c>
      <c r="AB7" s="21">
        <v>1</v>
      </c>
      <c r="AC7" s="5">
        <v>5</v>
      </c>
      <c r="AD7" s="5">
        <v>5</v>
      </c>
      <c r="AE7" s="5">
        <v>4</v>
      </c>
      <c r="AF7" s="21">
        <v>5</v>
      </c>
      <c r="AG7" s="5">
        <v>5</v>
      </c>
      <c r="AH7" s="5">
        <v>3</v>
      </c>
      <c r="AI7" s="5">
        <v>4</v>
      </c>
      <c r="AJ7" s="5">
        <v>4</v>
      </c>
      <c r="AK7" s="5">
        <v>3</v>
      </c>
      <c r="AL7" s="5">
        <v>4</v>
      </c>
      <c r="AM7" s="5">
        <v>3</v>
      </c>
      <c r="AN7" s="5">
        <v>3</v>
      </c>
      <c r="AO7" s="5">
        <v>3</v>
      </c>
      <c r="AP7" s="22">
        <v>3</v>
      </c>
      <c r="AQ7" s="22">
        <v>2</v>
      </c>
      <c r="AR7" s="22">
        <v>3</v>
      </c>
      <c r="AS7" s="22">
        <v>4</v>
      </c>
      <c r="AT7" s="22">
        <v>5</v>
      </c>
      <c r="AU7" s="22">
        <v>5</v>
      </c>
      <c r="AV7" s="23" t="e">
        <f>IF(AND(#REF!="유효값",#REF!="유효값",#REF!="유효값"),(#REF!+#REF!+#REF!),"")</f>
        <v>#REF!</v>
      </c>
      <c r="AW7" s="24" t="e">
        <f>IF(AND(#REF!="유효값",#REF!="유효값",#REF!="유효값"),(#REF!+#REF!+#REF!),"")</f>
        <v>#REF!</v>
      </c>
    </row>
    <row r="8" spans="1:49">
      <c r="A8" s="17">
        <v>4</v>
      </c>
      <c r="B8" s="17" t="s">
        <v>58</v>
      </c>
      <c r="C8" s="18" t="s">
        <v>59</v>
      </c>
      <c r="D8" s="18">
        <v>1</v>
      </c>
      <c r="E8" s="18">
        <v>3</v>
      </c>
      <c r="F8" s="18">
        <v>8</v>
      </c>
      <c r="G8" s="19">
        <v>1981</v>
      </c>
      <c r="H8" s="18" t="s">
        <v>126</v>
      </c>
      <c r="I8" s="20">
        <v>5</v>
      </c>
      <c r="J8" s="5">
        <v>4</v>
      </c>
      <c r="K8" s="5">
        <v>5</v>
      </c>
      <c r="L8" s="5">
        <v>3</v>
      </c>
      <c r="M8" s="5">
        <v>4</v>
      </c>
      <c r="N8" s="5">
        <v>1</v>
      </c>
      <c r="O8" s="5">
        <v>3</v>
      </c>
      <c r="P8" s="5">
        <v>2</v>
      </c>
      <c r="Q8" s="5">
        <v>4</v>
      </c>
      <c r="R8" s="5">
        <v>3</v>
      </c>
      <c r="S8" s="5">
        <v>3</v>
      </c>
      <c r="T8" s="5">
        <v>4</v>
      </c>
      <c r="U8" s="5">
        <v>5</v>
      </c>
      <c r="V8" s="5">
        <v>5</v>
      </c>
      <c r="W8" s="5">
        <v>5</v>
      </c>
      <c r="X8" s="5">
        <v>5</v>
      </c>
      <c r="Y8" s="5">
        <v>5</v>
      </c>
      <c r="Z8" s="5">
        <v>5</v>
      </c>
      <c r="AA8" s="5">
        <v>5</v>
      </c>
      <c r="AB8" s="21">
        <v>1</v>
      </c>
      <c r="AC8" s="5">
        <v>5</v>
      </c>
      <c r="AD8" s="5">
        <v>5</v>
      </c>
      <c r="AE8" s="5">
        <v>5</v>
      </c>
      <c r="AF8" s="21">
        <v>5</v>
      </c>
      <c r="AG8" s="5">
        <v>5</v>
      </c>
      <c r="AH8" s="5">
        <v>3</v>
      </c>
      <c r="AI8" s="5">
        <v>5</v>
      </c>
      <c r="AJ8" s="5">
        <v>4</v>
      </c>
      <c r="AK8" s="5">
        <v>3</v>
      </c>
      <c r="AL8" s="5">
        <v>3</v>
      </c>
      <c r="AM8" s="5">
        <v>5</v>
      </c>
      <c r="AN8" s="5">
        <v>3</v>
      </c>
      <c r="AO8" s="5">
        <v>5</v>
      </c>
      <c r="AP8" s="22">
        <v>5</v>
      </c>
      <c r="AQ8" s="22">
        <v>3</v>
      </c>
      <c r="AR8" s="22">
        <v>4</v>
      </c>
      <c r="AS8" s="22">
        <v>5</v>
      </c>
      <c r="AT8" s="22">
        <v>4</v>
      </c>
      <c r="AU8" s="22">
        <v>5</v>
      </c>
      <c r="AV8" s="23" t="e">
        <f>IF(AND(#REF!="유효값",#REF!="유효값",#REF!="유효값"),(#REF!+#REF!+#REF!),"")</f>
        <v>#REF!</v>
      </c>
      <c r="AW8" s="24" t="e">
        <f>IF(AND(#REF!="유효값",#REF!="유효값",#REF!="유효값"),(#REF!+#REF!+#REF!),"")</f>
        <v>#REF!</v>
      </c>
    </row>
    <row r="9" spans="1:49">
      <c r="A9" s="17">
        <v>5</v>
      </c>
      <c r="B9" s="17" t="s">
        <v>60</v>
      </c>
      <c r="C9" s="18" t="s">
        <v>61</v>
      </c>
      <c r="D9" s="18">
        <v>1</v>
      </c>
      <c r="E9" s="18">
        <v>2</v>
      </c>
      <c r="F9" s="18">
        <v>13</v>
      </c>
      <c r="G9" s="19">
        <v>1976</v>
      </c>
      <c r="H9" s="18" t="s">
        <v>125</v>
      </c>
      <c r="I9" s="20">
        <v>4</v>
      </c>
      <c r="J9" s="5">
        <v>5</v>
      </c>
      <c r="K9" s="5">
        <v>2</v>
      </c>
      <c r="L9" s="5">
        <v>2</v>
      </c>
      <c r="M9" s="25">
        <v>5</v>
      </c>
      <c r="N9" s="5">
        <v>2</v>
      </c>
      <c r="O9" s="5">
        <v>2</v>
      </c>
      <c r="P9" s="5">
        <v>5</v>
      </c>
      <c r="Q9" s="5">
        <v>2</v>
      </c>
      <c r="R9" s="5">
        <v>2</v>
      </c>
      <c r="S9" s="5">
        <v>5</v>
      </c>
      <c r="T9" s="5">
        <v>5</v>
      </c>
      <c r="U9" s="5">
        <v>5</v>
      </c>
      <c r="V9" s="5">
        <v>5</v>
      </c>
      <c r="W9" s="5">
        <v>5</v>
      </c>
      <c r="X9" s="5">
        <v>5</v>
      </c>
      <c r="Y9" s="5">
        <v>5</v>
      </c>
      <c r="Z9" s="5">
        <v>4</v>
      </c>
      <c r="AA9" s="5">
        <v>4</v>
      </c>
      <c r="AB9" s="21"/>
      <c r="AC9" s="5">
        <v>5</v>
      </c>
      <c r="AD9" s="5">
        <v>5</v>
      </c>
      <c r="AE9" s="5">
        <v>5</v>
      </c>
      <c r="AF9" s="21">
        <v>5</v>
      </c>
      <c r="AG9" s="5">
        <v>5</v>
      </c>
      <c r="AH9" s="5">
        <v>5</v>
      </c>
      <c r="AI9" s="5">
        <v>5</v>
      </c>
      <c r="AJ9" s="5">
        <v>4</v>
      </c>
      <c r="AK9" s="5">
        <v>4</v>
      </c>
      <c r="AL9" s="5">
        <v>4</v>
      </c>
      <c r="AM9" s="5">
        <v>4</v>
      </c>
      <c r="AN9" s="5">
        <v>4</v>
      </c>
      <c r="AO9" s="5">
        <v>4</v>
      </c>
      <c r="AP9" s="22">
        <v>5</v>
      </c>
      <c r="AQ9" s="22">
        <v>5</v>
      </c>
      <c r="AR9" s="22">
        <v>5</v>
      </c>
      <c r="AS9" s="22">
        <v>5</v>
      </c>
      <c r="AT9" s="22">
        <v>5</v>
      </c>
      <c r="AU9" s="22">
        <v>5</v>
      </c>
      <c r="AV9" s="23" t="e">
        <f>IF(AND(#REF!="유효값",#REF!="유효값",#REF!="유효값"),(#REF!+#REF!+#REF!),"")</f>
        <v>#REF!</v>
      </c>
      <c r="AW9" s="24" t="e">
        <f>IF(AND(#REF!="유효값",#REF!="유효값",#REF!="유효값"),(#REF!+#REF!+#REF!),"")</f>
        <v>#REF!</v>
      </c>
    </row>
    <row r="10" spans="1:49">
      <c r="A10" s="17">
        <v>6</v>
      </c>
      <c r="B10" s="17" t="s">
        <v>62</v>
      </c>
      <c r="C10" s="18" t="s">
        <v>63</v>
      </c>
      <c r="D10" s="18">
        <v>1</v>
      </c>
      <c r="E10" s="18">
        <v>3</v>
      </c>
      <c r="F10" s="18">
        <v>15</v>
      </c>
      <c r="G10" s="19">
        <v>1978</v>
      </c>
      <c r="H10" s="18" t="s">
        <v>125</v>
      </c>
      <c r="I10" s="20">
        <v>5</v>
      </c>
      <c r="J10" s="5">
        <v>5</v>
      </c>
      <c r="K10" s="5">
        <v>3</v>
      </c>
      <c r="L10" s="5">
        <v>3</v>
      </c>
      <c r="M10" s="5">
        <v>4</v>
      </c>
      <c r="N10" s="5">
        <v>3</v>
      </c>
      <c r="O10" s="5">
        <v>3</v>
      </c>
      <c r="P10" s="5">
        <v>3</v>
      </c>
      <c r="Q10" s="5">
        <v>3</v>
      </c>
      <c r="R10" s="5">
        <v>3</v>
      </c>
      <c r="S10" s="5">
        <v>3</v>
      </c>
      <c r="T10" s="5">
        <v>4</v>
      </c>
      <c r="U10" s="5">
        <v>4</v>
      </c>
      <c r="V10" s="5">
        <v>4</v>
      </c>
      <c r="W10" s="5">
        <v>4</v>
      </c>
      <c r="X10" s="5">
        <v>4</v>
      </c>
      <c r="Y10" s="5">
        <v>4</v>
      </c>
      <c r="Z10" s="5">
        <v>5</v>
      </c>
      <c r="AA10" s="5">
        <v>4</v>
      </c>
      <c r="AB10" s="21">
        <v>2</v>
      </c>
      <c r="AC10" s="5">
        <v>4</v>
      </c>
      <c r="AD10" s="5">
        <v>4</v>
      </c>
      <c r="AE10" s="5">
        <v>4</v>
      </c>
      <c r="AF10" s="21">
        <v>4</v>
      </c>
      <c r="AG10" s="5">
        <v>3</v>
      </c>
      <c r="AH10" s="5">
        <v>3</v>
      </c>
      <c r="AI10" s="5">
        <v>3</v>
      </c>
      <c r="AJ10" s="5">
        <v>2</v>
      </c>
      <c r="AK10" s="5">
        <v>2</v>
      </c>
      <c r="AL10" s="5">
        <v>1</v>
      </c>
      <c r="AM10" s="5">
        <v>3</v>
      </c>
      <c r="AN10" s="5">
        <v>3</v>
      </c>
      <c r="AO10" s="5">
        <v>3</v>
      </c>
      <c r="AP10" s="22">
        <v>4</v>
      </c>
      <c r="AQ10" s="22">
        <v>2</v>
      </c>
      <c r="AR10" s="22">
        <v>4</v>
      </c>
      <c r="AS10" s="22">
        <v>4</v>
      </c>
      <c r="AT10" s="22">
        <v>4</v>
      </c>
      <c r="AU10" s="22">
        <v>3</v>
      </c>
      <c r="AV10" s="23" t="e">
        <f>IF(AND(#REF!="유효값",#REF!="유효값",#REF!="유효값"),(#REF!+#REF!+#REF!),"")</f>
        <v>#REF!</v>
      </c>
      <c r="AW10" s="24" t="e">
        <f>IF(AND(#REF!="유효값",#REF!="유효값",#REF!="유효값"),(#REF!+#REF!+#REF!),"")</f>
        <v>#REF!</v>
      </c>
    </row>
    <row r="11" spans="1:49">
      <c r="A11" s="17">
        <v>7</v>
      </c>
      <c r="B11" s="17" t="s">
        <v>64</v>
      </c>
      <c r="C11" s="18" t="s">
        <v>63</v>
      </c>
      <c r="D11" s="18">
        <v>1</v>
      </c>
      <c r="E11" s="18">
        <v>3</v>
      </c>
      <c r="F11" s="18">
        <v>9</v>
      </c>
      <c r="G11" s="19">
        <v>1985</v>
      </c>
      <c r="H11" s="18" t="s">
        <v>125</v>
      </c>
      <c r="I11" s="20">
        <v>5</v>
      </c>
      <c r="J11" s="5">
        <v>4</v>
      </c>
      <c r="K11" s="5">
        <v>2</v>
      </c>
      <c r="L11" s="5">
        <v>2</v>
      </c>
      <c r="M11" s="5">
        <v>4</v>
      </c>
      <c r="N11" s="5">
        <v>2</v>
      </c>
      <c r="O11" s="5">
        <v>1</v>
      </c>
      <c r="P11" s="5">
        <v>3</v>
      </c>
      <c r="Q11" s="5">
        <v>2</v>
      </c>
      <c r="R11" s="5">
        <v>2</v>
      </c>
      <c r="S11" s="5">
        <v>4</v>
      </c>
      <c r="T11" s="5">
        <v>5</v>
      </c>
      <c r="U11" s="5">
        <v>4</v>
      </c>
      <c r="V11" s="5">
        <v>5</v>
      </c>
      <c r="W11" s="5">
        <v>5</v>
      </c>
      <c r="X11" s="5">
        <v>4</v>
      </c>
      <c r="Y11" s="5">
        <v>4</v>
      </c>
      <c r="Z11" s="5">
        <v>4</v>
      </c>
      <c r="AA11" s="5">
        <v>4</v>
      </c>
      <c r="AB11" s="21"/>
      <c r="AC11" s="5">
        <v>5</v>
      </c>
      <c r="AD11" s="5">
        <v>5</v>
      </c>
      <c r="AE11" s="5">
        <v>5</v>
      </c>
      <c r="AF11" s="21">
        <v>4</v>
      </c>
      <c r="AG11" s="5">
        <v>5</v>
      </c>
      <c r="AH11" s="5">
        <v>3</v>
      </c>
      <c r="AI11" s="5">
        <v>4</v>
      </c>
      <c r="AJ11" s="5">
        <v>5</v>
      </c>
      <c r="AK11" s="5">
        <v>3</v>
      </c>
      <c r="AL11" s="5">
        <v>4</v>
      </c>
      <c r="AM11" s="5">
        <v>4</v>
      </c>
      <c r="AN11" s="5">
        <v>3</v>
      </c>
      <c r="AO11" s="5">
        <v>4</v>
      </c>
      <c r="AP11" s="22">
        <v>4</v>
      </c>
      <c r="AQ11" s="22">
        <v>4</v>
      </c>
      <c r="AR11" s="22">
        <v>5</v>
      </c>
      <c r="AS11" s="22">
        <v>5</v>
      </c>
      <c r="AT11" s="22">
        <v>4</v>
      </c>
      <c r="AU11" s="22">
        <v>4</v>
      </c>
      <c r="AV11" s="23" t="e">
        <f>IF(AND(#REF!="유효값",#REF!="유효값",#REF!="유효값"),(#REF!+#REF!+#REF!),"")</f>
        <v>#REF!</v>
      </c>
      <c r="AW11" s="24" t="e">
        <f>IF(AND(#REF!="유효값",#REF!="유효값",#REF!="유효값"),(#REF!+#REF!+#REF!),"")</f>
        <v>#REF!</v>
      </c>
    </row>
    <row r="12" spans="1:49">
      <c r="A12" s="17">
        <v>8</v>
      </c>
      <c r="B12" s="17" t="s">
        <v>65</v>
      </c>
      <c r="C12" s="18" t="s">
        <v>66</v>
      </c>
      <c r="D12" s="18">
        <v>1</v>
      </c>
      <c r="E12" s="18">
        <v>3</v>
      </c>
      <c r="F12" s="18">
        <v>17</v>
      </c>
      <c r="G12" s="19">
        <v>1976</v>
      </c>
      <c r="H12" s="18" t="s">
        <v>126</v>
      </c>
      <c r="I12" s="20">
        <v>5</v>
      </c>
      <c r="J12" s="5">
        <v>5</v>
      </c>
      <c r="K12" s="5">
        <v>5</v>
      </c>
      <c r="L12" s="5">
        <v>5</v>
      </c>
      <c r="M12" s="5">
        <v>4</v>
      </c>
      <c r="N12" s="5">
        <v>5</v>
      </c>
      <c r="O12" s="5">
        <v>5</v>
      </c>
      <c r="P12" s="5">
        <v>4</v>
      </c>
      <c r="Q12" s="5">
        <v>5</v>
      </c>
      <c r="R12" s="5">
        <v>5</v>
      </c>
      <c r="S12" s="5">
        <v>4</v>
      </c>
      <c r="T12" s="5">
        <v>5</v>
      </c>
      <c r="U12" s="5">
        <v>5</v>
      </c>
      <c r="V12" s="5">
        <v>5</v>
      </c>
      <c r="W12" s="5">
        <v>5</v>
      </c>
      <c r="X12" s="5">
        <v>5</v>
      </c>
      <c r="Y12" s="5">
        <v>5</v>
      </c>
      <c r="Z12" s="5">
        <v>5</v>
      </c>
      <c r="AA12" s="5">
        <v>4</v>
      </c>
      <c r="AB12" s="21">
        <v>1</v>
      </c>
      <c r="AC12" s="5">
        <v>5</v>
      </c>
      <c r="AD12" s="5">
        <v>5</v>
      </c>
      <c r="AE12" s="5">
        <v>5</v>
      </c>
      <c r="AF12" s="21">
        <v>5</v>
      </c>
      <c r="AG12" s="5">
        <v>5</v>
      </c>
      <c r="AH12" s="5">
        <v>5</v>
      </c>
      <c r="AI12" s="5">
        <v>5</v>
      </c>
      <c r="AJ12" s="5">
        <v>5</v>
      </c>
      <c r="AK12" s="5">
        <v>5</v>
      </c>
      <c r="AL12" s="5">
        <v>5</v>
      </c>
      <c r="AM12" s="5">
        <v>5</v>
      </c>
      <c r="AN12" s="5">
        <v>5</v>
      </c>
      <c r="AO12" s="5">
        <v>4</v>
      </c>
      <c r="AP12" s="22">
        <v>5</v>
      </c>
      <c r="AQ12" s="22">
        <v>5</v>
      </c>
      <c r="AR12" s="22">
        <v>5</v>
      </c>
      <c r="AS12" s="22">
        <v>5</v>
      </c>
      <c r="AT12" s="22">
        <v>5</v>
      </c>
      <c r="AU12" s="22">
        <v>5</v>
      </c>
      <c r="AV12" s="23" t="e">
        <f>IF(AND(#REF!="유효값",#REF!="유효값",#REF!="유효값"),(#REF!+#REF!+#REF!),"")</f>
        <v>#REF!</v>
      </c>
      <c r="AW12" s="24" t="e">
        <f>IF(AND(#REF!="유효값",#REF!="유효값",#REF!="유효값"),(#REF!+#REF!+#REF!),"")</f>
        <v>#REF!</v>
      </c>
    </row>
    <row r="13" spans="1:49">
      <c r="A13" s="17">
        <v>9</v>
      </c>
      <c r="B13" s="17" t="s">
        <v>67</v>
      </c>
      <c r="C13" s="18" t="s">
        <v>68</v>
      </c>
      <c r="D13" s="18">
        <v>4</v>
      </c>
      <c r="E13" s="18">
        <v>4</v>
      </c>
      <c r="F13" s="18">
        <v>3</v>
      </c>
      <c r="G13" s="19">
        <v>1988</v>
      </c>
      <c r="H13" s="18" t="s">
        <v>125</v>
      </c>
      <c r="I13" s="20">
        <v>4</v>
      </c>
      <c r="J13" s="5">
        <v>4</v>
      </c>
      <c r="K13" s="5">
        <v>4</v>
      </c>
      <c r="L13" s="5">
        <v>4</v>
      </c>
      <c r="M13" s="5">
        <v>5</v>
      </c>
      <c r="N13" s="5">
        <v>4</v>
      </c>
      <c r="O13" s="5">
        <v>3</v>
      </c>
      <c r="P13" s="5">
        <v>4</v>
      </c>
      <c r="Q13" s="5">
        <v>3</v>
      </c>
      <c r="R13" s="5">
        <v>3</v>
      </c>
      <c r="S13" s="5">
        <v>4</v>
      </c>
      <c r="T13" s="5">
        <v>4</v>
      </c>
      <c r="U13" s="5">
        <v>4</v>
      </c>
      <c r="V13" s="5">
        <v>4</v>
      </c>
      <c r="W13" s="5">
        <v>4</v>
      </c>
      <c r="X13" s="5">
        <v>4</v>
      </c>
      <c r="Y13" s="5">
        <v>3</v>
      </c>
      <c r="Z13" s="5">
        <v>4</v>
      </c>
      <c r="AA13" s="5">
        <v>4</v>
      </c>
      <c r="AB13" s="21">
        <v>1</v>
      </c>
      <c r="AC13" s="5">
        <v>4</v>
      </c>
      <c r="AD13" s="5">
        <v>4</v>
      </c>
      <c r="AE13" s="5">
        <v>5</v>
      </c>
      <c r="AF13" s="21"/>
      <c r="AG13" s="5">
        <v>4</v>
      </c>
      <c r="AH13" s="5">
        <v>4</v>
      </c>
      <c r="AI13" s="5">
        <v>4</v>
      </c>
      <c r="AJ13" s="5">
        <v>4</v>
      </c>
      <c r="AK13" s="5">
        <v>4</v>
      </c>
      <c r="AL13" s="5">
        <v>4</v>
      </c>
      <c r="AM13" s="5">
        <v>3</v>
      </c>
      <c r="AN13" s="5">
        <v>3</v>
      </c>
      <c r="AO13" s="5">
        <v>4</v>
      </c>
      <c r="AP13" s="22">
        <v>4</v>
      </c>
      <c r="AQ13" s="22">
        <v>2</v>
      </c>
      <c r="AR13" s="22">
        <v>2</v>
      </c>
      <c r="AS13" s="22">
        <v>4</v>
      </c>
      <c r="AT13" s="22">
        <v>4</v>
      </c>
      <c r="AU13" s="22">
        <v>4</v>
      </c>
      <c r="AV13" s="23" t="e">
        <f>IF(AND(#REF!="유효값",#REF!="유효값",#REF!="유효값"),(#REF!+#REF!+#REF!),"")</f>
        <v>#REF!</v>
      </c>
      <c r="AW13" s="24" t="e">
        <f>IF(AND(#REF!="유효값",#REF!="유효값",#REF!="유효값"),(#REF!+#REF!+#REF!),"")</f>
        <v>#REF!</v>
      </c>
    </row>
    <row r="14" spans="1:49">
      <c r="A14" s="17">
        <v>10</v>
      </c>
      <c r="B14" s="17" t="s">
        <v>69</v>
      </c>
      <c r="C14" s="18" t="s">
        <v>68</v>
      </c>
      <c r="D14" s="18">
        <v>3</v>
      </c>
      <c r="E14" s="18">
        <v>3</v>
      </c>
      <c r="F14" s="18">
        <v>5</v>
      </c>
      <c r="G14" s="19">
        <v>1985</v>
      </c>
      <c r="H14" s="18" t="s">
        <v>125</v>
      </c>
      <c r="I14" s="20">
        <v>5</v>
      </c>
      <c r="J14" s="5">
        <v>5</v>
      </c>
      <c r="K14" s="5">
        <v>5</v>
      </c>
      <c r="L14" s="5">
        <v>4</v>
      </c>
      <c r="M14" s="5">
        <v>5</v>
      </c>
      <c r="N14" s="5">
        <v>5</v>
      </c>
      <c r="O14" s="5">
        <v>4</v>
      </c>
      <c r="P14" s="5">
        <v>5</v>
      </c>
      <c r="Q14" s="5">
        <v>5</v>
      </c>
      <c r="R14" s="5">
        <v>4</v>
      </c>
      <c r="S14" s="5">
        <v>5</v>
      </c>
      <c r="T14" s="5">
        <v>5</v>
      </c>
      <c r="U14" s="5">
        <v>5</v>
      </c>
      <c r="V14" s="5">
        <v>5</v>
      </c>
      <c r="W14" s="5">
        <v>5</v>
      </c>
      <c r="X14" s="5">
        <v>5</v>
      </c>
      <c r="Y14" s="5">
        <v>5</v>
      </c>
      <c r="Z14" s="5">
        <v>5</v>
      </c>
      <c r="AA14" s="5">
        <v>5</v>
      </c>
      <c r="AB14" s="21"/>
      <c r="AC14" s="5">
        <v>5</v>
      </c>
      <c r="AD14" s="5">
        <v>5</v>
      </c>
      <c r="AE14" s="5">
        <v>5</v>
      </c>
      <c r="AF14" s="21"/>
      <c r="AG14" s="5">
        <v>5</v>
      </c>
      <c r="AH14" s="5">
        <v>5</v>
      </c>
      <c r="AI14" s="5">
        <v>5</v>
      </c>
      <c r="AJ14" s="5">
        <v>5</v>
      </c>
      <c r="AK14" s="5">
        <v>5</v>
      </c>
      <c r="AL14" s="5">
        <v>5</v>
      </c>
      <c r="AM14" s="5">
        <v>5</v>
      </c>
      <c r="AN14" s="5">
        <v>5</v>
      </c>
      <c r="AO14" s="5">
        <v>5</v>
      </c>
      <c r="AP14" s="22">
        <v>5</v>
      </c>
      <c r="AQ14" s="22">
        <v>5</v>
      </c>
      <c r="AR14" s="22">
        <v>5</v>
      </c>
      <c r="AS14" s="22">
        <v>5</v>
      </c>
      <c r="AT14" s="22">
        <v>5</v>
      </c>
      <c r="AU14" s="22">
        <v>5</v>
      </c>
      <c r="AV14" s="23" t="e">
        <f>IF(AND(#REF!="유효값",#REF!="유효값",#REF!="유효값"),(#REF!+#REF!+#REF!),"")</f>
        <v>#REF!</v>
      </c>
      <c r="AW14" s="24" t="e">
        <f>IF(AND(#REF!="유효값",#REF!="유효값",#REF!="유효값"),(#REF!+#REF!+#REF!),"")</f>
        <v>#REF!</v>
      </c>
    </row>
    <row r="15" spans="1:49">
      <c r="A15" s="17">
        <v>11</v>
      </c>
      <c r="B15" s="17" t="s">
        <v>70</v>
      </c>
      <c r="C15" s="18" t="s">
        <v>71</v>
      </c>
      <c r="D15" s="18">
        <v>1</v>
      </c>
      <c r="E15" s="18">
        <v>3</v>
      </c>
      <c r="F15" s="18">
        <v>8</v>
      </c>
      <c r="G15" s="19">
        <v>1989</v>
      </c>
      <c r="H15" s="18" t="s">
        <v>126</v>
      </c>
      <c r="I15" s="20">
        <v>4</v>
      </c>
      <c r="J15" s="5">
        <v>5</v>
      </c>
      <c r="K15" s="5">
        <v>5</v>
      </c>
      <c r="L15" s="5">
        <v>5</v>
      </c>
      <c r="M15" s="5">
        <v>5</v>
      </c>
      <c r="N15" s="5">
        <v>4</v>
      </c>
      <c r="O15" s="5">
        <v>5</v>
      </c>
      <c r="P15" s="5">
        <v>4</v>
      </c>
      <c r="Q15" s="5">
        <v>5</v>
      </c>
      <c r="R15" s="5">
        <v>5</v>
      </c>
      <c r="S15" s="5">
        <v>5</v>
      </c>
      <c r="T15" s="5">
        <v>5</v>
      </c>
      <c r="U15" s="5">
        <v>5</v>
      </c>
      <c r="V15" s="5">
        <v>4</v>
      </c>
      <c r="W15" s="5">
        <v>5</v>
      </c>
      <c r="X15" s="5">
        <v>5</v>
      </c>
      <c r="Y15" s="5">
        <v>4</v>
      </c>
      <c r="Z15" s="5">
        <v>5</v>
      </c>
      <c r="AA15" s="5">
        <v>4</v>
      </c>
      <c r="AB15" s="21">
        <v>1</v>
      </c>
      <c r="AC15" s="5">
        <v>5</v>
      </c>
      <c r="AD15" s="5">
        <v>5</v>
      </c>
      <c r="AE15" s="5">
        <v>5</v>
      </c>
      <c r="AF15" s="21">
        <v>4</v>
      </c>
      <c r="AG15" s="5">
        <v>5</v>
      </c>
      <c r="AH15" s="5">
        <v>5</v>
      </c>
      <c r="AI15" s="5">
        <v>5</v>
      </c>
      <c r="AJ15" s="5">
        <v>4</v>
      </c>
      <c r="AK15" s="25">
        <v>3</v>
      </c>
      <c r="AL15" s="5">
        <v>4</v>
      </c>
      <c r="AM15" s="5">
        <v>4</v>
      </c>
      <c r="AN15" s="5">
        <v>3</v>
      </c>
      <c r="AO15" s="5">
        <v>3</v>
      </c>
      <c r="AP15" s="22">
        <v>5</v>
      </c>
      <c r="AQ15" s="22">
        <v>5</v>
      </c>
      <c r="AR15" s="22">
        <v>5</v>
      </c>
      <c r="AS15" s="22">
        <v>5</v>
      </c>
      <c r="AT15" s="22">
        <v>5</v>
      </c>
      <c r="AU15" s="22">
        <v>5</v>
      </c>
      <c r="AV15" s="23" t="e">
        <f>IF(AND(#REF!="유효값",#REF!="유효값",#REF!="유효값"),(#REF!+#REF!+#REF!),"")</f>
        <v>#REF!</v>
      </c>
      <c r="AW15" s="24" t="e">
        <f>IF(AND(#REF!="유효값",#REF!="유효값",#REF!="유효값"),(#REF!+#REF!+#REF!),"")</f>
        <v>#REF!</v>
      </c>
    </row>
    <row r="16" spans="1:49">
      <c r="A16" s="17">
        <v>12</v>
      </c>
      <c r="B16" s="17" t="s">
        <v>72</v>
      </c>
      <c r="C16" s="18" t="s">
        <v>73</v>
      </c>
      <c r="D16" s="18">
        <v>1</v>
      </c>
      <c r="E16" s="18">
        <v>4</v>
      </c>
      <c r="F16" s="18">
        <v>8</v>
      </c>
      <c r="G16" s="19">
        <v>1981</v>
      </c>
      <c r="H16" s="18" t="s">
        <v>126</v>
      </c>
      <c r="I16" s="20">
        <v>5</v>
      </c>
      <c r="J16" s="5">
        <v>5</v>
      </c>
      <c r="K16" s="5">
        <v>2</v>
      </c>
      <c r="L16" s="5">
        <v>3</v>
      </c>
      <c r="M16" s="5">
        <v>4</v>
      </c>
      <c r="N16" s="5">
        <v>2</v>
      </c>
      <c r="O16" s="5">
        <v>3</v>
      </c>
      <c r="P16" s="5">
        <v>4</v>
      </c>
      <c r="Q16" s="5">
        <v>2</v>
      </c>
      <c r="R16" s="5">
        <v>3</v>
      </c>
      <c r="S16" s="5">
        <v>2</v>
      </c>
      <c r="T16" s="5">
        <v>5</v>
      </c>
      <c r="U16" s="5">
        <v>5</v>
      </c>
      <c r="V16" s="5">
        <v>5</v>
      </c>
      <c r="W16" s="5">
        <v>5</v>
      </c>
      <c r="X16" s="5">
        <v>5</v>
      </c>
      <c r="Y16" s="5">
        <v>5</v>
      </c>
      <c r="Z16" s="5">
        <v>5</v>
      </c>
      <c r="AA16" s="5">
        <v>5</v>
      </c>
      <c r="AB16" s="21"/>
      <c r="AC16" s="5">
        <v>5</v>
      </c>
      <c r="AD16" s="5">
        <v>5</v>
      </c>
      <c r="AE16" s="5">
        <v>5</v>
      </c>
      <c r="AF16" s="21">
        <v>5</v>
      </c>
      <c r="AG16" s="5">
        <v>4</v>
      </c>
      <c r="AH16" s="5">
        <v>4</v>
      </c>
      <c r="AI16" s="5">
        <v>4</v>
      </c>
      <c r="AJ16" s="5">
        <v>4</v>
      </c>
      <c r="AK16" s="5">
        <v>4</v>
      </c>
      <c r="AL16" s="5">
        <v>4</v>
      </c>
      <c r="AM16" s="5">
        <v>3</v>
      </c>
      <c r="AN16" s="5">
        <v>4</v>
      </c>
      <c r="AO16" s="5">
        <v>4</v>
      </c>
      <c r="AP16" s="22">
        <v>4</v>
      </c>
      <c r="AQ16" s="22">
        <v>3</v>
      </c>
      <c r="AR16" s="22">
        <v>4</v>
      </c>
      <c r="AS16" s="22">
        <v>4</v>
      </c>
      <c r="AT16" s="22">
        <v>5</v>
      </c>
      <c r="AU16" s="22">
        <v>5</v>
      </c>
      <c r="AV16" s="23" t="e">
        <f>IF(AND(#REF!="유효값",#REF!="유효값",#REF!="유효값"),(#REF!+#REF!+#REF!),"")</f>
        <v>#REF!</v>
      </c>
      <c r="AW16" s="24" t="e">
        <f>IF(AND(#REF!="유효값",#REF!="유효값",#REF!="유효값"),(#REF!+#REF!+#REF!),"")</f>
        <v>#REF!</v>
      </c>
    </row>
    <row r="17" spans="1:49">
      <c r="A17" s="17">
        <v>13</v>
      </c>
      <c r="B17" s="17" t="s">
        <v>74</v>
      </c>
      <c r="C17" s="18" t="s">
        <v>75</v>
      </c>
      <c r="D17" s="18">
        <v>1</v>
      </c>
      <c r="E17" s="18">
        <v>2</v>
      </c>
      <c r="F17" s="18">
        <v>8</v>
      </c>
      <c r="G17" s="19">
        <v>1984</v>
      </c>
      <c r="H17" s="18" t="s">
        <v>126</v>
      </c>
      <c r="I17" s="20">
        <v>5</v>
      </c>
      <c r="J17" s="5">
        <v>5</v>
      </c>
      <c r="K17" s="5">
        <v>2</v>
      </c>
      <c r="L17" s="5">
        <v>2</v>
      </c>
      <c r="M17" s="5">
        <v>4</v>
      </c>
      <c r="N17" s="5">
        <v>1</v>
      </c>
      <c r="O17" s="5">
        <v>1</v>
      </c>
      <c r="P17" s="5">
        <v>2</v>
      </c>
      <c r="Q17" s="5">
        <v>2</v>
      </c>
      <c r="R17" s="5">
        <v>2</v>
      </c>
      <c r="S17" s="5">
        <v>4</v>
      </c>
      <c r="T17" s="5">
        <v>5</v>
      </c>
      <c r="U17" s="5">
        <v>5</v>
      </c>
      <c r="V17" s="5">
        <v>5</v>
      </c>
      <c r="W17" s="5">
        <v>5</v>
      </c>
      <c r="X17" s="5">
        <v>5</v>
      </c>
      <c r="Y17" s="5">
        <v>5</v>
      </c>
      <c r="Z17" s="5">
        <v>5</v>
      </c>
      <c r="AA17" s="5">
        <v>5</v>
      </c>
      <c r="AB17" s="21">
        <v>1</v>
      </c>
      <c r="AC17" s="5">
        <v>5</v>
      </c>
      <c r="AD17" s="5">
        <v>5</v>
      </c>
      <c r="AE17" s="5">
        <v>5</v>
      </c>
      <c r="AF17" s="21">
        <v>5</v>
      </c>
      <c r="AG17" s="5">
        <v>5</v>
      </c>
      <c r="AH17" s="5">
        <v>5</v>
      </c>
      <c r="AI17" s="5">
        <v>5</v>
      </c>
      <c r="AJ17" s="5">
        <v>5</v>
      </c>
      <c r="AK17" s="5">
        <v>4</v>
      </c>
      <c r="AL17" s="5">
        <v>4</v>
      </c>
      <c r="AM17" s="5">
        <v>5</v>
      </c>
      <c r="AN17" s="5">
        <v>5</v>
      </c>
      <c r="AO17" s="5">
        <v>5</v>
      </c>
      <c r="AP17" s="22">
        <v>5</v>
      </c>
      <c r="AQ17" s="22">
        <v>5</v>
      </c>
      <c r="AR17" s="22">
        <v>5</v>
      </c>
      <c r="AS17" s="22">
        <v>5</v>
      </c>
      <c r="AT17" s="22">
        <v>5</v>
      </c>
      <c r="AU17" s="22">
        <v>5</v>
      </c>
      <c r="AV17" s="23" t="e">
        <f>IF(AND(#REF!="유효값",#REF!="유효값",#REF!="유효값"),(#REF!+#REF!+#REF!),"")</f>
        <v>#REF!</v>
      </c>
      <c r="AW17" s="24" t="e">
        <f>IF(AND(#REF!="유효값",#REF!="유효값",#REF!="유효값"),(#REF!+#REF!+#REF!),"")</f>
        <v>#REF!</v>
      </c>
    </row>
  </sheetData>
  <autoFilter ref="AV3:AW17" xr:uid="{00000000-0009-0000-0000-000000000000}">
    <filterColumn colId="0" showButton="0"/>
  </autoFilter>
  <phoneticPr fontId="2" type="noConversion"/>
  <dataValidations count="1">
    <dataValidation type="whole" allowBlank="1" showInputMessage="1" showErrorMessage="1" sqref="I5:AU17" xr:uid="{00000000-0002-0000-0000-000000000000}">
      <formula1>1</formula1>
      <formula2>5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'H:\0120_서울시립대 사후관리 연수\12. 설문평가\[설문분석파일.xlsx](참고자료)수원국목록'!#REF!</xm:f>
          </x14:formula1>
          <xm:sqref>C5:C17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25"/>
  <sheetViews>
    <sheetView workbookViewId="0">
      <selection activeCell="A3" sqref="A3"/>
    </sheetView>
  </sheetViews>
  <sheetFormatPr defaultColWidth="8.875" defaultRowHeight="16.899999999999999"/>
  <cols>
    <col min="1" max="1" width="5.875" style="27" customWidth="1"/>
    <col min="2" max="2" width="2.6875" style="28" customWidth="1"/>
    <col min="3" max="51" width="4.6875" style="27" customWidth="1"/>
    <col min="52" max="16384" width="8.875" style="27"/>
  </cols>
  <sheetData>
    <row r="1" spans="1:52">
      <c r="C1" s="29" t="s">
        <v>76</v>
      </c>
      <c r="D1" s="29" t="s">
        <v>77</v>
      </c>
      <c r="E1" s="29" t="s">
        <v>78</v>
      </c>
      <c r="F1" s="29" t="s">
        <v>79</v>
      </c>
      <c r="G1" s="29" t="s">
        <v>80</v>
      </c>
      <c r="H1" s="29" t="s">
        <v>81</v>
      </c>
    </row>
    <row r="2" spans="1:52" s="29" customFormat="1" ht="13.15">
      <c r="B2" s="30"/>
      <c r="C2" s="29" t="str">
        <f>[5]강의정보_출력!C7</f>
        <v>국제협력 사업실행팀 수자원개발 및 관리사례</v>
      </c>
      <c r="J2" s="29" t="str">
        <f>[5]강의정보_출력!C8</f>
        <v>국제협력 사업실행팀 수처리시설건설사례 세미나</v>
      </c>
      <c r="Q2" s="29" t="str">
        <f>[5]강의정보_출력!C9</f>
        <v>민간투자사업제도와 적격성조사</v>
      </c>
      <c r="X2" s="29" t="str">
        <f>[5]강의정보_출력!C10</f>
        <v>도로교통시설과 도로정책</v>
      </c>
      <c r="AE2" s="29" t="str">
        <f>[5]강의정보_출력!C11</f>
        <v>한국의 공공투자관리시스템</v>
      </c>
      <c r="AL2" s="29" t="str">
        <f>[5]강의정보_출력!C12</f>
        <v>상암미디어시티 개발사례</v>
      </c>
      <c r="AS2" s="29" t="str">
        <f>[5]강의정보_출력!C13</f>
        <v>국제협력사업실습</v>
      </c>
    </row>
    <row r="3" spans="1:52" s="35" customFormat="1">
      <c r="C3" s="35" t="s">
        <v>83</v>
      </c>
      <c r="D3" s="35" t="s">
        <v>84</v>
      </c>
      <c r="E3" s="35" t="s">
        <v>85</v>
      </c>
      <c r="F3" s="35" t="s">
        <v>86</v>
      </c>
      <c r="G3" s="35" t="s">
        <v>87</v>
      </c>
      <c r="H3" s="35" t="s">
        <v>88</v>
      </c>
      <c r="J3" s="35" t="s">
        <v>89</v>
      </c>
      <c r="K3" s="35" t="s">
        <v>90</v>
      </c>
      <c r="L3" s="35" t="s">
        <v>91</v>
      </c>
      <c r="M3" s="35" t="s">
        <v>92</v>
      </c>
      <c r="N3" s="35" t="s">
        <v>93</v>
      </c>
      <c r="O3" s="35" t="s">
        <v>94</v>
      </c>
      <c r="Q3" s="35" t="s">
        <v>95</v>
      </c>
      <c r="R3" s="35" t="s">
        <v>96</v>
      </c>
      <c r="S3" s="35" t="s">
        <v>97</v>
      </c>
      <c r="T3" s="35" t="s">
        <v>98</v>
      </c>
      <c r="U3" s="35" t="s">
        <v>99</v>
      </c>
      <c r="V3" s="35" t="s">
        <v>100</v>
      </c>
      <c r="X3" s="35" t="s">
        <v>101</v>
      </c>
      <c r="Y3" s="35" t="s">
        <v>102</v>
      </c>
      <c r="Z3" s="35" t="s">
        <v>103</v>
      </c>
      <c r="AA3" s="35" t="s">
        <v>104</v>
      </c>
      <c r="AB3" s="35" t="s">
        <v>105</v>
      </c>
      <c r="AC3" s="35" t="s">
        <v>106</v>
      </c>
      <c r="AE3" s="35" t="s">
        <v>107</v>
      </c>
      <c r="AF3" s="35" t="s">
        <v>108</v>
      </c>
      <c r="AG3" s="35" t="s">
        <v>109</v>
      </c>
      <c r="AH3" s="35" t="s">
        <v>116</v>
      </c>
      <c r="AI3" s="35" t="s">
        <v>121</v>
      </c>
      <c r="AJ3" s="35" t="s">
        <v>122</v>
      </c>
      <c r="AL3" s="35" t="s">
        <v>113</v>
      </c>
      <c r="AM3" s="35" t="s">
        <v>114</v>
      </c>
      <c r="AN3" s="35" t="s">
        <v>110</v>
      </c>
      <c r="AO3" s="35" t="s">
        <v>117</v>
      </c>
      <c r="AP3" s="35" t="s">
        <v>120</v>
      </c>
      <c r="AQ3" s="35" t="s">
        <v>123</v>
      </c>
      <c r="AS3" s="35" t="s">
        <v>112</v>
      </c>
      <c r="AT3" s="35" t="s">
        <v>115</v>
      </c>
      <c r="AU3" s="35" t="s">
        <v>111</v>
      </c>
      <c r="AV3" s="35" t="s">
        <v>118</v>
      </c>
      <c r="AW3" s="35" t="s">
        <v>119</v>
      </c>
      <c r="AX3" s="35" t="s">
        <v>124</v>
      </c>
      <c r="AZ3" s="36"/>
    </row>
    <row r="4" spans="1:52">
      <c r="A4" s="31" t="s">
        <v>82</v>
      </c>
      <c r="B4" s="31">
        <v>1</v>
      </c>
      <c r="C4" s="27">
        <v>4</v>
      </c>
      <c r="D4" s="27">
        <v>4</v>
      </c>
      <c r="E4" s="27">
        <v>4</v>
      </c>
      <c r="F4" s="27">
        <v>4</v>
      </c>
      <c r="G4" s="27">
        <v>4</v>
      </c>
      <c r="H4" s="27">
        <v>4</v>
      </c>
      <c r="J4" s="27">
        <v>4</v>
      </c>
      <c r="K4" s="27">
        <v>4</v>
      </c>
      <c r="L4" s="27">
        <v>4</v>
      </c>
      <c r="M4" s="27">
        <v>4</v>
      </c>
      <c r="N4" s="27">
        <v>4</v>
      </c>
      <c r="O4" s="27">
        <v>4</v>
      </c>
      <c r="Q4" s="27">
        <v>5</v>
      </c>
      <c r="R4" s="27">
        <v>5</v>
      </c>
      <c r="S4" s="27">
        <v>5</v>
      </c>
      <c r="T4" s="27">
        <v>5</v>
      </c>
      <c r="U4" s="27">
        <v>5</v>
      </c>
      <c r="V4" s="27">
        <v>5</v>
      </c>
      <c r="X4" s="27">
        <v>5</v>
      </c>
      <c r="Y4" s="27">
        <v>5</v>
      </c>
      <c r="Z4" s="27">
        <v>5</v>
      </c>
      <c r="AA4" s="27">
        <v>5</v>
      </c>
      <c r="AB4" s="27">
        <v>5</v>
      </c>
      <c r="AC4" s="27">
        <v>5</v>
      </c>
      <c r="AE4" s="27">
        <v>5</v>
      </c>
      <c r="AF4" s="27">
        <v>5</v>
      </c>
      <c r="AG4" s="27">
        <v>5</v>
      </c>
      <c r="AH4" s="27">
        <v>5</v>
      </c>
      <c r="AI4" s="27">
        <v>5</v>
      </c>
      <c r="AJ4" s="27">
        <v>5</v>
      </c>
      <c r="AL4" s="27">
        <v>5</v>
      </c>
      <c r="AM4" s="27">
        <v>5</v>
      </c>
      <c r="AN4" s="27">
        <v>5</v>
      </c>
      <c r="AO4" s="27">
        <v>5</v>
      </c>
      <c r="AP4" s="27">
        <v>5</v>
      </c>
      <c r="AQ4" s="27">
        <v>5</v>
      </c>
      <c r="AS4" s="27">
        <v>5</v>
      </c>
      <c r="AT4" s="27">
        <v>5</v>
      </c>
      <c r="AU4" s="27">
        <v>5</v>
      </c>
      <c r="AV4" s="27">
        <v>5</v>
      </c>
      <c r="AW4" s="27">
        <v>5</v>
      </c>
      <c r="AX4" s="27">
        <v>5</v>
      </c>
    </row>
    <row r="5" spans="1:52">
      <c r="A5" s="31" t="s">
        <v>82</v>
      </c>
      <c r="B5" s="31">
        <v>2</v>
      </c>
      <c r="C5" s="27">
        <v>3</v>
      </c>
      <c r="D5" s="27">
        <v>3</v>
      </c>
      <c r="E5" s="27">
        <v>4</v>
      </c>
      <c r="F5" s="27">
        <v>4</v>
      </c>
      <c r="G5" s="27">
        <v>4</v>
      </c>
      <c r="H5" s="27">
        <v>4</v>
      </c>
      <c r="J5" s="27">
        <v>4</v>
      </c>
      <c r="K5" s="27">
        <v>4</v>
      </c>
      <c r="L5" s="27">
        <v>4</v>
      </c>
      <c r="M5" s="27">
        <v>4</v>
      </c>
      <c r="N5" s="27">
        <v>4</v>
      </c>
      <c r="O5" s="27">
        <v>4</v>
      </c>
      <c r="Q5" s="27">
        <v>4</v>
      </c>
      <c r="R5" s="27">
        <v>4</v>
      </c>
      <c r="S5" s="27">
        <v>4</v>
      </c>
      <c r="T5" s="27">
        <v>4</v>
      </c>
      <c r="U5" s="27">
        <v>4</v>
      </c>
      <c r="V5" s="27">
        <v>3</v>
      </c>
      <c r="X5" s="27">
        <v>4</v>
      </c>
      <c r="Y5" s="27">
        <v>4</v>
      </c>
      <c r="Z5" s="27">
        <v>4</v>
      </c>
      <c r="AA5" s="27">
        <v>4</v>
      </c>
      <c r="AB5" s="27">
        <v>4</v>
      </c>
      <c r="AC5" s="27">
        <v>4</v>
      </c>
      <c r="AE5" s="27">
        <v>4</v>
      </c>
      <c r="AF5" s="27">
        <v>4</v>
      </c>
      <c r="AG5" s="27">
        <v>4</v>
      </c>
      <c r="AH5" s="27">
        <v>4</v>
      </c>
      <c r="AI5" s="27">
        <v>4</v>
      </c>
      <c r="AJ5" s="27">
        <v>4</v>
      </c>
      <c r="AL5" s="27">
        <v>5</v>
      </c>
      <c r="AM5" s="27">
        <v>5</v>
      </c>
      <c r="AN5" s="27">
        <v>5</v>
      </c>
      <c r="AO5" s="27">
        <v>5</v>
      </c>
      <c r="AP5" s="27">
        <v>5</v>
      </c>
      <c r="AQ5" s="27">
        <v>5</v>
      </c>
      <c r="AS5" s="27">
        <v>3</v>
      </c>
      <c r="AT5" s="27">
        <v>3</v>
      </c>
      <c r="AU5" s="27">
        <v>3</v>
      </c>
      <c r="AV5" s="27">
        <v>3</v>
      </c>
      <c r="AW5" s="27">
        <v>3</v>
      </c>
      <c r="AX5" s="27">
        <v>2</v>
      </c>
    </row>
    <row r="6" spans="1:52">
      <c r="A6" s="31" t="s">
        <v>82</v>
      </c>
      <c r="B6" s="31">
        <v>3</v>
      </c>
      <c r="C6" s="27">
        <v>4</v>
      </c>
      <c r="D6" s="27">
        <v>4</v>
      </c>
      <c r="E6" s="27">
        <v>4</v>
      </c>
      <c r="F6" s="27">
        <v>3</v>
      </c>
      <c r="G6" s="27">
        <v>4</v>
      </c>
      <c r="H6" s="27">
        <v>4</v>
      </c>
      <c r="J6" s="27">
        <v>4</v>
      </c>
      <c r="K6" s="27">
        <v>4</v>
      </c>
      <c r="L6" s="27">
        <v>4</v>
      </c>
      <c r="M6" s="27">
        <v>3</v>
      </c>
      <c r="N6" s="27">
        <v>4</v>
      </c>
      <c r="O6" s="27">
        <v>4</v>
      </c>
      <c r="Q6" s="27">
        <v>4</v>
      </c>
      <c r="R6" s="27">
        <v>4</v>
      </c>
      <c r="S6" s="27">
        <v>4</v>
      </c>
      <c r="T6" s="27">
        <v>4</v>
      </c>
      <c r="U6" s="27">
        <v>4</v>
      </c>
      <c r="V6" s="27">
        <v>4</v>
      </c>
      <c r="X6" s="27">
        <v>4</v>
      </c>
      <c r="Y6" s="27">
        <v>4</v>
      </c>
      <c r="Z6" s="27">
        <v>4</v>
      </c>
      <c r="AA6" s="27">
        <v>4</v>
      </c>
      <c r="AB6" s="27">
        <v>4</v>
      </c>
      <c r="AC6" s="27">
        <v>4</v>
      </c>
      <c r="AE6" s="27">
        <v>4</v>
      </c>
      <c r="AF6" s="27">
        <v>4</v>
      </c>
      <c r="AG6" s="27">
        <v>4</v>
      </c>
      <c r="AH6" s="27">
        <v>4</v>
      </c>
      <c r="AI6" s="27">
        <v>4</v>
      </c>
      <c r="AJ6" s="27">
        <v>4</v>
      </c>
      <c r="AL6" s="27">
        <v>4</v>
      </c>
      <c r="AM6" s="27">
        <v>5</v>
      </c>
      <c r="AN6" s="27">
        <v>5</v>
      </c>
      <c r="AO6" s="27">
        <v>5</v>
      </c>
      <c r="AP6" s="27">
        <v>4</v>
      </c>
      <c r="AQ6" s="27">
        <v>4</v>
      </c>
      <c r="AS6" s="27">
        <v>5</v>
      </c>
      <c r="AT6" s="27">
        <v>5</v>
      </c>
      <c r="AU6" s="27">
        <v>4</v>
      </c>
      <c r="AV6" s="27">
        <v>5</v>
      </c>
      <c r="AW6" s="27">
        <v>4</v>
      </c>
      <c r="AX6" s="27">
        <v>4</v>
      </c>
    </row>
    <row r="7" spans="1:52">
      <c r="A7" s="31" t="s">
        <v>82</v>
      </c>
      <c r="B7" s="31">
        <v>4</v>
      </c>
      <c r="C7" s="27">
        <v>5</v>
      </c>
      <c r="D7" s="27">
        <v>5</v>
      </c>
      <c r="E7" s="27">
        <v>5</v>
      </c>
      <c r="F7" s="27">
        <v>5</v>
      </c>
      <c r="G7" s="27">
        <v>5</v>
      </c>
      <c r="H7" s="27">
        <v>5</v>
      </c>
      <c r="J7" s="27">
        <v>5</v>
      </c>
      <c r="K7" s="27">
        <v>5</v>
      </c>
      <c r="L7" s="27">
        <v>5</v>
      </c>
      <c r="M7" s="27">
        <v>5</v>
      </c>
      <c r="N7" s="27">
        <v>5</v>
      </c>
      <c r="O7" s="27">
        <v>5</v>
      </c>
      <c r="Q7" s="27">
        <v>5</v>
      </c>
      <c r="R7" s="27">
        <v>5</v>
      </c>
      <c r="S7" s="27">
        <v>5</v>
      </c>
      <c r="T7" s="27">
        <v>5</v>
      </c>
      <c r="U7" s="27">
        <v>5</v>
      </c>
      <c r="V7" s="27">
        <v>5</v>
      </c>
      <c r="X7" s="27">
        <v>5</v>
      </c>
      <c r="Y7" s="27">
        <v>5</v>
      </c>
      <c r="Z7" s="27">
        <v>5</v>
      </c>
      <c r="AA7" s="27">
        <v>5</v>
      </c>
      <c r="AB7" s="27">
        <v>5</v>
      </c>
      <c r="AC7" s="27">
        <v>5</v>
      </c>
      <c r="AE7" s="27">
        <v>5</v>
      </c>
      <c r="AF7" s="27">
        <v>5</v>
      </c>
      <c r="AG7" s="27">
        <v>5</v>
      </c>
      <c r="AH7" s="27">
        <v>5</v>
      </c>
      <c r="AI7" s="27">
        <v>5</v>
      </c>
      <c r="AJ7" s="27">
        <v>5</v>
      </c>
      <c r="AL7" s="27">
        <v>5</v>
      </c>
      <c r="AM7" s="27">
        <v>5</v>
      </c>
      <c r="AN7" s="27">
        <v>5</v>
      </c>
      <c r="AO7" s="27">
        <v>5</v>
      </c>
      <c r="AP7" s="27">
        <v>5</v>
      </c>
      <c r="AQ7" s="27">
        <v>5</v>
      </c>
      <c r="AS7" s="27">
        <v>5</v>
      </c>
      <c r="AT7" s="27">
        <v>5</v>
      </c>
      <c r="AU7" s="27">
        <v>5</v>
      </c>
      <c r="AV7" s="27">
        <v>5</v>
      </c>
      <c r="AW7" s="27">
        <v>5</v>
      </c>
      <c r="AX7" s="27">
        <v>5</v>
      </c>
    </row>
    <row r="8" spans="1:52">
      <c r="A8" s="31" t="s">
        <v>82</v>
      </c>
      <c r="B8" s="31">
        <v>5</v>
      </c>
      <c r="C8" s="27">
        <v>5</v>
      </c>
      <c r="D8" s="27">
        <v>5</v>
      </c>
      <c r="E8" s="27">
        <v>5</v>
      </c>
      <c r="F8" s="27">
        <v>5</v>
      </c>
      <c r="G8" s="27">
        <v>5</v>
      </c>
      <c r="H8" s="27">
        <v>5</v>
      </c>
      <c r="J8" s="27">
        <v>5</v>
      </c>
      <c r="K8" s="27">
        <v>5</v>
      </c>
      <c r="L8" s="27">
        <v>5</v>
      </c>
      <c r="M8" s="27">
        <v>5</v>
      </c>
      <c r="N8" s="27">
        <v>5</v>
      </c>
      <c r="O8" s="27">
        <v>5</v>
      </c>
      <c r="Q8" s="27">
        <v>5</v>
      </c>
      <c r="R8" s="27">
        <v>5</v>
      </c>
      <c r="S8" s="27">
        <v>5</v>
      </c>
      <c r="T8" s="27">
        <v>5</v>
      </c>
      <c r="U8" s="27">
        <v>5</v>
      </c>
      <c r="V8" s="27">
        <v>5</v>
      </c>
      <c r="X8" s="27">
        <v>5</v>
      </c>
      <c r="Y8" s="27">
        <v>5</v>
      </c>
      <c r="Z8" s="27">
        <v>5</v>
      </c>
      <c r="AA8" s="27">
        <v>5</v>
      </c>
      <c r="AB8" s="27">
        <v>5</v>
      </c>
      <c r="AC8" s="27">
        <v>5</v>
      </c>
      <c r="AE8" s="27">
        <v>5</v>
      </c>
      <c r="AF8" s="27">
        <v>5</v>
      </c>
      <c r="AG8" s="27">
        <v>5</v>
      </c>
      <c r="AH8" s="27">
        <v>5</v>
      </c>
      <c r="AI8" s="27">
        <v>5</v>
      </c>
      <c r="AJ8" s="27">
        <v>5</v>
      </c>
      <c r="AL8" s="27">
        <v>5</v>
      </c>
      <c r="AM8" s="27">
        <v>5</v>
      </c>
      <c r="AN8" s="27">
        <v>5</v>
      </c>
      <c r="AO8" s="27">
        <v>5</v>
      </c>
      <c r="AP8" s="27">
        <v>5</v>
      </c>
      <c r="AQ8" s="27">
        <v>5</v>
      </c>
      <c r="AS8" s="27">
        <v>5</v>
      </c>
      <c r="AT8" s="27">
        <v>5</v>
      </c>
      <c r="AU8" s="27">
        <v>5</v>
      </c>
      <c r="AV8" s="27">
        <v>5</v>
      </c>
      <c r="AW8" s="27">
        <v>5</v>
      </c>
      <c r="AX8" s="27">
        <v>5</v>
      </c>
    </row>
    <row r="9" spans="1:52">
      <c r="A9" s="31" t="s">
        <v>82</v>
      </c>
      <c r="B9" s="31">
        <v>6</v>
      </c>
      <c r="C9" s="27">
        <v>4</v>
      </c>
      <c r="D9" s="27">
        <v>4</v>
      </c>
      <c r="E9" s="27">
        <v>4</v>
      </c>
      <c r="F9" s="27">
        <v>4</v>
      </c>
      <c r="G9" s="27">
        <v>4</v>
      </c>
      <c r="H9" s="27">
        <v>4</v>
      </c>
      <c r="J9" s="27">
        <v>4</v>
      </c>
      <c r="K9" s="27">
        <v>4</v>
      </c>
      <c r="L9" s="27">
        <v>5</v>
      </c>
      <c r="M9" s="27">
        <v>4</v>
      </c>
      <c r="N9" s="27">
        <v>5</v>
      </c>
      <c r="O9" s="27">
        <v>4</v>
      </c>
      <c r="Q9" s="27">
        <v>5</v>
      </c>
      <c r="R9" s="27">
        <v>5</v>
      </c>
      <c r="S9" s="27">
        <v>5</v>
      </c>
      <c r="T9" s="27">
        <v>5</v>
      </c>
      <c r="U9" s="27">
        <v>5</v>
      </c>
      <c r="V9" s="27">
        <v>5</v>
      </c>
      <c r="X9" s="27">
        <v>5</v>
      </c>
      <c r="Y9" s="27">
        <v>5</v>
      </c>
      <c r="Z9" s="27">
        <v>5</v>
      </c>
      <c r="AA9" s="27">
        <v>5</v>
      </c>
      <c r="AB9" s="27">
        <v>4</v>
      </c>
      <c r="AC9" s="27">
        <v>4</v>
      </c>
      <c r="AE9" s="27">
        <v>5</v>
      </c>
      <c r="AF9" s="27">
        <v>5</v>
      </c>
      <c r="AG9" s="27">
        <v>5</v>
      </c>
      <c r="AH9" s="27">
        <v>5</v>
      </c>
      <c r="AI9" s="27">
        <v>5</v>
      </c>
      <c r="AJ9" s="27">
        <v>4</v>
      </c>
      <c r="AL9" s="27">
        <v>5</v>
      </c>
      <c r="AM9" s="27">
        <v>5</v>
      </c>
      <c r="AN9" s="27">
        <v>5</v>
      </c>
      <c r="AO9" s="27">
        <v>5</v>
      </c>
      <c r="AP9" s="27">
        <v>4</v>
      </c>
      <c r="AQ9" s="27">
        <v>4</v>
      </c>
      <c r="AS9" s="27">
        <v>5</v>
      </c>
      <c r="AT9" s="27">
        <v>5</v>
      </c>
      <c r="AU9" s="27">
        <v>5</v>
      </c>
      <c r="AV9" s="27">
        <v>5</v>
      </c>
      <c r="AW9" s="27">
        <v>5</v>
      </c>
      <c r="AX9" s="27">
        <v>5</v>
      </c>
    </row>
    <row r="10" spans="1:52">
      <c r="A10" s="31" t="s">
        <v>82</v>
      </c>
      <c r="B10" s="31">
        <v>7</v>
      </c>
      <c r="C10" s="27">
        <v>5</v>
      </c>
      <c r="D10" s="27">
        <v>5</v>
      </c>
      <c r="E10" s="27">
        <v>5</v>
      </c>
      <c r="F10" s="27">
        <v>5</v>
      </c>
      <c r="G10" s="27">
        <v>5</v>
      </c>
      <c r="H10" s="27">
        <v>5</v>
      </c>
      <c r="J10" s="27">
        <v>5</v>
      </c>
      <c r="K10" s="27">
        <v>5</v>
      </c>
      <c r="L10" s="27">
        <v>5</v>
      </c>
      <c r="M10" s="27">
        <v>5</v>
      </c>
      <c r="N10" s="27">
        <v>5</v>
      </c>
      <c r="O10" s="27">
        <v>5</v>
      </c>
      <c r="Q10" s="27">
        <v>5</v>
      </c>
      <c r="R10" s="27">
        <v>5</v>
      </c>
      <c r="S10" s="27">
        <v>5</v>
      </c>
      <c r="T10" s="27">
        <v>5</v>
      </c>
      <c r="U10" s="27">
        <v>5</v>
      </c>
      <c r="V10" s="27">
        <v>5</v>
      </c>
      <c r="X10" s="27">
        <v>5</v>
      </c>
      <c r="Y10" s="27">
        <v>5</v>
      </c>
      <c r="Z10" s="27">
        <v>5</v>
      </c>
      <c r="AA10" s="27">
        <v>5</v>
      </c>
      <c r="AB10" s="27">
        <v>5</v>
      </c>
      <c r="AC10" s="27">
        <v>5</v>
      </c>
      <c r="AE10" s="27">
        <v>5</v>
      </c>
      <c r="AF10" s="27">
        <v>5</v>
      </c>
      <c r="AG10" s="27">
        <v>5</v>
      </c>
      <c r="AH10" s="27">
        <v>5</v>
      </c>
      <c r="AI10" s="27">
        <v>5</v>
      </c>
      <c r="AJ10" s="27">
        <v>5</v>
      </c>
    </row>
    <row r="11" spans="1:52">
      <c r="A11" s="31" t="s">
        <v>82</v>
      </c>
      <c r="B11" s="31">
        <v>8</v>
      </c>
      <c r="C11" s="27">
        <v>5</v>
      </c>
      <c r="D11" s="27">
        <v>5</v>
      </c>
      <c r="E11" s="27">
        <v>5</v>
      </c>
      <c r="F11" s="27">
        <v>5</v>
      </c>
      <c r="G11" s="27">
        <v>5</v>
      </c>
      <c r="H11" s="27">
        <v>5</v>
      </c>
      <c r="J11" s="27">
        <v>5</v>
      </c>
      <c r="K11" s="27">
        <v>5</v>
      </c>
      <c r="L11" s="27">
        <v>5</v>
      </c>
      <c r="M11" s="27">
        <v>4</v>
      </c>
      <c r="N11" s="27">
        <v>5</v>
      </c>
      <c r="O11" s="27">
        <v>5</v>
      </c>
      <c r="Q11" s="27">
        <v>5</v>
      </c>
      <c r="R11" s="27">
        <v>5</v>
      </c>
      <c r="S11" s="27">
        <v>5</v>
      </c>
      <c r="T11" s="27">
        <v>5</v>
      </c>
      <c r="U11" s="27">
        <v>5</v>
      </c>
      <c r="V11" s="27">
        <v>5</v>
      </c>
      <c r="X11" s="27">
        <v>5</v>
      </c>
      <c r="Y11" s="27">
        <v>5</v>
      </c>
      <c r="Z11" s="27">
        <v>5</v>
      </c>
      <c r="AA11" s="27">
        <v>5</v>
      </c>
      <c r="AB11" s="27">
        <v>5</v>
      </c>
      <c r="AC11" s="27">
        <v>5</v>
      </c>
      <c r="AE11" s="27">
        <v>5</v>
      </c>
      <c r="AF11" s="27">
        <v>5</v>
      </c>
      <c r="AG11" s="27">
        <v>5</v>
      </c>
      <c r="AH11" s="27">
        <v>5</v>
      </c>
      <c r="AI11" s="27">
        <v>5</v>
      </c>
      <c r="AJ11" s="27">
        <v>5</v>
      </c>
      <c r="AL11" s="27">
        <v>5</v>
      </c>
      <c r="AM11" s="27">
        <v>4</v>
      </c>
      <c r="AN11" s="27">
        <v>5</v>
      </c>
      <c r="AO11" s="27">
        <v>5</v>
      </c>
      <c r="AP11" s="27">
        <v>4</v>
      </c>
      <c r="AQ11" s="27">
        <v>5</v>
      </c>
      <c r="AS11" s="27">
        <v>5</v>
      </c>
      <c r="AT11" s="27">
        <v>5</v>
      </c>
      <c r="AU11" s="27">
        <v>5</v>
      </c>
      <c r="AV11" s="27">
        <v>5</v>
      </c>
      <c r="AW11" s="27">
        <v>5</v>
      </c>
      <c r="AX11" s="27">
        <v>5</v>
      </c>
    </row>
    <row r="12" spans="1:52">
      <c r="A12" s="31" t="s">
        <v>82</v>
      </c>
      <c r="B12" s="31">
        <v>9</v>
      </c>
      <c r="C12" s="27">
        <v>4</v>
      </c>
      <c r="D12" s="27">
        <v>4</v>
      </c>
      <c r="E12" s="27">
        <v>4</v>
      </c>
      <c r="F12" s="27">
        <v>4</v>
      </c>
      <c r="G12" s="27">
        <v>4</v>
      </c>
      <c r="H12" s="27">
        <v>4</v>
      </c>
      <c r="J12" s="27">
        <v>4</v>
      </c>
      <c r="K12" s="27">
        <v>4</v>
      </c>
      <c r="L12" s="27">
        <v>4</v>
      </c>
      <c r="M12" s="27">
        <v>4</v>
      </c>
      <c r="N12" s="27">
        <v>4</v>
      </c>
      <c r="O12" s="27">
        <v>4</v>
      </c>
      <c r="Q12" s="27">
        <v>5</v>
      </c>
      <c r="R12" s="27">
        <v>5</v>
      </c>
      <c r="S12" s="27">
        <v>5</v>
      </c>
      <c r="T12" s="27">
        <v>5</v>
      </c>
      <c r="U12" s="27">
        <v>5</v>
      </c>
      <c r="V12" s="27">
        <v>4</v>
      </c>
      <c r="X12" s="27">
        <v>5</v>
      </c>
      <c r="Y12" s="27">
        <v>5</v>
      </c>
      <c r="Z12" s="27">
        <v>4</v>
      </c>
      <c r="AA12" s="27">
        <v>5</v>
      </c>
      <c r="AB12" s="27">
        <v>4</v>
      </c>
      <c r="AC12" s="27">
        <v>4</v>
      </c>
      <c r="AE12" s="27">
        <v>5</v>
      </c>
      <c r="AF12" s="27">
        <v>5</v>
      </c>
      <c r="AG12" s="27">
        <v>5</v>
      </c>
      <c r="AH12" s="27">
        <v>5</v>
      </c>
      <c r="AI12" s="27">
        <v>5</v>
      </c>
      <c r="AJ12" s="27">
        <v>4</v>
      </c>
      <c r="AL12" s="27">
        <v>5</v>
      </c>
      <c r="AM12" s="27">
        <v>5</v>
      </c>
      <c r="AN12" s="27">
        <v>5</v>
      </c>
      <c r="AO12" s="27">
        <v>5</v>
      </c>
      <c r="AP12" s="27">
        <v>5</v>
      </c>
      <c r="AQ12" s="27">
        <v>4</v>
      </c>
      <c r="AS12" s="27">
        <v>4</v>
      </c>
      <c r="AT12" s="27">
        <v>4</v>
      </c>
      <c r="AU12" s="27">
        <v>4</v>
      </c>
      <c r="AV12" s="27">
        <v>4</v>
      </c>
      <c r="AW12" s="27">
        <v>4</v>
      </c>
      <c r="AX12" s="27">
        <v>4</v>
      </c>
    </row>
    <row r="13" spans="1:52">
      <c r="A13" s="31" t="s">
        <v>82</v>
      </c>
      <c r="B13" s="31">
        <v>10</v>
      </c>
      <c r="C13" s="27">
        <v>5</v>
      </c>
      <c r="D13" s="27">
        <v>5</v>
      </c>
      <c r="E13" s="27">
        <v>5</v>
      </c>
      <c r="F13" s="27">
        <v>5</v>
      </c>
      <c r="G13" s="27">
        <v>5</v>
      </c>
      <c r="H13" s="27">
        <v>5</v>
      </c>
      <c r="J13" s="27">
        <v>5</v>
      </c>
      <c r="K13" s="27">
        <v>5</v>
      </c>
      <c r="L13" s="27">
        <v>5</v>
      </c>
      <c r="M13" s="27">
        <v>5</v>
      </c>
      <c r="N13" s="27">
        <v>5</v>
      </c>
      <c r="O13" s="27">
        <v>5</v>
      </c>
      <c r="Q13" s="27">
        <v>5</v>
      </c>
      <c r="R13" s="27">
        <v>5</v>
      </c>
      <c r="S13" s="27">
        <v>5</v>
      </c>
      <c r="T13" s="27">
        <v>5</v>
      </c>
      <c r="U13" s="27">
        <v>5</v>
      </c>
      <c r="V13" s="27">
        <v>4</v>
      </c>
      <c r="X13" s="27">
        <v>5</v>
      </c>
      <c r="Y13" s="27">
        <v>5</v>
      </c>
      <c r="Z13" s="27">
        <v>5</v>
      </c>
      <c r="AA13" s="27">
        <v>5</v>
      </c>
      <c r="AB13" s="27">
        <v>5</v>
      </c>
      <c r="AC13" s="27">
        <v>5</v>
      </c>
      <c r="AE13" s="27">
        <v>5</v>
      </c>
      <c r="AF13" s="27">
        <v>5</v>
      </c>
      <c r="AG13" s="27">
        <v>5</v>
      </c>
      <c r="AH13" s="27">
        <v>5</v>
      </c>
      <c r="AI13" s="27">
        <v>5</v>
      </c>
      <c r="AJ13" s="27">
        <v>5</v>
      </c>
      <c r="AL13" s="27">
        <v>5</v>
      </c>
      <c r="AM13" s="27">
        <v>5</v>
      </c>
      <c r="AN13" s="27">
        <v>5</v>
      </c>
      <c r="AO13" s="27">
        <v>5</v>
      </c>
      <c r="AP13" s="27">
        <v>5</v>
      </c>
      <c r="AQ13" s="27">
        <v>5</v>
      </c>
      <c r="AS13" s="27">
        <v>5</v>
      </c>
      <c r="AT13" s="27">
        <v>5</v>
      </c>
      <c r="AU13" s="27">
        <v>5</v>
      </c>
      <c r="AV13" s="27">
        <v>5</v>
      </c>
      <c r="AW13" s="27">
        <v>5</v>
      </c>
      <c r="AX13" s="27">
        <v>4</v>
      </c>
    </row>
    <row r="14" spans="1:52">
      <c r="A14" s="31" t="s">
        <v>82</v>
      </c>
      <c r="B14" s="31">
        <v>11</v>
      </c>
      <c r="C14" s="27">
        <v>5</v>
      </c>
      <c r="D14" s="27">
        <v>5</v>
      </c>
      <c r="E14" s="27">
        <v>4</v>
      </c>
      <c r="F14" s="27">
        <v>4</v>
      </c>
      <c r="G14" s="27">
        <v>5</v>
      </c>
      <c r="H14" s="27">
        <v>5</v>
      </c>
      <c r="J14" s="27">
        <v>4</v>
      </c>
      <c r="K14" s="27">
        <v>5</v>
      </c>
      <c r="L14" s="27">
        <v>4</v>
      </c>
      <c r="M14" s="27">
        <v>4</v>
      </c>
      <c r="N14" s="27">
        <v>5</v>
      </c>
      <c r="O14" s="27">
        <v>5</v>
      </c>
      <c r="Q14" s="27">
        <v>5</v>
      </c>
      <c r="R14" s="27">
        <v>5</v>
      </c>
      <c r="S14" s="27">
        <v>5</v>
      </c>
      <c r="T14" s="27">
        <v>5</v>
      </c>
      <c r="U14" s="27">
        <v>5</v>
      </c>
      <c r="V14" s="27">
        <v>4</v>
      </c>
      <c r="X14" s="27">
        <v>5</v>
      </c>
      <c r="Y14" s="27">
        <v>5</v>
      </c>
      <c r="Z14" s="27">
        <v>5</v>
      </c>
      <c r="AA14" s="27">
        <v>5</v>
      </c>
      <c r="AB14" s="27">
        <v>5</v>
      </c>
      <c r="AC14" s="27">
        <v>4</v>
      </c>
      <c r="AE14" s="27">
        <v>5</v>
      </c>
      <c r="AF14" s="27">
        <v>5</v>
      </c>
      <c r="AG14" s="27">
        <v>5</v>
      </c>
      <c r="AH14" s="27">
        <v>5</v>
      </c>
      <c r="AI14" s="27">
        <v>5</v>
      </c>
      <c r="AJ14" s="27">
        <v>4</v>
      </c>
      <c r="AL14" s="27">
        <v>5</v>
      </c>
      <c r="AM14" s="27">
        <v>5</v>
      </c>
      <c r="AN14" s="27">
        <v>4</v>
      </c>
      <c r="AO14" s="27">
        <v>5</v>
      </c>
      <c r="AP14" s="27">
        <v>5</v>
      </c>
      <c r="AQ14" s="27">
        <v>4</v>
      </c>
      <c r="AS14" s="27">
        <v>5</v>
      </c>
      <c r="AT14" s="27">
        <v>5</v>
      </c>
      <c r="AU14" s="27">
        <v>4</v>
      </c>
      <c r="AV14" s="27">
        <v>5</v>
      </c>
      <c r="AW14" s="27">
        <v>5</v>
      </c>
      <c r="AX14" s="27">
        <v>4</v>
      </c>
    </row>
    <row r="15" spans="1:52">
      <c r="A15" s="31" t="s">
        <v>82</v>
      </c>
      <c r="B15" s="31">
        <v>12</v>
      </c>
      <c r="C15" s="27">
        <v>4</v>
      </c>
      <c r="D15" s="27">
        <v>4</v>
      </c>
      <c r="E15" s="27">
        <v>4</v>
      </c>
      <c r="F15" s="27">
        <v>3</v>
      </c>
      <c r="G15" s="27">
        <v>5</v>
      </c>
      <c r="H15" s="27">
        <v>5</v>
      </c>
      <c r="J15" s="27">
        <v>4</v>
      </c>
      <c r="K15" s="27">
        <v>4</v>
      </c>
      <c r="L15" s="27">
        <v>4</v>
      </c>
      <c r="M15" s="27">
        <v>3</v>
      </c>
      <c r="N15" s="27">
        <v>5</v>
      </c>
      <c r="O15" s="27">
        <v>5</v>
      </c>
      <c r="Q15" s="27">
        <v>5</v>
      </c>
      <c r="R15" s="27">
        <v>5</v>
      </c>
      <c r="S15" s="27">
        <v>5</v>
      </c>
      <c r="T15" s="27">
        <v>5</v>
      </c>
      <c r="U15" s="27">
        <v>5</v>
      </c>
      <c r="V15" s="27">
        <v>4</v>
      </c>
      <c r="X15" s="27">
        <v>5</v>
      </c>
      <c r="Y15" s="27">
        <v>5</v>
      </c>
      <c r="Z15" s="27">
        <v>5</v>
      </c>
      <c r="AA15" s="27">
        <v>4</v>
      </c>
      <c r="AB15" s="27">
        <v>5</v>
      </c>
      <c r="AC15" s="27">
        <v>5</v>
      </c>
      <c r="AE15" s="27">
        <v>5</v>
      </c>
      <c r="AF15" s="27">
        <v>5</v>
      </c>
      <c r="AG15" s="27">
        <v>5</v>
      </c>
      <c r="AH15" s="27">
        <v>5</v>
      </c>
      <c r="AI15" s="27">
        <v>5</v>
      </c>
      <c r="AJ15" s="27">
        <v>4</v>
      </c>
      <c r="AL15" s="27">
        <v>5</v>
      </c>
      <c r="AM15" s="27">
        <v>5</v>
      </c>
      <c r="AN15" s="27">
        <v>5</v>
      </c>
      <c r="AO15" s="27">
        <v>3</v>
      </c>
      <c r="AP15" s="27">
        <v>5</v>
      </c>
      <c r="AQ15" s="27">
        <v>5</v>
      </c>
      <c r="AS15" s="27">
        <v>5</v>
      </c>
      <c r="AT15" s="27">
        <v>5</v>
      </c>
      <c r="AU15" s="27">
        <v>5</v>
      </c>
      <c r="AV15" s="27">
        <v>5</v>
      </c>
      <c r="AW15" s="27">
        <v>5</v>
      </c>
      <c r="AX15" s="27">
        <v>5</v>
      </c>
    </row>
    <row r="16" spans="1:52">
      <c r="A16" s="31" t="s">
        <v>82</v>
      </c>
      <c r="B16" s="31">
        <v>13</v>
      </c>
      <c r="C16" s="27">
        <v>5</v>
      </c>
      <c r="D16" s="27">
        <v>5</v>
      </c>
      <c r="E16" s="27">
        <v>5</v>
      </c>
      <c r="F16" s="27">
        <v>5</v>
      </c>
      <c r="G16" s="27">
        <v>5</v>
      </c>
      <c r="H16" s="27">
        <v>5</v>
      </c>
      <c r="J16" s="27">
        <v>5</v>
      </c>
      <c r="K16" s="27">
        <v>5</v>
      </c>
      <c r="L16" s="27">
        <v>5</v>
      </c>
      <c r="M16" s="27">
        <v>5</v>
      </c>
      <c r="N16" s="27">
        <v>5</v>
      </c>
      <c r="O16" s="27">
        <v>5</v>
      </c>
      <c r="Q16" s="27">
        <v>5</v>
      </c>
      <c r="R16" s="27">
        <v>5</v>
      </c>
      <c r="S16" s="27">
        <v>5</v>
      </c>
      <c r="T16" s="27">
        <v>5</v>
      </c>
      <c r="U16" s="27">
        <v>5</v>
      </c>
      <c r="V16" s="27">
        <v>5</v>
      </c>
      <c r="X16" s="27">
        <v>5</v>
      </c>
      <c r="Y16" s="27">
        <v>5</v>
      </c>
      <c r="Z16" s="27">
        <v>5</v>
      </c>
      <c r="AA16" s="27">
        <v>5</v>
      </c>
      <c r="AB16" s="27">
        <v>5</v>
      </c>
      <c r="AC16" s="27">
        <v>5</v>
      </c>
      <c r="AE16" s="27">
        <v>5</v>
      </c>
      <c r="AF16" s="27">
        <v>5</v>
      </c>
      <c r="AG16" s="27">
        <v>5</v>
      </c>
      <c r="AH16" s="27">
        <v>5</v>
      </c>
      <c r="AI16" s="27">
        <v>5</v>
      </c>
      <c r="AJ16" s="27">
        <v>5</v>
      </c>
      <c r="AL16" s="27">
        <v>5</v>
      </c>
      <c r="AM16" s="27">
        <v>5</v>
      </c>
      <c r="AN16" s="27">
        <v>5</v>
      </c>
      <c r="AO16" s="27">
        <v>5</v>
      </c>
      <c r="AP16" s="27">
        <v>5</v>
      </c>
      <c r="AQ16" s="27">
        <v>5</v>
      </c>
      <c r="AS16" s="27">
        <v>5</v>
      </c>
      <c r="AT16" s="27">
        <v>5</v>
      </c>
      <c r="AU16" s="27">
        <v>5</v>
      </c>
      <c r="AV16" s="27">
        <v>5</v>
      </c>
      <c r="AW16" s="27">
        <v>5</v>
      </c>
      <c r="AX16" s="27">
        <v>5</v>
      </c>
    </row>
    <row r="17" spans="2:52" s="32" customFormat="1">
      <c r="C17" s="33">
        <f t="shared" ref="C17:H17" si="0">AVERAGE(C4:C16)</f>
        <v>4.4615384615384617</v>
      </c>
      <c r="D17" s="33">
        <f t="shared" si="0"/>
        <v>4.4615384615384617</v>
      </c>
      <c r="E17" s="33">
        <f t="shared" si="0"/>
        <v>4.4615384615384617</v>
      </c>
      <c r="F17" s="33">
        <f t="shared" si="0"/>
        <v>4.3076923076923075</v>
      </c>
      <c r="G17" s="33">
        <f t="shared" si="0"/>
        <v>4.615384615384615</v>
      </c>
      <c r="H17" s="33">
        <f t="shared" si="0"/>
        <v>4.615384615384615</v>
      </c>
      <c r="I17" s="33">
        <f>AVERAGE(C17:H17)</f>
        <v>4.4871794871794863</v>
      </c>
      <c r="J17" s="33">
        <f t="shared" ref="J17:O17" si="1">AVERAGE(J4:J16)</f>
        <v>4.4615384615384617</v>
      </c>
      <c r="K17" s="33">
        <f t="shared" si="1"/>
        <v>4.5384615384615383</v>
      </c>
      <c r="L17" s="33">
        <f t="shared" si="1"/>
        <v>4.5384615384615383</v>
      </c>
      <c r="M17" s="33">
        <f t="shared" si="1"/>
        <v>4.2307692307692308</v>
      </c>
      <c r="N17" s="33">
        <f t="shared" si="1"/>
        <v>4.6923076923076925</v>
      </c>
      <c r="O17" s="33">
        <f t="shared" si="1"/>
        <v>4.615384615384615</v>
      </c>
      <c r="P17" s="33">
        <f>AVERAGE(J17:O17)</f>
        <v>4.5128205128205137</v>
      </c>
      <c r="Q17" s="33">
        <f t="shared" ref="Q17:V17" si="2">AVERAGE(Q4:Q16)</f>
        <v>4.8461538461538458</v>
      </c>
      <c r="R17" s="33">
        <f t="shared" si="2"/>
        <v>4.8461538461538458</v>
      </c>
      <c r="S17" s="33">
        <f t="shared" si="2"/>
        <v>4.8461538461538458</v>
      </c>
      <c r="T17" s="33">
        <f t="shared" si="2"/>
        <v>4.8461538461538458</v>
      </c>
      <c r="U17" s="33">
        <f t="shared" si="2"/>
        <v>4.8461538461538458</v>
      </c>
      <c r="V17" s="33">
        <f t="shared" si="2"/>
        <v>4.4615384615384617</v>
      </c>
      <c r="W17" s="33">
        <f>AVERAGE(Q17:V17)</f>
        <v>4.7820512820512819</v>
      </c>
      <c r="X17" s="33">
        <f t="shared" ref="X17:AC17" si="3">AVERAGE(X4:X16)</f>
        <v>4.8461538461538458</v>
      </c>
      <c r="Y17" s="33">
        <f t="shared" si="3"/>
        <v>4.8461538461538458</v>
      </c>
      <c r="Z17" s="33">
        <f t="shared" si="3"/>
        <v>4.7692307692307692</v>
      </c>
      <c r="AA17" s="33">
        <f t="shared" si="3"/>
        <v>4.7692307692307692</v>
      </c>
      <c r="AB17" s="33">
        <f t="shared" si="3"/>
        <v>4.6923076923076925</v>
      </c>
      <c r="AC17" s="33">
        <f t="shared" si="3"/>
        <v>4.615384615384615</v>
      </c>
      <c r="AD17" s="33">
        <f>AVERAGE(X17:AC17)</f>
        <v>4.7564102564102564</v>
      </c>
      <c r="AE17" s="33">
        <f t="shared" ref="AE17:AJ17" si="4">AVERAGE(AE4:AE16)</f>
        <v>4.8461538461538458</v>
      </c>
      <c r="AF17" s="33">
        <f t="shared" si="4"/>
        <v>4.8461538461538458</v>
      </c>
      <c r="AG17" s="33">
        <f t="shared" si="4"/>
        <v>4.8461538461538458</v>
      </c>
      <c r="AH17" s="33">
        <f t="shared" si="4"/>
        <v>4.8461538461538458</v>
      </c>
      <c r="AI17" s="33">
        <f t="shared" si="4"/>
        <v>4.8461538461538458</v>
      </c>
      <c r="AJ17" s="33">
        <f t="shared" si="4"/>
        <v>4.5384615384615383</v>
      </c>
      <c r="AK17" s="33">
        <f>AVERAGE(AE17:AJ17)</f>
        <v>4.7948717948717947</v>
      </c>
      <c r="AL17" s="33">
        <f t="shared" ref="AL17:AQ17" si="5">AVERAGE(AL4:AL16)</f>
        <v>4.916666666666667</v>
      </c>
      <c r="AM17" s="33">
        <f t="shared" si="5"/>
        <v>4.916666666666667</v>
      </c>
      <c r="AN17" s="33">
        <f t="shared" si="5"/>
        <v>4.916666666666667</v>
      </c>
      <c r="AO17" s="33">
        <f t="shared" si="5"/>
        <v>4.833333333333333</v>
      </c>
      <c r="AP17" s="33">
        <f t="shared" si="5"/>
        <v>4.75</v>
      </c>
      <c r="AQ17" s="33">
        <f t="shared" si="5"/>
        <v>4.666666666666667</v>
      </c>
      <c r="AR17" s="33">
        <f>AVERAGE(AL17:AQ17)</f>
        <v>4.833333333333333</v>
      </c>
      <c r="AS17" s="33">
        <f t="shared" ref="AS17:AX17" si="6">AVERAGE(AS4:AS16)</f>
        <v>4.75</v>
      </c>
      <c r="AT17" s="33">
        <f t="shared" si="6"/>
        <v>4.75</v>
      </c>
      <c r="AU17" s="33">
        <f t="shared" si="6"/>
        <v>4.583333333333333</v>
      </c>
      <c r="AV17" s="33">
        <f t="shared" si="6"/>
        <v>4.75</v>
      </c>
      <c r="AW17" s="33">
        <f t="shared" si="6"/>
        <v>4.666666666666667</v>
      </c>
      <c r="AX17" s="33">
        <f t="shared" si="6"/>
        <v>4.416666666666667</v>
      </c>
      <c r="AY17" s="33">
        <f>AVERAGE(AS17:AX17)</f>
        <v>4.6527777777777777</v>
      </c>
      <c r="AZ17" s="32" t="e">
        <f>AVERAGE(#REF!)</f>
        <v>#REF!</v>
      </c>
    </row>
    <row r="18" spans="2:52">
      <c r="I18" s="27">
        <f>AVERAGE(C17:E17,G17:H17)</f>
        <v>4.523076923076923</v>
      </c>
      <c r="P18" s="27">
        <f>AVERAGE(J17:L17,N17:O17)</f>
        <v>4.569230769230769</v>
      </c>
      <c r="W18" s="27">
        <f>AVERAGE(Q17:S17,U17:V17)</f>
        <v>4.7692307692307692</v>
      </c>
      <c r="AD18" s="27">
        <f>AVERAGE(X17:Z17,AB17:AC17)</f>
        <v>4.7538461538461529</v>
      </c>
      <c r="AK18" s="27">
        <f>AVERAGE(AE17:AG17,AI17:AJ17)</f>
        <v>4.7846153846153836</v>
      </c>
      <c r="AR18" s="27">
        <f>AVERAGE(AL17:AN17,AP17:AQ17)</f>
        <v>4.8333333333333339</v>
      </c>
      <c r="AY18" s="27">
        <f>AVERAGE(AS17:AU17,AW17:AX17)</f>
        <v>4.6333333333333337</v>
      </c>
      <c r="AZ18" s="27" t="e">
        <f>AVERAGE(#REF!,#REF!)</f>
        <v>#REF!</v>
      </c>
    </row>
    <row r="21" spans="2:52">
      <c r="B21" s="28">
        <v>1</v>
      </c>
      <c r="C21" s="27">
        <f t="shared" ref="C21:H21" si="7">COUNTIF(C4:C16,1)</f>
        <v>0</v>
      </c>
      <c r="D21" s="27">
        <f t="shared" si="7"/>
        <v>0</v>
      </c>
      <c r="E21" s="27">
        <f t="shared" si="7"/>
        <v>0</v>
      </c>
      <c r="F21" s="34">
        <f t="shared" si="7"/>
        <v>0</v>
      </c>
      <c r="G21" s="27">
        <f t="shared" si="7"/>
        <v>0</v>
      </c>
      <c r="H21" s="27">
        <f t="shared" si="7"/>
        <v>0</v>
      </c>
      <c r="J21" s="27">
        <f t="shared" ref="J21:O21" si="8">COUNTIF(J4:J16,1)</f>
        <v>0</v>
      </c>
      <c r="K21" s="27">
        <f t="shared" si="8"/>
        <v>0</v>
      </c>
      <c r="L21" s="27">
        <f t="shared" si="8"/>
        <v>0</v>
      </c>
      <c r="M21" s="34">
        <f t="shared" si="8"/>
        <v>0</v>
      </c>
      <c r="N21" s="27">
        <f t="shared" si="8"/>
        <v>0</v>
      </c>
      <c r="O21" s="27">
        <f t="shared" si="8"/>
        <v>0</v>
      </c>
      <c r="Q21" s="27">
        <f t="shared" ref="Q21:V21" si="9">COUNTIF(Q4:Q16,1)</f>
        <v>0</v>
      </c>
      <c r="R21" s="27">
        <f t="shared" si="9"/>
        <v>0</v>
      </c>
      <c r="S21" s="27">
        <f t="shared" si="9"/>
        <v>0</v>
      </c>
      <c r="T21" s="34">
        <f t="shared" si="9"/>
        <v>0</v>
      </c>
      <c r="U21" s="27">
        <f t="shared" si="9"/>
        <v>0</v>
      </c>
      <c r="V21" s="27">
        <f t="shared" si="9"/>
        <v>0</v>
      </c>
      <c r="X21" s="27">
        <f t="shared" ref="X21:AC21" si="10">COUNTIF(X4:X16,1)</f>
        <v>0</v>
      </c>
      <c r="Y21" s="27">
        <f t="shared" si="10"/>
        <v>0</v>
      </c>
      <c r="Z21" s="27">
        <f t="shared" si="10"/>
        <v>0</v>
      </c>
      <c r="AA21" s="34">
        <f t="shared" si="10"/>
        <v>0</v>
      </c>
      <c r="AB21" s="27">
        <f t="shared" si="10"/>
        <v>0</v>
      </c>
      <c r="AC21" s="27">
        <f t="shared" si="10"/>
        <v>0</v>
      </c>
      <c r="AE21" s="27">
        <f t="shared" ref="AE21:AJ21" si="11">COUNTIF(AE4:AE16,1)</f>
        <v>0</v>
      </c>
      <c r="AF21" s="27">
        <f t="shared" si="11"/>
        <v>0</v>
      </c>
      <c r="AG21" s="27">
        <f t="shared" si="11"/>
        <v>0</v>
      </c>
      <c r="AH21" s="34">
        <f t="shared" si="11"/>
        <v>0</v>
      </c>
      <c r="AI21" s="27">
        <f t="shared" si="11"/>
        <v>0</v>
      </c>
      <c r="AJ21" s="27">
        <f t="shared" si="11"/>
        <v>0</v>
      </c>
      <c r="AL21" s="27">
        <f t="shared" ref="AL21:AQ21" si="12">COUNTIF(AL4:AL16,1)</f>
        <v>0</v>
      </c>
      <c r="AM21" s="27">
        <f t="shared" si="12"/>
        <v>0</v>
      </c>
      <c r="AN21" s="27">
        <f t="shared" si="12"/>
        <v>0</v>
      </c>
      <c r="AO21" s="34">
        <f t="shared" si="12"/>
        <v>0</v>
      </c>
      <c r="AP21" s="27">
        <f t="shared" si="12"/>
        <v>0</v>
      </c>
      <c r="AQ21" s="27">
        <f t="shared" si="12"/>
        <v>0</v>
      </c>
      <c r="AS21" s="27">
        <f t="shared" ref="AS21:AX21" si="13">COUNTIF(AS4:AS16,1)</f>
        <v>0</v>
      </c>
      <c r="AT21" s="27">
        <f t="shared" si="13"/>
        <v>0</v>
      </c>
      <c r="AU21" s="27">
        <f t="shared" si="13"/>
        <v>0</v>
      </c>
      <c r="AV21" s="34">
        <f t="shared" si="13"/>
        <v>0</v>
      </c>
      <c r="AW21" s="27">
        <f t="shared" si="13"/>
        <v>0</v>
      </c>
      <c r="AX21" s="27">
        <f t="shared" si="13"/>
        <v>0</v>
      </c>
    </row>
    <row r="22" spans="2:52">
      <c r="B22" s="28">
        <v>2</v>
      </c>
      <c r="C22" s="27">
        <f t="shared" ref="C22:H22" si="14">COUNTIF(C4:C16,2)</f>
        <v>0</v>
      </c>
      <c r="D22" s="27">
        <f t="shared" si="14"/>
        <v>0</v>
      </c>
      <c r="E22" s="27">
        <f t="shared" si="14"/>
        <v>0</v>
      </c>
      <c r="F22" s="34">
        <f t="shared" si="14"/>
        <v>0</v>
      </c>
      <c r="G22" s="27">
        <f t="shared" si="14"/>
        <v>0</v>
      </c>
      <c r="H22" s="27">
        <f t="shared" si="14"/>
        <v>0</v>
      </c>
      <c r="J22" s="27">
        <f t="shared" ref="J22:O22" si="15">COUNTIF(J4:J16,2)</f>
        <v>0</v>
      </c>
      <c r="K22" s="27">
        <f t="shared" si="15"/>
        <v>0</v>
      </c>
      <c r="L22" s="27">
        <f t="shared" si="15"/>
        <v>0</v>
      </c>
      <c r="M22" s="34">
        <f t="shared" si="15"/>
        <v>0</v>
      </c>
      <c r="N22" s="27">
        <f t="shared" si="15"/>
        <v>0</v>
      </c>
      <c r="O22" s="27">
        <f t="shared" si="15"/>
        <v>0</v>
      </c>
      <c r="Q22" s="27">
        <f t="shared" ref="Q22:V22" si="16">COUNTIF(Q4:Q16,2)</f>
        <v>0</v>
      </c>
      <c r="R22" s="27">
        <f t="shared" si="16"/>
        <v>0</v>
      </c>
      <c r="S22" s="27">
        <f t="shared" si="16"/>
        <v>0</v>
      </c>
      <c r="T22" s="34">
        <f t="shared" si="16"/>
        <v>0</v>
      </c>
      <c r="U22" s="27">
        <f t="shared" si="16"/>
        <v>0</v>
      </c>
      <c r="V22" s="27">
        <f t="shared" si="16"/>
        <v>0</v>
      </c>
      <c r="X22" s="27">
        <f t="shared" ref="X22:AC22" si="17">COUNTIF(X4:X16,2)</f>
        <v>0</v>
      </c>
      <c r="Y22" s="27">
        <f t="shared" si="17"/>
        <v>0</v>
      </c>
      <c r="Z22" s="27">
        <f t="shared" si="17"/>
        <v>0</v>
      </c>
      <c r="AA22" s="34">
        <f t="shared" si="17"/>
        <v>0</v>
      </c>
      <c r="AB22" s="27">
        <f t="shared" si="17"/>
        <v>0</v>
      </c>
      <c r="AC22" s="27">
        <f t="shared" si="17"/>
        <v>0</v>
      </c>
      <c r="AE22" s="27">
        <f t="shared" ref="AE22:AJ22" si="18">COUNTIF(AE4:AE16,2)</f>
        <v>0</v>
      </c>
      <c r="AF22" s="27">
        <f t="shared" si="18"/>
        <v>0</v>
      </c>
      <c r="AG22" s="27">
        <f t="shared" si="18"/>
        <v>0</v>
      </c>
      <c r="AH22" s="34">
        <f t="shared" si="18"/>
        <v>0</v>
      </c>
      <c r="AI22" s="27">
        <f t="shared" si="18"/>
        <v>0</v>
      </c>
      <c r="AJ22" s="27">
        <f t="shared" si="18"/>
        <v>0</v>
      </c>
      <c r="AL22" s="27">
        <f t="shared" ref="AL22:AQ22" si="19">COUNTIF(AL4:AL16,2)</f>
        <v>0</v>
      </c>
      <c r="AM22" s="27">
        <f t="shared" si="19"/>
        <v>0</v>
      </c>
      <c r="AN22" s="27">
        <f t="shared" si="19"/>
        <v>0</v>
      </c>
      <c r="AO22" s="34">
        <f t="shared" si="19"/>
        <v>0</v>
      </c>
      <c r="AP22" s="27">
        <f t="shared" si="19"/>
        <v>0</v>
      </c>
      <c r="AQ22" s="27">
        <f t="shared" si="19"/>
        <v>0</v>
      </c>
      <c r="AS22" s="27">
        <f t="shared" ref="AS22:AX22" si="20">COUNTIF(AS4:AS16,2)</f>
        <v>0</v>
      </c>
      <c r="AT22" s="27">
        <f t="shared" si="20"/>
        <v>0</v>
      </c>
      <c r="AU22" s="27">
        <f t="shared" si="20"/>
        <v>0</v>
      </c>
      <c r="AV22" s="34">
        <f t="shared" si="20"/>
        <v>0</v>
      </c>
      <c r="AW22" s="27">
        <f t="shared" si="20"/>
        <v>0</v>
      </c>
      <c r="AX22" s="27">
        <f t="shared" si="20"/>
        <v>1</v>
      </c>
    </row>
    <row r="23" spans="2:52">
      <c r="B23" s="28">
        <v>3</v>
      </c>
      <c r="C23" s="27">
        <f t="shared" ref="C23:H23" si="21">COUNTIF(C4:C16,3)</f>
        <v>1</v>
      </c>
      <c r="D23" s="27">
        <f t="shared" si="21"/>
        <v>1</v>
      </c>
      <c r="E23" s="27">
        <f t="shared" si="21"/>
        <v>0</v>
      </c>
      <c r="F23" s="34">
        <f t="shared" si="21"/>
        <v>2</v>
      </c>
      <c r="G23" s="27">
        <f t="shared" si="21"/>
        <v>0</v>
      </c>
      <c r="H23" s="27">
        <f t="shared" si="21"/>
        <v>0</v>
      </c>
      <c r="J23" s="27">
        <f t="shared" ref="J23:O23" si="22">COUNTIF(J4:J16,3)</f>
        <v>0</v>
      </c>
      <c r="K23" s="27">
        <f t="shared" si="22"/>
        <v>0</v>
      </c>
      <c r="L23" s="27">
        <f t="shared" si="22"/>
        <v>0</v>
      </c>
      <c r="M23" s="34">
        <f t="shared" si="22"/>
        <v>2</v>
      </c>
      <c r="N23" s="27">
        <f t="shared" si="22"/>
        <v>0</v>
      </c>
      <c r="O23" s="27">
        <f t="shared" si="22"/>
        <v>0</v>
      </c>
      <c r="Q23" s="27">
        <f t="shared" ref="Q23:V23" si="23">COUNTIF(Q4:Q16,3)</f>
        <v>0</v>
      </c>
      <c r="R23" s="27">
        <f t="shared" si="23"/>
        <v>0</v>
      </c>
      <c r="S23" s="27">
        <f t="shared" si="23"/>
        <v>0</v>
      </c>
      <c r="T23" s="34">
        <f t="shared" si="23"/>
        <v>0</v>
      </c>
      <c r="U23" s="27">
        <f t="shared" si="23"/>
        <v>0</v>
      </c>
      <c r="V23" s="27">
        <f t="shared" si="23"/>
        <v>1</v>
      </c>
      <c r="X23" s="27">
        <f t="shared" ref="X23:AC23" si="24">COUNTIF(X4:X16,3)</f>
        <v>0</v>
      </c>
      <c r="Y23" s="27">
        <f t="shared" si="24"/>
        <v>0</v>
      </c>
      <c r="Z23" s="27">
        <f t="shared" si="24"/>
        <v>0</v>
      </c>
      <c r="AA23" s="34">
        <f t="shared" si="24"/>
        <v>0</v>
      </c>
      <c r="AB23" s="27">
        <f t="shared" si="24"/>
        <v>0</v>
      </c>
      <c r="AC23" s="27">
        <f t="shared" si="24"/>
        <v>0</v>
      </c>
      <c r="AE23" s="27">
        <f t="shared" ref="AE23:AJ23" si="25">COUNTIF(AE4:AE16,3)</f>
        <v>0</v>
      </c>
      <c r="AF23" s="27">
        <f t="shared" si="25"/>
        <v>0</v>
      </c>
      <c r="AG23" s="27">
        <f t="shared" si="25"/>
        <v>0</v>
      </c>
      <c r="AH23" s="34">
        <f t="shared" si="25"/>
        <v>0</v>
      </c>
      <c r="AI23" s="27">
        <f t="shared" si="25"/>
        <v>0</v>
      </c>
      <c r="AJ23" s="27">
        <f t="shared" si="25"/>
        <v>0</v>
      </c>
      <c r="AL23" s="27">
        <f t="shared" ref="AL23:AQ23" si="26">COUNTIF(AL4:AL16,3)</f>
        <v>0</v>
      </c>
      <c r="AM23" s="27">
        <f t="shared" si="26"/>
        <v>0</v>
      </c>
      <c r="AN23" s="27">
        <f t="shared" si="26"/>
        <v>0</v>
      </c>
      <c r="AO23" s="34">
        <f t="shared" si="26"/>
        <v>1</v>
      </c>
      <c r="AP23" s="27">
        <f t="shared" si="26"/>
        <v>0</v>
      </c>
      <c r="AQ23" s="27">
        <f t="shared" si="26"/>
        <v>0</v>
      </c>
      <c r="AS23" s="27">
        <f t="shared" ref="AS23:AX23" si="27">COUNTIF(AS4:AS16,3)</f>
        <v>1</v>
      </c>
      <c r="AT23" s="27">
        <f t="shared" si="27"/>
        <v>1</v>
      </c>
      <c r="AU23" s="27">
        <f t="shared" si="27"/>
        <v>1</v>
      </c>
      <c r="AV23" s="34">
        <f t="shared" si="27"/>
        <v>1</v>
      </c>
      <c r="AW23" s="27">
        <f t="shared" si="27"/>
        <v>1</v>
      </c>
      <c r="AX23" s="27">
        <f t="shared" si="27"/>
        <v>0</v>
      </c>
    </row>
    <row r="24" spans="2:52">
      <c r="B24" s="28">
        <v>4</v>
      </c>
      <c r="C24" s="27">
        <f t="shared" ref="C24:H24" si="28">COUNTIF(C4:C16,4)</f>
        <v>5</v>
      </c>
      <c r="D24" s="27">
        <f t="shared" si="28"/>
        <v>5</v>
      </c>
      <c r="E24" s="27">
        <f t="shared" si="28"/>
        <v>7</v>
      </c>
      <c r="F24" s="34">
        <f t="shared" si="28"/>
        <v>5</v>
      </c>
      <c r="G24" s="27">
        <f t="shared" si="28"/>
        <v>5</v>
      </c>
      <c r="H24" s="27">
        <f t="shared" si="28"/>
        <v>5</v>
      </c>
      <c r="J24" s="27">
        <f t="shared" ref="J24:O24" si="29">COUNTIF(J4:J16,4)</f>
        <v>7</v>
      </c>
      <c r="K24" s="27">
        <f t="shared" si="29"/>
        <v>6</v>
      </c>
      <c r="L24" s="27">
        <f t="shared" si="29"/>
        <v>6</v>
      </c>
      <c r="M24" s="34">
        <f t="shared" si="29"/>
        <v>6</v>
      </c>
      <c r="N24" s="27">
        <f t="shared" si="29"/>
        <v>4</v>
      </c>
      <c r="O24" s="27">
        <f t="shared" si="29"/>
        <v>5</v>
      </c>
      <c r="Q24" s="27">
        <f t="shared" ref="Q24:V24" si="30">COUNTIF(Q4:Q16,4)</f>
        <v>2</v>
      </c>
      <c r="R24" s="27">
        <f t="shared" si="30"/>
        <v>2</v>
      </c>
      <c r="S24" s="27">
        <f t="shared" si="30"/>
        <v>2</v>
      </c>
      <c r="T24" s="34">
        <f t="shared" si="30"/>
        <v>2</v>
      </c>
      <c r="U24" s="27">
        <f t="shared" si="30"/>
        <v>2</v>
      </c>
      <c r="V24" s="27">
        <f t="shared" si="30"/>
        <v>5</v>
      </c>
      <c r="X24" s="27">
        <f t="shared" ref="X24:AC24" si="31">COUNTIF(X4:X16,4)</f>
        <v>2</v>
      </c>
      <c r="Y24" s="27">
        <f t="shared" si="31"/>
        <v>2</v>
      </c>
      <c r="Z24" s="27">
        <f t="shared" si="31"/>
        <v>3</v>
      </c>
      <c r="AA24" s="34">
        <f t="shared" si="31"/>
        <v>3</v>
      </c>
      <c r="AB24" s="27">
        <f t="shared" si="31"/>
        <v>4</v>
      </c>
      <c r="AC24" s="27">
        <f t="shared" si="31"/>
        <v>5</v>
      </c>
      <c r="AE24" s="27">
        <f t="shared" ref="AE24:AJ24" si="32">COUNTIF(AE4:AE16,4)</f>
        <v>2</v>
      </c>
      <c r="AF24" s="27">
        <f t="shared" si="32"/>
        <v>2</v>
      </c>
      <c r="AG24" s="27">
        <f t="shared" si="32"/>
        <v>2</v>
      </c>
      <c r="AH24" s="34">
        <f t="shared" si="32"/>
        <v>2</v>
      </c>
      <c r="AI24" s="27">
        <f t="shared" si="32"/>
        <v>2</v>
      </c>
      <c r="AJ24" s="27">
        <f t="shared" si="32"/>
        <v>6</v>
      </c>
      <c r="AL24" s="27">
        <f t="shared" ref="AL24:AQ24" si="33">COUNTIF(AL4:AL16,4)</f>
        <v>1</v>
      </c>
      <c r="AM24" s="27">
        <f t="shared" si="33"/>
        <v>1</v>
      </c>
      <c r="AN24" s="27">
        <f t="shared" si="33"/>
        <v>1</v>
      </c>
      <c r="AO24" s="34">
        <f t="shared" si="33"/>
        <v>0</v>
      </c>
      <c r="AP24" s="27">
        <f t="shared" si="33"/>
        <v>3</v>
      </c>
      <c r="AQ24" s="27">
        <f t="shared" si="33"/>
        <v>4</v>
      </c>
      <c r="AS24" s="27">
        <f t="shared" ref="AS24:AX24" si="34">COUNTIF(AS4:AS16,4)</f>
        <v>1</v>
      </c>
      <c r="AT24" s="27">
        <f t="shared" si="34"/>
        <v>1</v>
      </c>
      <c r="AU24" s="27">
        <f t="shared" si="34"/>
        <v>3</v>
      </c>
      <c r="AV24" s="34">
        <f t="shared" si="34"/>
        <v>1</v>
      </c>
      <c r="AW24" s="27">
        <f t="shared" si="34"/>
        <v>2</v>
      </c>
      <c r="AX24" s="27">
        <f t="shared" si="34"/>
        <v>4</v>
      </c>
    </row>
    <row r="25" spans="2:52">
      <c r="B25" s="28">
        <v>5</v>
      </c>
      <c r="C25" s="27">
        <f t="shared" ref="C25:H25" si="35">COUNTIF(C4:C16,5)</f>
        <v>7</v>
      </c>
      <c r="D25" s="27">
        <f t="shared" si="35"/>
        <v>7</v>
      </c>
      <c r="E25" s="27">
        <f t="shared" si="35"/>
        <v>6</v>
      </c>
      <c r="F25" s="34">
        <f t="shared" si="35"/>
        <v>6</v>
      </c>
      <c r="G25" s="27">
        <f t="shared" si="35"/>
        <v>8</v>
      </c>
      <c r="H25" s="27">
        <f t="shared" si="35"/>
        <v>8</v>
      </c>
      <c r="J25" s="27">
        <f t="shared" ref="J25:O25" si="36">COUNTIF(J4:J16,5)</f>
        <v>6</v>
      </c>
      <c r="K25" s="27">
        <f t="shared" si="36"/>
        <v>7</v>
      </c>
      <c r="L25" s="27">
        <f t="shared" si="36"/>
        <v>7</v>
      </c>
      <c r="M25" s="34">
        <f t="shared" si="36"/>
        <v>5</v>
      </c>
      <c r="N25" s="27">
        <f t="shared" si="36"/>
        <v>9</v>
      </c>
      <c r="O25" s="27">
        <f t="shared" si="36"/>
        <v>8</v>
      </c>
      <c r="Q25" s="27">
        <f t="shared" ref="Q25:V25" si="37">COUNTIF(Q4:Q16,5)</f>
        <v>11</v>
      </c>
      <c r="R25" s="27">
        <f t="shared" si="37"/>
        <v>11</v>
      </c>
      <c r="S25" s="27">
        <f t="shared" si="37"/>
        <v>11</v>
      </c>
      <c r="T25" s="34">
        <f t="shared" si="37"/>
        <v>11</v>
      </c>
      <c r="U25" s="27">
        <f t="shared" si="37"/>
        <v>11</v>
      </c>
      <c r="V25" s="27">
        <f t="shared" si="37"/>
        <v>7</v>
      </c>
      <c r="X25" s="27">
        <f t="shared" ref="X25:AC25" si="38">COUNTIF(X4:X16,5)</f>
        <v>11</v>
      </c>
      <c r="Y25" s="27">
        <f t="shared" si="38"/>
        <v>11</v>
      </c>
      <c r="Z25" s="27">
        <f t="shared" si="38"/>
        <v>10</v>
      </c>
      <c r="AA25" s="34">
        <f t="shared" si="38"/>
        <v>10</v>
      </c>
      <c r="AB25" s="27">
        <f t="shared" si="38"/>
        <v>9</v>
      </c>
      <c r="AC25" s="27">
        <f t="shared" si="38"/>
        <v>8</v>
      </c>
      <c r="AE25" s="27">
        <f t="shared" ref="AE25:AJ25" si="39">COUNTIF(AE4:AE16,5)</f>
        <v>11</v>
      </c>
      <c r="AF25" s="27">
        <f t="shared" si="39"/>
        <v>11</v>
      </c>
      <c r="AG25" s="27">
        <f t="shared" si="39"/>
        <v>11</v>
      </c>
      <c r="AH25" s="34">
        <f t="shared" si="39"/>
        <v>11</v>
      </c>
      <c r="AI25" s="27">
        <f t="shared" si="39"/>
        <v>11</v>
      </c>
      <c r="AJ25" s="27">
        <f t="shared" si="39"/>
        <v>7</v>
      </c>
      <c r="AL25" s="27">
        <f t="shared" ref="AL25:AQ25" si="40">COUNTIF(AL4:AL16,5)</f>
        <v>11</v>
      </c>
      <c r="AM25" s="27">
        <f t="shared" si="40"/>
        <v>11</v>
      </c>
      <c r="AN25" s="27">
        <f t="shared" si="40"/>
        <v>11</v>
      </c>
      <c r="AO25" s="34">
        <f t="shared" si="40"/>
        <v>11</v>
      </c>
      <c r="AP25" s="27">
        <f t="shared" si="40"/>
        <v>9</v>
      </c>
      <c r="AQ25" s="27">
        <f t="shared" si="40"/>
        <v>8</v>
      </c>
      <c r="AS25" s="27">
        <f t="shared" ref="AS25:AX25" si="41">COUNTIF(AS4:AS16,5)</f>
        <v>10</v>
      </c>
      <c r="AT25" s="27">
        <f t="shared" si="41"/>
        <v>10</v>
      </c>
      <c r="AU25" s="27">
        <f t="shared" si="41"/>
        <v>8</v>
      </c>
      <c r="AV25" s="34">
        <f t="shared" si="41"/>
        <v>10</v>
      </c>
      <c r="AW25" s="27">
        <f t="shared" si="41"/>
        <v>9</v>
      </c>
      <c r="AX25" s="27">
        <f t="shared" si="41"/>
        <v>7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만족도_raw data</vt:lpstr>
      <vt:lpstr>강의평가_raw data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Gumin JUNG</cp:lastModifiedBy>
  <dcterms:created xsi:type="dcterms:W3CDTF">2019-02-07T05:57:01Z</dcterms:created>
  <dcterms:modified xsi:type="dcterms:W3CDTF">2019-02-09T13:09:12Z</dcterms:modified>
</cp:coreProperties>
</file>