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onhabbal/Desktop/Analysis Projects/Crowdfunding Analysis/"/>
    </mc:Choice>
  </mc:AlternateContent>
  <xr:revisionPtr revIDLastSave="0" documentId="13_ncr:1_{51E415A3-6E9C-0B4D-B7DA-A3BB4755B4C7}" xr6:coauthVersionLast="45" xr6:coauthVersionMax="45" xr10:uidLastSave="{00000000-0000-0000-0000-000000000000}"/>
  <bookViews>
    <workbookView xWindow="-37880" yWindow="-12460" windowWidth="37880" windowHeight="19620" activeTab="2" xr2:uid="{00000000-000D-0000-FFFF-FFFF00000000}"/>
  </bookViews>
  <sheets>
    <sheet name="Category Statistics" sheetId="2" r:id="rId1"/>
    <sheet name="Outcomes Based on Launch Date" sheetId="4" r:id="rId2"/>
    <sheet name="Box and Whisker" sheetId="9" r:id="rId3"/>
    <sheet name="Kickstarter" sheetId="1" r:id="rId4"/>
    <sheet name="Failed U.S. Kickstarters" sheetId="7" r:id="rId5"/>
    <sheet name="Descriptive Statistics" sheetId="8" r:id="rId6"/>
    <sheet name="Successful U.S. Kickstarters" sheetId="6" r:id="rId7"/>
    <sheet name="Subcategory Statistics" sheetId="3" r:id="rId8"/>
    <sheet name="Edinburgh Research" sheetId="5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1" r:id="rId10"/>
    <pivotCache cacheId="2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8" l="1"/>
  <c r="B11" i="8"/>
  <c r="C13" i="8"/>
  <c r="C12" i="8"/>
  <c r="C14" i="8" s="1"/>
  <c r="C6" i="8"/>
  <c r="C5" i="8"/>
  <c r="C7" i="8" s="1"/>
  <c r="C4" i="8"/>
  <c r="B13" i="8"/>
  <c r="B12" i="8"/>
  <c r="B14" i="8" s="1"/>
  <c r="B6" i="8"/>
  <c r="B5" i="8"/>
  <c r="B7" i="8" s="1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<sst xmlns="http://schemas.openxmlformats.org/spreadsheetml/2006/main" count="38347" uniqueCount="8401">
  <si>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</si>
  <si>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</si>
  <si>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</si>
  <si>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</si>
  <si>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</si>
  <si>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</si>
  <si>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</si>
  <si>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</si>
  <si>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</si>
  <si>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</si>
  <si>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</si>
  <si>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</si>
  <si>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</si>
  <si>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</si>
  <si>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</si>
  <si>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</si>
  <si>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</si>
  <si>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</si>
  <si>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</si>
  <si>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</si>
  <si>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</si>
  <si>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</si>
  <si>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</si>
  <si>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</si>
  <si>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</si>
  <si>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</si>
  <si>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</si>
  <si>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</si>
  <si>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</si>
  <si>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</si>
  <si>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</si>
  <si>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</si>
  <si>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</si>
  <si>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</si>
  <si>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</si>
  <si>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</si>
  <si>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</si>
  <si>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</si>
  <si>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</si>
  <si>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</si>
  <si>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</si>
  <si>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</si>
  <si>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</si>
  <si>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</si>
  <si>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</si>
  <si>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</si>
  <si>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</si>
  <si>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</si>
  <si>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</si>
  <si>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</si>
  <si>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</si>
  <si>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</si>
  <si>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</si>
  <si>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</si>
  <si>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</si>
  <si>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</si>
  <si>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</si>
  <si>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</si>
  <si>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</si>
  <si>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</si>
  <si>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</si>
  <si>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</si>
  <si>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</si>
  <si>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</si>
  <si>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</si>
  <si>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</si>
  <si>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</si>
  <si>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</si>
  <si>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</si>
  <si>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</si>
  <si>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</si>
  <si>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</si>
  <si>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</si>
  <si>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</si>
  <si>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</si>
  <si>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</si>
  <si>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</si>
  <si>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</si>
  <si>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</si>
  <si>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</si>
  <si>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</si>
  <si>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</si>
  <si>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</si>
  <si>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</si>
  <si>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</si>
  <si>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</si>
  <si>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</si>
  <si>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</si>
  <si>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</si>
  <si>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</si>
  <si>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</si>
  <si>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</si>
  <si>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</si>
  <si>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</si>
  <si>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</si>
  <si>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</si>
  <si>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</si>
  <si>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</si>
  <si>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</si>
  <si>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</si>
  <si>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</si>
  <si>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</si>
  <si>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</si>
  <si>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</si>
  <si>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</si>
  <si>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</si>
  <si>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</si>
  <si>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</si>
  <si>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</si>
  <si>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</si>
  <si>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</si>
  <si>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</si>
  <si>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</si>
  <si>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</si>
  <si>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</si>
  <si>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</si>
  <si>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</si>
  <si>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</si>
  <si>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</si>
  <si>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</si>
  <si>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</si>
  <si>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</si>
  <si>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</si>
  <si>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</si>
  <si>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</si>
  <si>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</si>
  <si>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</si>
  <si>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</si>
  <si>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</si>
  <si>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</si>
  <si>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</si>
  <si>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</si>
  <si>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</si>
  <si>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</si>
  <si>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</si>
  <si>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</si>
  <si>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</si>
  <si>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</si>
  <si>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</si>
  <si>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</si>
  <si>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</si>
  <si>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</si>
  <si>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</si>
  <si>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</si>
  <si>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</si>
  <si>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</si>
  <si>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</si>
  <si>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</si>
  <si>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</si>
  <si>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</si>
  <si>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</si>
  <si>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</si>
  <si>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</si>
  <si>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</si>
  <si>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</si>
  <si>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</si>
  <si>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</si>
  <si>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</si>
  <si>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</si>
  <si>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</si>
  <si>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</si>
  <si>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</si>
  <si>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</si>
  <si>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</si>
  <si>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</si>
  <si>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</si>
  <si>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</si>
  <si>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</si>
  <si>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</si>
  <si>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</si>
  <si>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</si>
  <si>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</si>
  <si>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</si>
  <si>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</si>
  <si>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</si>
  <si>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</si>
  <si>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</si>
  <si>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</si>
  <si>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</si>
  <si>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</si>
  <si>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</si>
  <si>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</si>
  <si>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</si>
  <si>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</si>
  <si>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</si>
  <si>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</si>
  <si>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</si>
  <si>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</si>
  <si>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</si>
  <si>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</si>
  <si>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</si>
  <si>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</si>
  <si>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</si>
  <si>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</si>
  <si>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</si>
  <si>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</si>
  <si>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</si>
  <si>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</si>
  <si>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</si>
  <si>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</si>
  <si>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</si>
  <si>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</si>
  <si>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</si>
  <si>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</si>
  <si>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</si>
  <si>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</si>
  <si>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</si>
  <si>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</si>
  <si>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</si>
  <si>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</si>
  <si>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</si>
  <si>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</si>
  <si>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</si>
  <si>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</si>
  <si>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</si>
  <si>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</si>
  <si>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</si>
  <si>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</si>
  <si>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</si>
  <si>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</si>
  <si>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</si>
  <si>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</si>
  <si>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</si>
  <si>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</si>
  <si>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</si>
  <si>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</si>
  <si>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</si>
  <si>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</si>
  <si>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</si>
  <si>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</si>
  <si>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</si>
  <si>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</si>
  <si>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</si>
  <si>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</si>
  <si>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</si>
  <si>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</si>
  <si>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</si>
  <si>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</si>
  <si>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</si>
  <si>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</si>
  <si>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</si>
  <si>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</si>
  <si>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</si>
  <si>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</si>
  <si>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</si>
  <si>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</si>
  <si>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</si>
  <si>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</si>
  <si>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</si>
  <si>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</si>
  <si>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</si>
  <si>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</si>
  <si>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</si>
  <si>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</si>
  <si>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</si>
  <si>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</si>
  <si>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</si>
  <si>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</si>
  <si>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</si>
  <si>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</si>
  <si>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</si>
  <si>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</si>
  <si>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</si>
  <si>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</si>
  <si>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</si>
  <si>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</si>
  <si>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</si>
  <si>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</si>
  <si>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</si>
  <si>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</si>
  <si>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</si>
  <si>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</si>
  <si>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</si>
  <si>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</si>
  <si>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</si>
  <si>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</si>
  <si>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</si>
  <si>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</si>
  <si>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</si>
  <si>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</si>
  <si>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</si>
  <si>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</si>
  <si>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</si>
  <si>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</si>
  <si>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</si>
  <si>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</si>
  <si>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</si>
  <si>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</si>
  <si>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</si>
  <si>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</si>
  <si>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</si>
  <si>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</si>
  <si>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</si>
  <si>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</si>
  <si>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</si>
  <si>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</si>
  <si>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</si>
  <si>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</si>
  <si>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</si>
  <si>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</si>
  <si>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</si>
  <si>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</si>
  <si>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</si>
  <si>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</si>
  <si>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</si>
  <si>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</si>
  <si>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</si>
  <si>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</si>
  <si>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</si>
  <si>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</si>
  <si>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</si>
  <si>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</si>
  <si>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</si>
  <si>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</si>
  <si>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</si>
  <si>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</si>
  <si>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</si>
  <si>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</si>
  <si>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</si>
  <si>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</si>
  <si>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</si>
  <si>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</si>
  <si>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</si>
  <si>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</si>
  <si>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</si>
  <si>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</si>
  <si>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</si>
  <si>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</si>
  <si>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</si>
  <si>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</si>
  <si>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</si>
  <si>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</si>
  <si>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</si>
  <si>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</si>
  <si>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</si>
  <si>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</si>
  <si>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</si>
  <si>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</si>
  <si>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</si>
  <si>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</si>
  <si>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</si>
  <si>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</si>
  <si>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</si>
  <si>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</si>
  <si>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</si>
  <si>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</si>
  <si>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</si>
  <si>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</si>
  <si>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</si>
  <si>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</si>
  <si>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</si>
  <si>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</si>
  <si>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</si>
  <si>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</si>
  <si>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</si>
  <si>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</si>
  <si>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</si>
  <si>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</si>
  <si>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</si>
  <si>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</si>
  <si>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</si>
  <si>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</si>
  <si>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</si>
  <si>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</si>
  <si>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</si>
  <si>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</si>
  <si>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</si>
  <si>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</si>
  <si>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</si>
  <si>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</si>
  <si>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</si>
  <si>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</si>
  <si>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</si>
  <si>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</si>
  <si>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</si>
  <si>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</si>
  <si>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</si>
  <si>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</si>
  <si>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</si>
  <si>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</si>
  <si>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</si>
  <si>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</si>
  <si>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</si>
  <si>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</si>
  <si>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</si>
  <si>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</si>
  <si>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</si>
  <si>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</si>
  <si>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</si>
  <si>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</si>
  <si>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</si>
  <si>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</si>
  <si>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</si>
  <si>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</si>
  <si>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</si>
  <si>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</si>
  <si>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</si>
  <si>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</si>
  <si>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</si>
  <si>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</si>
  <si>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</si>
  <si>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</si>
  <si>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</si>
  <si>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</si>
  <si>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</si>
  <si>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</si>
  <si>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</si>
  <si>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</si>
  <si>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</si>
  <si>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</si>
  <si>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</si>
  <si>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</si>
  <si>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</si>
  <si>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</si>
  <si>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</si>
  <si>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</si>
  <si>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</si>
  <si>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</si>
  <si>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</si>
  <si>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</si>
  <si>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</si>
  <si>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</si>
  <si>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</si>
  <si>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</si>
  <si>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</si>
  <si>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</si>
  <si>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</si>
  <si>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</si>
  <si>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</si>
  <si>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</si>
  <si>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</si>
  <si>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</si>
  <si>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</si>
  <si>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</si>
  <si>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</si>
  <si>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</si>
  <si>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</si>
  <si>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</si>
  <si>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</si>
  <si>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</si>
  <si>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</si>
  <si>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</si>
  <si>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</si>
  <si>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</si>
  <si>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</si>
  <si>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</si>
  <si>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</si>
  <si>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</si>
  <si>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</si>
  <si>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</si>
  <si>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</si>
  <si>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</si>
  <si>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</si>
  <si>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</si>
  <si>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</si>
  <si>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</si>
  <si>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</si>
  <si>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</si>
  <si>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</si>
  <si>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</si>
  <si>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</si>
  <si>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</si>
  <si>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</si>
  <si>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</si>
  <si>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</si>
  <si>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</si>
  <si>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</si>
  <si>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</si>
  <si>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</si>
  <si>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</si>
  <si>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</si>
  <si>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</si>
  <si>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</si>
  <si>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</si>
  <si>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</si>
  <si>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</si>
  <si>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</si>
  <si>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</si>
  <si>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</si>
  <si>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</si>
  <si>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</si>
  <si>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</si>
  <si>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</si>
  <si>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</si>
  <si>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</si>
  <si>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</si>
  <si>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</si>
  <si>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</si>
  <si>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</si>
  <si>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</si>
  <si>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</si>
  <si>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</si>
  <si>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</si>
  <si>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</si>
  <si>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</si>
  <si>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</si>
  <si>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</si>
  <si>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</si>
  <si>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</si>
  <si>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</si>
  <si>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</si>
  <si>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</si>
  <si>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</si>
  <si>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</si>
  <si>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</si>
  <si>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</si>
  <si>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</si>
  <si>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</si>
  <si>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</si>
  <si>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</si>
  <si>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</si>
  <si>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</si>
  <si>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</si>
  <si>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</si>
  <si>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</si>
  <si>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</si>
  <si>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</si>
  <si>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</si>
  <si>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</si>
  <si>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</si>
  <si>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</si>
  <si>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</si>
  <si>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</si>
  <si>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</si>
  <si>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</si>
  <si>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</si>
  <si>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</si>
  <si>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</si>
  <si>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</si>
  <si>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</si>
  <si>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</si>
  <si>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</si>
  <si>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</si>
  <si>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</si>
  <si>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</si>
  <si>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</si>
  <si>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</si>
  <si>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</si>
  <si>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</si>
  <si>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</si>
  <si>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</si>
  <si>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</si>
  <si>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</si>
  <si>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</si>
  <si>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</si>
  <si>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</si>
  <si>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</si>
  <si>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</si>
  <si>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</si>
  <si>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</si>
  <si>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</si>
  <si>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</si>
  <si>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</si>
  <si>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</si>
  <si>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</si>
  <si>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</si>
  <si>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</si>
  <si>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</si>
  <si>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</si>
  <si>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</si>
  <si>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</si>
  <si>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</si>
  <si>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</si>
  <si>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</si>
  <si>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</si>
  <si>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</si>
  <si>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</si>
  <si>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</si>
  <si>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</si>
  <si>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</si>
  <si>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</si>
  <si>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</si>
  <si>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</si>
  <si>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</si>
  <si>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</si>
  <si>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</si>
  <si>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</si>
  <si>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</si>
  <si>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</si>
  <si>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</si>
  <si>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</si>
  <si>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</si>
  <si>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</si>
  <si>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</si>
  <si>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</si>
  <si>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</si>
  <si>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</si>
  <si>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</si>
  <si>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</si>
  <si>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</si>
  <si>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</si>
  <si>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</si>
  <si>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</si>
  <si>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</si>
  <si>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</si>
  <si>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</si>
  <si>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</si>
  <si>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</si>
  <si>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</si>
  <si>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</si>
  <si>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</si>
  <si>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</si>
  <si>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</si>
  <si>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</si>
  <si>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</si>
  <si>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</si>
  <si>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</si>
  <si>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</si>
  <si>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</si>
  <si>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</si>
  <si>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</si>
  <si>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</si>
  <si>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</si>
  <si>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</si>
  <si>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</si>
  <si>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</si>
  <si>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</si>
  <si>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</si>
  <si>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</si>
  <si>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</si>
  <si>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</si>
  <si>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</si>
  <si>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</si>
  <si>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</si>
  <si>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</si>
  <si>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</si>
  <si>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</si>
  <si>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</si>
  <si>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</si>
  <si>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</si>
  <si>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</si>
  <si>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</si>
  <si>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</si>
  <si>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</si>
  <si>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</si>
  <si>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</si>
  <si>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</si>
  <si>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</si>
  <si>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</si>
  <si>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</si>
  <si>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</si>
  <si>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</si>
  <si>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</si>
  <si>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</si>
  <si>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</si>
  <si>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</si>
  <si>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</si>
  <si>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</si>
  <si>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</si>
  <si>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</si>
  <si>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</si>
  <si>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</si>
  <si>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</si>
  <si>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</si>
  <si>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</si>
  <si>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</si>
  <si>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</si>
  <si>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</si>
  <si>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</si>
  <si>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</si>
  <si>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</si>
  <si>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</si>
  <si>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</si>
  <si>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</si>
  <si>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</si>
  <si>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</si>
  <si>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</si>
  <si>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</si>
  <si>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</si>
  <si>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</si>
  <si>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</si>
  <si>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</si>
  <si>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</si>
  <si>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</si>
  <si>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</si>
  <si>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</si>
  <si>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</si>
  <si>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</si>
  <si>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</si>
  <si>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</si>
  <si>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</si>
  <si>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</si>
  <si>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</si>
  <si>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</si>
  <si>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</si>
  <si>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</si>
  <si>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</si>
  <si>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</si>
  <si>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</si>
  <si>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</si>
  <si>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</si>
  <si>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</si>
  <si>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</si>
  <si>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</si>
  <si>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</si>
  <si>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</si>
  <si>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</si>
  <si>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</si>
  <si>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</si>
  <si>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</si>
  <si>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</si>
  <si>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</si>
  <si>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</si>
  <si>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</si>
  <si>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</si>
  <si>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</si>
  <si>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</si>
  <si>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</si>
  <si>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</si>
  <si>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</si>
  <si>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</si>
  <si>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</si>
  <si>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</si>
  <si>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</si>
  <si>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</si>
  <si>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</si>
  <si>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</si>
  <si>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</si>
  <si>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</si>
  <si>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</si>
  <si>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</si>
  <si>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</si>
  <si>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</si>
  <si>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</si>
  <si>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</si>
  <si>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</si>
  <si>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</si>
  <si>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</si>
  <si>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</si>
  <si>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</si>
  <si>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</si>
  <si>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</si>
  <si>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</si>
  <si>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</si>
  <si>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</si>
  <si>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</si>
  <si>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</si>
  <si>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</si>
  <si>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</si>
  <si>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</si>
  <si>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</si>
  <si>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</si>
  <si>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</si>
  <si>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</si>
  <si>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</si>
  <si>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</si>
  <si>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</si>
  <si>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</si>
  <si>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</si>
  <si>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</si>
  <si>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</si>
  <si>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</si>
  <si>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</si>
  <si>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</si>
  <si>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</si>
  <si>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</si>
  <si>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</si>
  <si>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</si>
  <si>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</si>
  <si>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</si>
  <si>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</si>
  <si>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</si>
  <si>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</si>
  <si>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</si>
  <si>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</si>
  <si>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</si>
  <si>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</si>
  <si>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</si>
  <si>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</si>
  <si>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</si>
  <si>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</si>
  <si>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</si>
  <si>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</si>
  <si>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</si>
  <si>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</si>
  <si>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</si>
  <si>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</si>
  <si>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</si>
  <si>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</si>
  <si>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</si>
  <si>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</si>
  <si>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</si>
  <si>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</si>
  <si>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</si>
  <si>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</si>
  <si>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</si>
  <si>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</si>
  <si>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</si>
  <si>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</si>
  <si>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</si>
  <si>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</si>
  <si>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</si>
  <si>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</si>
  <si>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</si>
  <si>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</si>
  <si>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</si>
  <si>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</si>
  <si>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</si>
  <si>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</si>
  <si>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</si>
  <si>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</si>
  <si>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</si>
  <si>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</si>
  <si>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</si>
  <si>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</si>
  <si>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</si>
  <si>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</si>
  <si>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</si>
  <si>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</si>
  <si>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</si>
  <si>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</si>
  <si>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</si>
  <si>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</si>
  <si>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</si>
  <si>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</si>
  <si>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</si>
  <si>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</si>
  <si>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</si>
  <si>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</si>
  <si>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</si>
  <si>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</si>
  <si>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</si>
  <si>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</si>
  <si>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</si>
  <si>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</si>
  <si>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</si>
  <si>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</si>
  <si>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</si>
  <si>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</si>
  <si>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</si>
  <si>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</si>
  <si>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</si>
  <si>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</si>
  <si>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</si>
  <si>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</si>
  <si>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</si>
  <si>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</si>
  <si>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</si>
  <si>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</si>
  <si>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</si>
  <si>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</si>
  <si>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</si>
  <si>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</si>
  <si>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</si>
  <si>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</si>
  <si>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</si>
  <si>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</si>
  <si>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</si>
  <si>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</si>
  <si>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</si>
  <si>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</si>
  <si>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</si>
  <si>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</si>
  <si>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</si>
  <si>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</si>
  <si>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</si>
  <si>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</si>
  <si>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</si>
  <si>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</si>
  <si>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</si>
  <si>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</si>
  <si>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</si>
  <si>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</si>
  <si>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</si>
  <si>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</si>
  <si>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</si>
  <si>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</si>
  <si>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</si>
  <si>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</si>
  <si>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</si>
  <si>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</si>
  <si>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</si>
  <si>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</si>
  <si>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</si>
  <si>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</si>
  <si>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</si>
  <si>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</si>
  <si>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</si>
  <si>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</si>
  <si>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</si>
  <si>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</si>
  <si>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</si>
  <si>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</si>
  <si>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</si>
  <si>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</si>
  <si>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</si>
  <si>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</si>
  <si>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</si>
  <si>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</si>
  <si>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</si>
  <si>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</si>
  <si>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</si>
  <si>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</si>
  <si>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</si>
  <si>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</si>
  <si>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</si>
  <si>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</si>
  <si>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</si>
  <si>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</si>
  <si>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</si>
  <si>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</si>
  <si>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</si>
  <si>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</si>
  <si>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</si>
  <si>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</si>
  <si>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</si>
  <si>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</si>
  <si>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</si>
  <si>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</si>
  <si>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</si>
  <si>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</si>
  <si>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</si>
  <si>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</si>
  <si>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</si>
  <si>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</si>
  <si>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</si>
  <si>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</si>
  <si>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</si>
  <si>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</si>
  <si>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</si>
  <si>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</si>
  <si>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</si>
  <si>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</si>
  <si>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</si>
  <si>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</si>
  <si>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</si>
  <si>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</si>
  <si>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</si>
  <si>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</si>
  <si>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</si>
  <si>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</si>
  <si>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</si>
  <si>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</si>
  <si>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</si>
  <si>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</si>
  <si>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</si>
  <si>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</si>
  <si>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</si>
  <si>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</si>
  <si>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</si>
  <si>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</si>
  <si>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</si>
  <si>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</si>
  <si>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</si>
  <si>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</si>
  <si>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</si>
  <si>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</si>
  <si>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</si>
  <si>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</si>
  <si>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</si>
  <si>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</si>
  <si>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</si>
  <si>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</si>
  <si>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</si>
  <si>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</si>
  <si>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</si>
  <si>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</si>
  <si>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</si>
  <si>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</si>
  <si>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</si>
  <si>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</si>
  <si>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</si>
  <si>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</si>
  <si>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</si>
  <si>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</si>
  <si>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</si>
  <si>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</si>
  <si>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</si>
  <si>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</si>
  <si>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</si>
  <si>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</si>
  <si>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</si>
  <si>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</si>
  <si>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</si>
  <si>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</si>
  <si>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</si>
  <si>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</si>
  <si>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</si>
  <si>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</si>
  <si>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</si>
  <si>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</si>
  <si>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</si>
  <si>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</si>
  <si>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</si>
  <si>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</si>
  <si>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</si>
  <si>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</si>
  <si>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</si>
  <si>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</si>
  <si>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</si>
  <si>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</si>
  <si>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</si>
  <si>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</si>
  <si>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</si>
  <si>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</si>
  <si>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</si>
  <si>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</si>
  <si>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</si>
  <si>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</si>
  <si>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</si>
  <si>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</si>
  <si>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</si>
  <si>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</si>
  <si>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</si>
  <si>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</si>
  <si>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</si>
  <si>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</si>
  <si>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</si>
  <si>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</si>
  <si>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</si>
  <si>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</si>
  <si>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</si>
  <si>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</si>
  <si>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</si>
  <si>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</si>
  <si>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</si>
  <si>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</si>
  <si>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</si>
  <si>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</si>
  <si>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</si>
  <si>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</si>
  <si>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</si>
  <si>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</si>
  <si>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</si>
  <si>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</si>
  <si>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</si>
  <si>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</si>
  <si>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</si>
  <si>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</si>
  <si>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</si>
  <si>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</si>
  <si>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</si>
  <si>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</si>
  <si>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</si>
  <si>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</si>
  <si>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</si>
  <si>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</si>
  <si>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</si>
  <si>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</si>
  <si>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</si>
  <si>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</si>
  <si>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</si>
  <si>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</si>
  <si>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</si>
  <si>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</si>
  <si>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</si>
  <si>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</si>
  <si>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</si>
  <si>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</si>
  <si>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</si>
  <si>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</si>
  <si>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</si>
  <si>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</si>
  <si>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</si>
  <si>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</si>
  <si>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</si>
  <si>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</si>
  <si>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</si>
  <si>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</si>
  <si>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</si>
  <si>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</si>
  <si>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</si>
  <si>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</si>
  <si>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</si>
  <si>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</si>
  <si>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</si>
  <si>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</si>
  <si>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</si>
  <si>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</si>
  <si>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</si>
  <si>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</si>
  <si>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</si>
  <si>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</si>
  <si>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</si>
  <si>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</si>
  <si>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</si>
  <si>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</si>
  <si>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</si>
  <si>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</si>
  <si>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</si>
  <si>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</si>
  <si>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</si>
  <si>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</si>
  <si>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</si>
  <si>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</si>
  <si>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</si>
  <si>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</si>
  <si>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</si>
  <si>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</si>
  <si>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</si>
  <si>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</si>
  <si>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</si>
  <si>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</si>
  <si>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</si>
  <si>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</si>
  <si>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</si>
  <si>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</si>
  <si>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</si>
  <si>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</si>
  <si>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</si>
  <si>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</si>
  <si>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</si>
  <si>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</si>
  <si>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</si>
  <si>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</si>
  <si>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</si>
  <si>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</si>
  <si>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</si>
  <si>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</si>
  <si>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</si>
  <si>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</si>
  <si>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</si>
  <si>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</si>
  <si>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</si>
  <si>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</si>
  <si>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</si>
  <si>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</si>
  <si>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</si>
  <si>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</si>
  <si>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</si>
  <si>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</si>
  <si>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</si>
  <si>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</si>
  <si>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</si>
  <si>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</si>
  <si>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</si>
  <si>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</si>
  <si>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</si>
  <si>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</si>
  <si>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</si>
  <si>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</si>
  <si>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</si>
  <si>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</si>
  <si>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</si>
  <si>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</si>
  <si>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</si>
  <si>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</si>
  <si>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</si>
  <si>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</si>
  <si>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</si>
  <si>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</si>
  <si>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</si>
  <si>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</si>
  <si>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</si>
  <si>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</si>
  <si>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</si>
  <si>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</si>
  <si>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</si>
  <si>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</si>
  <si>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</si>
  <si>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</si>
  <si>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</si>
  <si>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</si>
  <si>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</si>
  <si>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</si>
  <si>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</si>
  <si>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</si>
  <si>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</si>
  <si>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</si>
  <si>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</si>
  <si>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</si>
  <si>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</si>
  <si>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</si>
  <si>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</si>
  <si>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</si>
  <si>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</si>
  <si>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</si>
  <si>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</si>
  <si>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</si>
  <si>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</si>
  <si>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</si>
  <si>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</si>
  <si>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</si>
  <si>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</si>
  <si>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</si>
  <si>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</si>
  <si>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</si>
  <si>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</si>
  <si>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</si>
  <si>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</si>
  <si>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</si>
  <si>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</si>
  <si>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</si>
  <si>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</si>
  <si>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</si>
  <si>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</si>
  <si>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</si>
  <si>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</si>
  <si>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</si>
  <si>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</si>
  <si>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</si>
  <si>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</si>
  <si>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</si>
  <si>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</si>
  <si>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</si>
  <si>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</si>
  <si>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</si>
  <si>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</si>
  <si>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</si>
  <si>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</si>
  <si>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</si>
  <si>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</si>
  <si>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</si>
  <si>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</si>
  <si>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</si>
  <si>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</si>
  <si>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</si>
  <si>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</si>
  <si>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</si>
  <si>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</si>
  <si>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</si>
  <si>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</si>
  <si>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</si>
  <si>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</si>
  <si>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</si>
  <si>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</si>
  <si>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</si>
  <si>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</si>
  <si>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</si>
  <si>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</si>
  <si>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</si>
  <si>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</si>
  <si>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</si>
  <si>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</si>
  <si>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</si>
  <si>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</si>
  <si>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</si>
  <si>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</si>
  <si>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</si>
  <si>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</si>
  <si>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</si>
  <si>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</si>
  <si>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</si>
  <si>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</si>
  <si>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</si>
  <si>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</si>
  <si>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</si>
  <si>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</si>
  <si>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</si>
  <si>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</si>
  <si>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</si>
  <si>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</si>
  <si>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</si>
  <si>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</si>
  <si>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</si>
  <si>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</si>
  <si>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</si>
  <si>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</si>
  <si>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</si>
  <si>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</si>
  <si>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</si>
  <si>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</si>
  <si>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</si>
  <si>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</si>
  <si>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</si>
  <si>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</si>
  <si>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</si>
  <si>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</si>
  <si>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</si>
  <si>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</si>
  <si>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</si>
  <si>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</si>
  <si>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</si>
  <si>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</si>
  <si>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</si>
  <si>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</si>
  <si>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</si>
  <si>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</si>
  <si>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</si>
  <si>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</si>
  <si>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</si>
  <si>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</si>
  <si>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</si>
  <si>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</si>
  <si>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</si>
  <si>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</si>
  <si>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</si>
  <si>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</si>
  <si>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</si>
  <si>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</si>
  <si>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</si>
  <si>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</si>
  <si>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</si>
  <si>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</si>
  <si>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</si>
  <si>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</si>
  <si>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</si>
  <si>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</si>
  <si>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</si>
  <si>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</si>
  <si>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</si>
  <si>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</si>
  <si>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</si>
  <si>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</si>
  <si>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</si>
  <si>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</si>
  <si>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</si>
  <si>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</si>
  <si>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</si>
  <si>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</si>
  <si>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</si>
  <si>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</si>
  <si>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</si>
  <si>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</si>
  <si>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</si>
  <si>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</si>
  <si>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</si>
  <si>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</si>
  <si>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</si>
  <si>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</si>
  <si>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</si>
  <si>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</si>
  <si>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</si>
  <si>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</si>
  <si>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</si>
  <si>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</si>
  <si>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</si>
  <si>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</si>
  <si>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</si>
  <si>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</si>
  <si>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</si>
  <si>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</si>
  <si>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</si>
  <si>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</si>
  <si>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</si>
  <si>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</si>
  <si>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</si>
  <si>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</si>
  <si>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</si>
  <si>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</si>
  <si>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</si>
  <si>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</si>
  <si>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</si>
  <si>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</si>
  <si>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</si>
  <si>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</si>
  <si>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</si>
  <si>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</si>
  <si>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</si>
  <si>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</si>
  <si>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</si>
  <si>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</si>
  <si>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</si>
  <si>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</si>
  <si>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</si>
  <si>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</si>
  <si>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</si>
  <si>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</si>
  <si>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</si>
  <si>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</si>
  <si>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</si>
  <si>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</si>
  <si>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</si>
  <si>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</si>
  <si>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</si>
  <si>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</si>
  <si>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</si>
  <si>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</si>
  <si>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</si>
  <si>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</si>
  <si>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</si>
  <si>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</si>
  <si>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</si>
  <si>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</si>
  <si>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</si>
  <si>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</si>
  <si>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</si>
  <si>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</si>
  <si>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</si>
  <si>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</si>
  <si>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</si>
  <si>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</si>
  <si>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</si>
  <si>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</si>
  <si>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</si>
  <si>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</si>
  <si>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</si>
  <si>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</si>
  <si>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</si>
  <si>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</si>
  <si>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</si>
  <si>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</si>
  <si>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</si>
  <si>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</si>
  <si>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</si>
  <si>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</si>
  <si>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</si>
  <si>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</si>
  <si>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</si>
  <si>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</si>
  <si>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</si>
  <si>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</si>
  <si>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</si>
  <si>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</si>
  <si>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</si>
  <si>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</si>
  <si>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</si>
  <si>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</si>
  <si>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</si>
  <si>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</si>
  <si>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</si>
  <si>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</si>
  <si>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</si>
  <si>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</si>
  <si>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</si>
  <si>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</si>
  <si>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</si>
  <si>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</si>
  <si>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</si>
  <si>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</si>
  <si>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</si>
  <si>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</si>
  <si>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</si>
  <si>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</si>
  <si>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</si>
  <si>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</si>
  <si>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</si>
  <si>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</si>
  <si>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</si>
  <si>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</si>
  <si>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</si>
  <si>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</si>
  <si>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</si>
  <si>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</si>
  <si>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</si>
  <si>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</si>
  <si>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</si>
  <si>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</si>
  <si>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</si>
  <si>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</si>
  <si>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</si>
  <si>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</si>
  <si>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</si>
  <si>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</si>
  <si>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</si>
  <si>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</si>
  <si>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</si>
  <si>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</si>
  <si>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</si>
  <si>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</si>
  <si>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</si>
  <si>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</si>
  <si>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</si>
  <si>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</si>
  <si>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</si>
  <si>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</si>
  <si>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</si>
  <si>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</si>
  <si>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</si>
  <si>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</si>
  <si>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</si>
  <si>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</si>
  <si>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</si>
  <si>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</si>
  <si>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</si>
  <si>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</si>
  <si>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</si>
  <si>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</si>
  <si>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</si>
  <si>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</si>
  <si>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</si>
  <si>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</si>
  <si>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</si>
  <si>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</si>
  <si>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</si>
  <si>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</si>
  <si>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</si>
  <si>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</si>
  <si>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</si>
  <si>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</si>
  <si>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</si>
  <si>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</si>
  <si>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</si>
  <si>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</si>
  <si>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</si>
  <si>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</si>
  <si>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</si>
  <si>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</si>
  <si>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</si>
  <si>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</si>
  <si>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</si>
  <si>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</si>
  <si>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</si>
  <si>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</si>
  <si>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</si>
  <si>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</si>
  <si>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</si>
  <si>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</si>
  <si>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</si>
  <si>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</si>
  <si>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</si>
  <si>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</si>
  <si>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</si>
  <si>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</si>
  <si>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</si>
  <si>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</si>
  <si>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</si>
  <si>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</si>
  <si>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</si>
  <si>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</si>
  <si>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</si>
  <si>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</si>
  <si>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</si>
  <si>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</si>
  <si>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</si>
  <si>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</si>
  <si>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</si>
  <si>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</si>
  <si>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</si>
  <si>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</si>
  <si>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</si>
  <si>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</si>
  <si>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</si>
  <si>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</si>
  <si>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</si>
  <si>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</si>
  <si>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</si>
  <si>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</si>
  <si>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</si>
  <si>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</si>
  <si>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</si>
  <si>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</si>
  <si>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</si>
  <si>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</si>
  <si>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</si>
  <si>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</si>
  <si>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</si>
  <si>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</si>
  <si>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</si>
  <si>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</si>
  <si>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</si>
  <si>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</si>
  <si>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</si>
  <si>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</si>
  <si>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</si>
  <si>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</si>
  <si>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</si>
  <si>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</si>
  <si>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</si>
  <si>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</si>
  <si>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</si>
  <si>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</si>
  <si>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</si>
  <si>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</si>
  <si>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</si>
  <si>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</si>
  <si>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</si>
  <si>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</si>
  <si>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</si>
  <si>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</si>
  <si>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</si>
  <si>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</si>
  <si>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</si>
  <si>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</si>
  <si>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</si>
  <si>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</si>
  <si>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</si>
  <si>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</si>
  <si>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</si>
  <si>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</si>
  <si>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</si>
  <si>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</si>
  <si>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</si>
  <si>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</si>
  <si>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</si>
  <si>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</si>
  <si>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</si>
  <si>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</si>
  <si>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</si>
  <si>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</si>
  <si>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</si>
  <si>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</si>
  <si>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</si>
  <si>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</si>
  <si>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</si>
  <si>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</si>
  <si>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</si>
  <si>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</si>
  <si>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</si>
  <si>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</si>
  <si>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</si>
  <si>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</si>
  <si>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</si>
  <si>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</si>
  <si>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</si>
  <si>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</si>
  <si>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</si>
  <si>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</si>
  <si>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</si>
  <si>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</si>
  <si>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</si>
  <si>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</si>
  <si>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</si>
  <si>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</si>
  <si>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</si>
  <si>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</si>
  <si>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</si>
  <si>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</si>
  <si>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</si>
  <si>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</si>
  <si>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</si>
  <si>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</si>
  <si>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</si>
  <si>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</si>
  <si>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</si>
  <si>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</si>
  <si>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</si>
  <si>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</si>
  <si>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</si>
  <si>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</si>
  <si>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</si>
  <si>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</si>
  <si>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</si>
  <si>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</si>
  <si>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</si>
  <si>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</si>
  <si>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</si>
  <si>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</si>
  <si>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</si>
  <si>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</si>
  <si>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</si>
  <si>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</si>
  <si>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</si>
  <si>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</si>
  <si>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</si>
  <si>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</si>
  <si>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</si>
  <si>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</si>
  <si>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</si>
  <si>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</si>
  <si>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</si>
  <si>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</si>
  <si>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</si>
  <si>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</si>
  <si>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</si>
  <si>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</si>
  <si>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</si>
  <si>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</si>
  <si>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</si>
  <si>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</si>
  <si>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</si>
  <si>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</si>
  <si>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</si>
  <si>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</si>
  <si>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</si>
  <si>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</si>
  <si>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</si>
  <si>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</si>
  <si>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</si>
  <si>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</si>
  <si>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</si>
  <si>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</si>
  <si>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</si>
  <si>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</si>
  <si>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</si>
  <si>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</si>
  <si>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</si>
  <si>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</si>
  <si>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</si>
  <si>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</si>
  <si>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</si>
  <si>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</si>
  <si>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</si>
  <si>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</si>
  <si>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</si>
  <si>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</si>
  <si>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</si>
  <si>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</si>
  <si>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</si>
  <si>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</si>
  <si>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</si>
  <si>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</si>
  <si>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</si>
  <si>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</si>
  <si>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</si>
  <si>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</si>
  <si>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</si>
  <si>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</si>
  <si>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</si>
  <si>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</si>
  <si>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</si>
  <si>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</si>
  <si>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</si>
  <si>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</si>
  <si>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</si>
  <si>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</si>
  <si>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</si>
  <si>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</si>
  <si>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</si>
  <si>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</si>
  <si>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</si>
  <si>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</si>
  <si>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</si>
  <si>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</si>
  <si>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</si>
  <si>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</si>
  <si>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</si>
  <si>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</si>
  <si>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</si>
  <si>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</si>
  <si>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</si>
  <si>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</si>
  <si>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</si>
  <si>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</si>
  <si>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</si>
  <si>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</si>
  <si>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</si>
  <si>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</si>
  <si>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</si>
  <si>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</si>
  <si>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</si>
  <si>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</si>
  <si>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</si>
  <si>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</si>
  <si>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</si>
  <si>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</si>
  <si>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</si>
  <si>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</si>
  <si>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</si>
  <si>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</si>
  <si>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</si>
  <si>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</si>
  <si>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</si>
  <si>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</si>
  <si>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</si>
  <si>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</si>
  <si>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</si>
  <si>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</si>
  <si>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</si>
  <si>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</si>
  <si>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</si>
  <si>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</si>
  <si>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</si>
  <si>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</si>
  <si>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</si>
  <si>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</si>
  <si>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</si>
  <si>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</si>
  <si>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</si>
  <si>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</si>
  <si>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</si>
  <si>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</si>
  <si>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</si>
  <si>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</si>
  <si>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</si>
  <si>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</si>
  <si>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</si>
  <si>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</si>
  <si>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</si>
  <si>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</si>
  <si>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</si>
  <si>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</si>
  <si>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</si>
  <si>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</si>
  <si>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</si>
  <si>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</si>
  <si>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</si>
  <si>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</si>
  <si>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</si>
  <si>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</si>
  <si>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</si>
  <si>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</si>
  <si>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</si>
  <si>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</si>
  <si>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</si>
  <si>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</si>
  <si>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</si>
  <si>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</si>
  <si>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</si>
  <si>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</si>
  <si>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</si>
  <si>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</si>
  <si>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</si>
  <si>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</si>
  <si>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</si>
  <si>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</si>
  <si>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</si>
  <si>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</si>
  <si>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</si>
  <si>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</si>
  <si>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</si>
  <si>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</si>
  <si>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</si>
  <si>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</si>
  <si>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</si>
  <si>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</si>
  <si>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</si>
  <si>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</si>
  <si>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</si>
  <si>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</si>
  <si>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</si>
  <si>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</si>
  <si>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</si>
  <si>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</si>
  <si>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</si>
  <si>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</si>
  <si>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</si>
  <si>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</si>
  <si>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</si>
  <si>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</si>
  <si>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</si>
  <si>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</si>
  <si>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</si>
  <si>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</si>
  <si>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</si>
  <si>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</si>
  <si>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</si>
  <si>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</si>
  <si>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</si>
  <si>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</si>
  <si>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</si>
  <si>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</si>
  <si>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</si>
  <si>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</si>
  <si>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</si>
  <si>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</si>
  <si>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</si>
  <si>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</si>
  <si>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</si>
  <si>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</si>
  <si>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</si>
  <si>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</si>
  <si>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</si>
  <si>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</si>
  <si>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</si>
  <si>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</si>
  <si>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</si>
  <si>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</si>
  <si>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</si>
  <si>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</si>
  <si>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</si>
  <si>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</si>
  <si>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</si>
  <si>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</si>
  <si>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</si>
  <si>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</si>
  <si>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</si>
  <si>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</si>
  <si>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</si>
  <si>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</si>
  <si>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</si>
  <si>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</si>
  <si>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</si>
  <si>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</si>
  <si>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</si>
  <si>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</si>
  <si>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</si>
  <si>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</si>
  <si>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</si>
  <si>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</si>
  <si>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</si>
  <si>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</si>
  <si>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</si>
  <si>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</si>
  <si>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</si>
  <si>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</si>
  <si>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</si>
  <si>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</si>
  <si>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</si>
  <si>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</si>
  <si>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</si>
  <si>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</si>
  <si>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</si>
  <si>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</si>
  <si>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</si>
  <si>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</si>
  <si>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</si>
  <si>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</si>
  <si>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</si>
  <si>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</si>
  <si>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</si>
  <si>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</si>
  <si>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</si>
  <si>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</si>
  <si>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</si>
  <si>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</si>
  <si>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</si>
  <si>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</si>
  <si>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</si>
  <si>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</si>
  <si>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</si>
  <si>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</si>
  <si>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</si>
  <si>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</si>
  <si>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</si>
  <si>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</si>
  <si>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</si>
  <si>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</si>
  <si>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</si>
  <si>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</si>
  <si>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</si>
  <si>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</si>
  <si>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</si>
  <si>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</si>
  <si>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</si>
  <si>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</si>
  <si>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</si>
  <si>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</si>
  <si>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</si>
  <si>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</si>
  <si>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</si>
  <si>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</si>
  <si>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</si>
  <si>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</si>
  <si>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</si>
  <si>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</si>
  <si>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</si>
  <si>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</si>
  <si>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</si>
  <si>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</si>
  <si>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</si>
  <si>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</si>
  <si>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</si>
  <si>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</si>
  <si>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</si>
  <si>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</si>
  <si>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</si>
  <si>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</si>
  <si>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</si>
  <si>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</si>
  <si>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</si>
  <si>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</si>
  <si>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</si>
  <si>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</si>
  <si>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</si>
  <si>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</si>
  <si>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</si>
  <si>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</si>
  <si>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</si>
  <si>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</si>
  <si>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</si>
  <si>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</si>
  <si>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</si>
  <si>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</si>
  <si>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</si>
  <si>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</si>
  <si>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</si>
  <si>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</si>
  <si>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</si>
  <si>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</si>
  <si>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</si>
  <si>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</si>
  <si>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</si>
  <si>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</si>
  <si>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</si>
  <si>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</si>
  <si>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</si>
  <si>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</si>
  <si>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</si>
  <si>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</si>
  <si>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</si>
  <si>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</si>
  <si>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</si>
  <si>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</si>
  <si>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</si>
  <si>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</si>
  <si>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</si>
  <si>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</si>
  <si>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</si>
  <si>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</si>
  <si>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</si>
  <si>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</si>
  <si>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</si>
  <si>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</si>
  <si>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</si>
  <si>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</si>
  <si>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</si>
  <si>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</si>
  <si>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</si>
  <si>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</si>
  <si>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</si>
  <si>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</si>
  <si>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</si>
  <si>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</si>
  <si>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</si>
  <si>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</si>
  <si>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</si>
  <si>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</si>
  <si>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</si>
  <si>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</si>
  <si>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</si>
  <si>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</si>
  <si>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</si>
  <si>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</si>
  <si>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</si>
  <si>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</si>
  <si>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</si>
  <si>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</si>
  <si>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</si>
  <si>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</si>
  <si>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</si>
  <si>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</si>
  <si>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</si>
  <si>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</si>
  <si>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</si>
  <si>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</si>
  <si>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</si>
  <si>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</si>
  <si>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</si>
  <si>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</si>
  <si>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</si>
  <si>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</si>
  <si>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</si>
  <si>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</si>
  <si>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</si>
  <si>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</si>
  <si>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</si>
  <si>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</si>
  <si>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</si>
  <si>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</si>
  <si>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</si>
  <si>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</si>
  <si>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</si>
  <si>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</si>
  <si>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</si>
  <si>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</si>
  <si>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</si>
  <si>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</si>
  <si>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</si>
  <si>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</si>
  <si>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</si>
  <si>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</si>
  <si>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</si>
  <si>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</si>
  <si>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</si>
  <si>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</si>
  <si>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</si>
  <si>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</si>
  <si>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</si>
  <si>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</si>
  <si>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</si>
  <si>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</si>
  <si>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</si>
  <si>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</si>
  <si>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</si>
  <si>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</si>
  <si>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</si>
  <si>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</si>
  <si>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</si>
  <si>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</si>
  <si>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</si>
  <si>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</si>
  <si>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</si>
  <si>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</si>
  <si>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</si>
  <si>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</si>
  <si>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</si>
  <si>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</si>
  <si>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</si>
  <si>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</si>
  <si>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</si>
  <si>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</si>
  <si>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</si>
  <si>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</si>
  <si>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</si>
  <si>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</si>
  <si>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</si>
  <si>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</si>
  <si>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</si>
  <si>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</si>
  <si>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</si>
  <si>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</si>
  <si>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</si>
  <si>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</si>
  <si>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</si>
  <si>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</si>
  <si>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</si>
  <si>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</si>
  <si>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</si>
  <si>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</si>
  <si>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</si>
  <si>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</si>
  <si>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</si>
  <si>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</si>
  <si>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</si>
  <si>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</si>
  <si>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</si>
  <si>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</si>
  <si>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</si>
  <si>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</si>
  <si>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</si>
  <si>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</si>
  <si>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</si>
  <si>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</si>
  <si>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</si>
  <si>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</si>
  <si>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</si>
  <si>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</si>
  <si>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</si>
  <si>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</si>
  <si>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</si>
  <si>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</si>
  <si>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</si>
  <si>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</si>
  <si>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</si>
  <si>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</si>
  <si>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</si>
  <si>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</si>
  <si>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</si>
  <si>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</si>
  <si>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</si>
  <si>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</si>
  <si>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</si>
  <si>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</si>
  <si>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</si>
  <si>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</si>
  <si>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</si>
  <si>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</si>
  <si>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</si>
  <si>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</si>
  <si>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</si>
  <si>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</si>
  <si>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</si>
  <si>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</si>
  <si>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</si>
  <si>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</si>
  <si>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</si>
  <si>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</si>
  <si>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</si>
  <si>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</si>
  <si>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</si>
  <si>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</si>
  <si>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</si>
  <si>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</si>
  <si>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</si>
  <si>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</si>
  <si>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</si>
  <si>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</si>
  <si>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</si>
  <si>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</si>
  <si>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</si>
  <si>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</si>
  <si>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</si>
  <si>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</si>
  <si>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</si>
  <si>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</si>
  <si>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</si>
  <si>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</si>
  <si>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</si>
  <si>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</si>
  <si>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</si>
  <si>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</si>
  <si>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</si>
  <si>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</si>
  <si>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</si>
  <si>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</si>
  <si>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</si>
  <si>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</si>
  <si>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</si>
  <si>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</si>
  <si>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</si>
  <si>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</si>
  <si>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</si>
  <si>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</si>
  <si>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</si>
  <si>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</si>
  <si>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</si>
  <si>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</si>
  <si>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</si>
  <si>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</si>
  <si>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</si>
  <si>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</si>
  <si>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</si>
  <si>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</si>
  <si>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</si>
  <si>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</si>
  <si>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</si>
  <si>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</si>
  <si>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</si>
  <si>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</si>
  <si>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</si>
  <si>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</si>
  <si>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</si>
  <si>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</si>
  <si>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</si>
  <si>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</si>
  <si>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</si>
  <si>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</si>
  <si>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</si>
  <si>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</si>
  <si>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</si>
  <si>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</si>
  <si>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</si>
  <si>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</si>
  <si>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</si>
  <si>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</si>
  <si>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</si>
  <si>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</si>
  <si>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</si>
  <si>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</si>
  <si>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</si>
  <si>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</si>
  <si>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</si>
  <si>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</si>
  <si>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</si>
  <si>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</si>
  <si>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</si>
  <si>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</si>
  <si>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</si>
  <si>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</si>
  <si>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</si>
  <si>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</si>
  <si>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</si>
  <si>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</si>
  <si>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</si>
  <si>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</si>
  <si>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</si>
  <si>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</si>
  <si>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</si>
  <si>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</si>
  <si>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</si>
  <si>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</si>
  <si>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</si>
  <si>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</si>
  <si>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</si>
  <si>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</si>
  <si>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</si>
  <si>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</si>
  <si>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</si>
  <si>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</si>
  <si>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</si>
  <si>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</si>
  <si>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</si>
  <si>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</si>
  <si>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</si>
  <si>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</si>
  <si>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</si>
  <si>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</si>
  <si>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</si>
  <si>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</si>
  <si>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</si>
  <si>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</si>
  <si>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</si>
  <si>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</si>
  <si>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</si>
  <si>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</si>
  <si>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</si>
  <si>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</si>
  <si>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</si>
  <si>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</si>
  <si>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</si>
  <si>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</si>
  <si>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</si>
  <si>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</si>
  <si>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</si>
  <si>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</si>
  <si>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</si>
  <si>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</si>
  <si>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</si>
  <si>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</si>
  <si>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</si>
  <si>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</si>
  <si>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</si>
  <si>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</si>
  <si>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</si>
  <si>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</si>
  <si>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</si>
  <si>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</si>
  <si>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</si>
  <si>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</si>
  <si>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</si>
  <si>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</si>
  <si>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</si>
  <si>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</si>
  <si>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</si>
  <si>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</si>
  <si>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</si>
  <si>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</si>
  <si>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</si>
  <si>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</si>
  <si>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</si>
  <si>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</si>
  <si>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</si>
  <si>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</si>
  <si>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</si>
  <si>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</si>
  <si>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</si>
  <si>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</si>
  <si>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</si>
  <si>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</si>
  <si>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</si>
  <si>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</si>
  <si>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</si>
  <si>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</si>
  <si>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</si>
  <si>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</si>
  <si>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</si>
  <si>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</si>
  <si>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</si>
  <si>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</si>
  <si>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</si>
  <si>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</si>
  <si>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</si>
  <si>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</si>
  <si>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</si>
  <si>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</si>
  <si>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</si>
  <si>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</si>
  <si>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</si>
  <si>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</si>
  <si>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</si>
  <si>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</si>
  <si>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</si>
  <si>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</si>
  <si>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</si>
  <si>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</si>
  <si>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</si>
  <si>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</si>
  <si>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</si>
  <si>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</si>
  <si>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</si>
  <si>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</si>
  <si>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</si>
  <si>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</si>
  <si>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</si>
  <si>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</si>
  <si>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</si>
  <si>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</si>
  <si>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</si>
  <si>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</si>
  <si>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</si>
  <si>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</si>
  <si>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</si>
  <si>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</si>
  <si>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</si>
  <si>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</si>
  <si>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</si>
  <si>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</si>
  <si>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</si>
  <si>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</si>
  <si>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</si>
  <si>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</si>
  <si>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</si>
  <si>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</si>
  <si>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</si>
  <si>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</si>
  <si>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</si>
  <si>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</si>
  <si>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</si>
  <si>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</si>
  <si>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</si>
  <si>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</si>
  <si>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</si>
  <si>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</si>
  <si>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</si>
  <si>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</si>
  <si>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</si>
  <si>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</si>
  <si>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</si>
  <si>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</si>
  <si>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</si>
  <si>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</si>
  <si>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</si>
  <si>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</si>
  <si>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</si>
  <si>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</si>
  <si>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</si>
  <si>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</si>
  <si>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</si>
  <si>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</si>
  <si>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</si>
  <si>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</si>
  <si>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</si>
  <si>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</si>
  <si>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</si>
  <si>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</si>
  <si>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</si>
  <si>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</si>
  <si>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</si>
  <si>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</si>
  <si>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</si>
  <si>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</si>
  <si>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</si>
  <si>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</si>
  <si>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</si>
  <si>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</si>
  <si>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</si>
  <si>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</si>
  <si>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</si>
  <si>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</si>
  <si>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</si>
  <si>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</si>
  <si>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</si>
  <si>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</si>
  <si>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</si>
  <si>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</si>
  <si>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</si>
  <si>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</si>
  <si>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</si>
  <si>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</si>
  <si>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</si>
  <si>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</si>
  <si>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</si>
  <si>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</si>
  <si>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</si>
  <si>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</si>
  <si>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</si>
  <si>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</si>
  <si>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</si>
  <si>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</si>
  <si>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</si>
  <si>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</si>
  <si>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</si>
  <si>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</si>
  <si>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</si>
  <si>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</si>
  <si>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</si>
  <si>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</si>
  <si>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</si>
  <si>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</si>
  <si>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</si>
  <si>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</si>
  <si>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</si>
  <si>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</si>
  <si>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</si>
  <si>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</si>
  <si>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</si>
  <si>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</si>
  <si>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</si>
  <si>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</si>
  <si>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</si>
  <si>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</si>
  <si>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</si>
  <si>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</si>
  <si>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</si>
  <si>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</si>
  <si>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</si>
  <si>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</si>
  <si>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</si>
  <si>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</si>
  <si>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</si>
  <si>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</si>
  <si>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</si>
  <si>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</si>
  <si>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</si>
  <si>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</si>
  <si>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</si>
  <si>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</si>
  <si>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</si>
  <si>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</si>
  <si>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</si>
  <si>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</si>
  <si>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</si>
  <si>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</si>
  <si>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</si>
  <si>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</si>
  <si>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</si>
  <si>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</si>
  <si>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</si>
  <si>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</si>
  <si>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</si>
  <si>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</si>
  <si>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</si>
  <si>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</si>
  <si>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</si>
  <si>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</si>
  <si>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</si>
  <si>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</si>
  <si>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</si>
  <si>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</si>
  <si>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</si>
  <si>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</si>
  <si>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</si>
  <si>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</si>
  <si>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</si>
  <si>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</si>
  <si>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</si>
  <si>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</si>
  <si>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</si>
  <si>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</si>
  <si>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</si>
  <si>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</si>
  <si>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</si>
  <si>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</si>
  <si>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</si>
  <si>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</si>
  <si>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</si>
  <si>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</si>
  <si>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</si>
  <si>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</si>
  <si>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</si>
  <si>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</si>
  <si>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</si>
  <si>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</si>
  <si>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</si>
  <si>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</si>
  <si>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</si>
  <si>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</si>
  <si>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</si>
  <si>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</si>
  <si>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</si>
  <si>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</si>
  <si>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</si>
  <si>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</si>
  <si>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</si>
  <si>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</si>
  <si>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</si>
  <si>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</si>
  <si>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</si>
  <si>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</si>
  <si>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</si>
  <si>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</si>
  <si>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</si>
  <si>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</si>
  <si>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</si>
  <si>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</si>
  <si>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</si>
  <si>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</si>
  <si>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</si>
  <si>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</si>
  <si>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</si>
  <si>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</si>
  <si>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</si>
  <si>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</si>
  <si>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</si>
  <si>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</si>
  <si>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</si>
  <si>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</si>
  <si>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</si>
  <si>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</si>
  <si>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</si>
  <si>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</si>
  <si>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</si>
  <si>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</si>
  <si>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</si>
  <si>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</si>
  <si>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</si>
  <si>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</si>
  <si>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</si>
  <si>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</si>
  <si>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</si>
  <si>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</si>
  <si>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</si>
  <si>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</si>
  <si>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</si>
  <si>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</si>
  <si>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</si>
  <si>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</si>
  <si>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</si>
  <si>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</si>
  <si>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</si>
  <si>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</si>
  <si>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</si>
  <si>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</si>
  <si>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</si>
  <si>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</si>
  <si>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</si>
  <si>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</si>
  <si>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</si>
  <si>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</si>
  <si>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</si>
  <si>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</si>
  <si>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</si>
  <si>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</si>
  <si>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</si>
  <si>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</si>
  <si>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</si>
  <si>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</si>
  <si>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</si>
  <si>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</si>
  <si>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</si>
  <si>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</si>
  <si>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</si>
  <si>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</si>
  <si>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</si>
  <si>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</si>
  <si>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</si>
  <si>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</si>
  <si>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</si>
  <si>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</si>
  <si>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</si>
  <si>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</si>
  <si>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</si>
  <si>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</si>
  <si>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</si>
  <si>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</si>
  <si>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</si>
  <si>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</si>
  <si>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</si>
  <si>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</si>
  <si>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</si>
  <si>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</si>
  <si>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</si>
  <si>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</si>
  <si>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</si>
  <si>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</si>
  <si>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</si>
  <si>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</si>
  <si>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</si>
  <si>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</si>
  <si>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</si>
  <si>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</si>
  <si>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</si>
  <si>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</si>
  <si>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</si>
  <si>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</si>
  <si>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</si>
  <si>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</si>
  <si>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</si>
  <si>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</si>
  <si>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</si>
  <si>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</si>
  <si>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</si>
  <si>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</si>
  <si>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</si>
  <si>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</si>
  <si>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</si>
  <si>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</si>
  <si>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</si>
  <si>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</si>
  <si>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</si>
  <si>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</si>
  <si>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</si>
  <si>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</si>
  <si>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</si>
  <si>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</si>
  <si>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</si>
  <si>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</si>
  <si>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</si>
  <si>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</si>
  <si>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</si>
  <si>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</si>
  <si>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</si>
  <si>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</si>
  <si>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</si>
  <si>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</si>
  <si>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</si>
  <si>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</si>
  <si>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</si>
  <si>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</si>
  <si>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</si>
  <si>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</si>
  <si>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</si>
  <si>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</si>
  <si>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</si>
  <si>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</si>
  <si>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</si>
  <si>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</si>
  <si>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</si>
  <si>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</si>
  <si>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</si>
  <si>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</si>
  <si>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</si>
  <si>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</si>
  <si>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</si>
  <si>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</si>
  <si>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</si>
  <si>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</si>
  <si>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</si>
  <si>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</si>
  <si>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</si>
  <si>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</si>
  <si>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</si>
  <si>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</si>
  <si>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</si>
  <si>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</si>
  <si>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</si>
  <si>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</si>
  <si>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</si>
  <si>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</si>
  <si>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</si>
  <si>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</si>
  <si>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</si>
  <si>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</si>
  <si>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</si>
  <si>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</si>
  <si>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</si>
  <si>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</si>
  <si>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</si>
  <si>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</si>
  <si>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</si>
  <si>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</si>
  <si>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</si>
  <si>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</si>
  <si>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</si>
  <si>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</si>
  <si>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</si>
  <si>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</si>
  <si>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</si>
  <si>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</si>
  <si>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</si>
  <si>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</si>
  <si>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</si>
  <si>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</si>
  <si>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</si>
  <si>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</si>
  <si>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</si>
  <si>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</si>
  <si>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</si>
  <si>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</si>
  <si>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</si>
  <si>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</si>
  <si>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</si>
  <si>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</si>
  <si>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</si>
  <si>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</si>
  <si>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</si>
  <si>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</si>
  <si>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</si>
  <si>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</si>
  <si>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</si>
  <si>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</si>
  <si>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</si>
  <si>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</si>
  <si>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</si>
  <si>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</si>
  <si>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</si>
  <si>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</si>
  <si>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</si>
  <si>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</si>
  <si>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</si>
  <si>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</si>
  <si>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</si>
  <si>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</si>
  <si>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</si>
  <si>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</si>
  <si>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</si>
  <si>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</si>
  <si>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</si>
  <si>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</si>
  <si>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</si>
  <si>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</si>
  <si>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</si>
  <si>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</si>
  <si>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</si>
  <si>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</si>
  <si>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</si>
  <si>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</si>
  <si>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</si>
  <si>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</si>
  <si>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</si>
  <si>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</si>
  <si>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</si>
  <si>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</si>
  <si>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</si>
  <si>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</si>
  <si>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</si>
  <si>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</si>
  <si>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</si>
  <si>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</si>
  <si>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</si>
  <si>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</si>
  <si>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</si>
  <si>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</si>
  <si>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</si>
  <si>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</si>
  <si>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</si>
  <si>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</si>
  <si>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</si>
  <si>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</si>
  <si>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</si>
  <si>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</si>
  <si>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</si>
  <si>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</si>
  <si>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</si>
  <si>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</si>
  <si>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</si>
  <si>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</si>
  <si>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</si>
  <si>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</si>
  <si>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</si>
  <si>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</si>
  <si>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</si>
  <si>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</si>
  <si>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</si>
  <si>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</si>
  <si>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</si>
  <si>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</si>
  <si>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</si>
  <si>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</si>
  <si>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</si>
  <si>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</si>
  <si>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</si>
  <si>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</si>
  <si>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</si>
  <si>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</si>
  <si>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</si>
  <si>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</si>
  <si>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</si>
  <si>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</si>
  <si>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</si>
  <si>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</si>
  <si>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</si>
  <si>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</si>
  <si>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</si>
  <si>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</si>
  <si>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</si>
  <si>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</si>
  <si>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</si>
  <si>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</si>
  <si>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</si>
  <si>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</si>
  <si>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</si>
  <si>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</si>
  <si>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</si>
  <si>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</si>
  <si>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</si>
  <si>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</si>
  <si>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</si>
  <si>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</si>
  <si>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</si>
  <si>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</si>
  <si>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</si>
  <si>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</si>
  <si>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</si>
  <si>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</si>
  <si>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</si>
  <si>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</si>
  <si>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</si>
  <si>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</si>
  <si>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</si>
  <si>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</si>
  <si>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</si>
  <si>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</si>
  <si>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</si>
  <si>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</si>
  <si>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</si>
  <si>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</si>
  <si>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</si>
  <si>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</si>
  <si>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</si>
  <si>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</si>
  <si>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</si>
  <si>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</si>
  <si>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</si>
  <si>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</si>
  <si>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</si>
  <si>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</si>
  <si>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</si>
  <si>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</si>
  <si>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</si>
  <si>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</si>
  <si>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</si>
  <si>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</si>
  <si>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</si>
  <si>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</si>
  <si>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</si>
  <si>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</si>
  <si>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</si>
  <si>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</si>
  <si>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</si>
  <si>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</si>
  <si>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</si>
  <si>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</si>
  <si>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</si>
  <si>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</si>
  <si>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</si>
  <si>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</si>
  <si>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</si>
  <si>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</si>
  <si>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</si>
  <si>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</si>
  <si>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</si>
  <si>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</si>
  <si>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</si>
  <si>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</si>
  <si>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</si>
  <si>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</si>
  <si>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</si>
  <si>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</si>
  <si>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</si>
  <si>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</si>
  <si>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</si>
  <si>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</si>
  <si>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</si>
  <si>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</si>
  <si>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</si>
  <si>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</si>
  <si>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</si>
  <si>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</si>
  <si>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</si>
  <si>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</si>
  <si>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</si>
  <si>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</si>
  <si>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</si>
  <si>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</si>
  <si>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</si>
  <si>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</si>
  <si>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</si>
  <si>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</si>
  <si>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</si>
  <si>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</si>
  <si>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</si>
  <si>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</si>
  <si>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</si>
  <si>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</si>
  <si>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</si>
  <si>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</si>
  <si>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</si>
  <si>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</si>
  <si>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</si>
  <si>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</si>
  <si>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</si>
  <si>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</si>
  <si>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</si>
  <si>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</si>
  <si>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</si>
  <si>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</si>
  <si>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</si>
  <si>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</si>
  <si>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</si>
  <si>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</si>
  <si>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</si>
  <si>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</si>
  <si>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</si>
  <si>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</si>
  <si>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</si>
  <si>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</si>
  <si>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</si>
  <si>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</si>
  <si>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</si>
  <si>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</si>
  <si>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</si>
  <si>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</si>
  <si>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</si>
  <si>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</si>
  <si>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</si>
  <si>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</si>
  <si>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</si>
  <si>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</si>
  <si>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</si>
  <si>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</si>
  <si>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</si>
  <si>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</si>
  <si>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</si>
  <si>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</si>
  <si>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</si>
  <si>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</si>
  <si>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</si>
  <si>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</si>
  <si>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</si>
  <si>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</si>
  <si>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</si>
  <si>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</si>
  <si>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</si>
  <si>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</si>
  <si>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</si>
  <si>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</si>
  <si>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</si>
  <si>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</si>
  <si>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</si>
  <si>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</si>
  <si>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</si>
  <si>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</si>
  <si>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</si>
  <si>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</si>
  <si>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</si>
  <si>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</si>
  <si>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</si>
  <si>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</si>
  <si>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</si>
  <si>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</si>
  <si>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</si>
  <si>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</si>
  <si>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</si>
  <si>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</si>
  <si>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</si>
  <si>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</si>
  <si>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</si>
  <si>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</si>
  <si>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</si>
  <si>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</si>
  <si>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</si>
  <si>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</si>
  <si>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</si>
  <si>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</si>
  <si>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</si>
  <si>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</si>
  <si>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</si>
  <si>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</si>
  <si>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</si>
  <si>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</si>
  <si>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</si>
  <si>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</si>
  <si>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</si>
  <si>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</si>
  <si>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</si>
  <si>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</si>
  <si>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</si>
  <si>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</si>
  <si>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</si>
  <si>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</si>
  <si>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</si>
  <si>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</si>
  <si>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</si>
  <si>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</si>
  <si>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</si>
  <si>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</si>
  <si>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</si>
  <si>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</si>
  <si>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</si>
  <si>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</si>
  <si>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</si>
  <si>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</si>
  <si>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</si>
  <si>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</si>
  <si>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</si>
  <si>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</si>
  <si>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</si>
  <si>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</si>
  <si>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</si>
  <si>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</si>
  <si>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</si>
  <si>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</si>
  <si>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</si>
  <si>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</si>
  <si>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</si>
  <si>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</si>
  <si>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</si>
  <si>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</si>
  <si>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</si>
  <si>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</si>
  <si>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</si>
  <si>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</si>
  <si>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</si>
  <si>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</si>
  <si>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</si>
  <si>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</si>
  <si>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</si>
  <si>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</si>
  <si>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</si>
  <si>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</si>
  <si>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</si>
  <si>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</si>
  <si>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</si>
  <si>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</si>
  <si>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</si>
  <si>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</si>
  <si>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</si>
  <si>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</si>
  <si>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</si>
  <si>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</si>
  <si>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</si>
  <si>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</si>
  <si>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</si>
  <si>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</si>
  <si>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</si>
  <si>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</si>
  <si>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</si>
  <si>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</si>
  <si>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</si>
  <si>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</si>
  <si>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</si>
  <si>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</si>
  <si>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</si>
  <si>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</si>
  <si>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</si>
  <si>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</si>
  <si>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</si>
  <si>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</si>
  <si>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</si>
  <si>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</si>
  <si>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</si>
  <si>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</si>
  <si>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</si>
  <si>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</si>
  <si>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</si>
  <si>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</si>
  <si>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</si>
  <si>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</si>
  <si>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</si>
  <si>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</si>
  <si>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</si>
  <si>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</si>
  <si>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</si>
  <si>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</si>
  <si>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</si>
  <si>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</si>
  <si>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</si>
  <si>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</si>
  <si>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</si>
  <si>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</si>
  <si>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</si>
  <si>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</si>
  <si>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</si>
  <si>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</si>
  <si>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</si>
  <si>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</si>
  <si>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</si>
  <si>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</si>
  <si>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</si>
  <si>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</si>
  <si>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</si>
  <si>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</si>
  <si>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</si>
  <si>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</si>
  <si>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</si>
  <si>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</si>
  <si>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</si>
  <si>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</si>
  <si>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</si>
  <si>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</si>
  <si>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</si>
  <si>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</si>
  <si>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</si>
  <si>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</si>
  <si>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</si>
  <si>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</si>
  <si>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</si>
  <si>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</si>
  <si>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</si>
  <si>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</si>
  <si>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</si>
  <si>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</si>
  <si>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</si>
  <si>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</si>
  <si>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</si>
  <si>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</si>
  <si>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</si>
  <si>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</si>
  <si>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</si>
  <si>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</si>
  <si>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</si>
  <si>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</si>
  <si>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</si>
  <si>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</si>
  <si>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</si>
  <si>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</si>
  <si>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</si>
  <si>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</si>
  <si>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</si>
  <si>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</si>
  <si>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</si>
  <si>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</si>
  <si>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</si>
  <si>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</si>
  <si>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</si>
  <si>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</si>
  <si>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</si>
  <si>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</si>
  <si>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</si>
  <si>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</si>
  <si>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</si>
  <si>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</si>
  <si>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</si>
  <si>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</si>
  <si>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</si>
  <si>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</si>
  <si>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</si>
  <si>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</si>
  <si>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</si>
  <si>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</si>
  <si>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</si>
  <si>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</si>
  <si>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</si>
  <si>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</si>
  <si>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</si>
  <si>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</si>
  <si>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</si>
  <si>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</si>
  <si>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</si>
  <si>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</si>
  <si>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</si>
  <si>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</si>
  <si>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</si>
  <si>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</si>
  <si>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</si>
  <si>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</si>
  <si>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</si>
  <si>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</si>
  <si>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</si>
  <si>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</si>
  <si>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</si>
  <si>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</si>
  <si>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</si>
  <si>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</si>
  <si>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</si>
  <si>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</si>
  <si>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</si>
  <si>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</si>
  <si>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</si>
  <si>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</si>
  <si>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</si>
  <si>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</si>
  <si>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</si>
  <si>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</si>
  <si>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</si>
  <si>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</si>
  <si>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</si>
  <si>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</si>
  <si>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</si>
  <si>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</si>
  <si>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</si>
  <si>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</si>
  <si>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</si>
  <si>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</si>
  <si>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</si>
  <si>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</si>
  <si>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</si>
  <si>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</si>
  <si>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</si>
  <si>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</si>
  <si>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</si>
  <si>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</si>
  <si>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</si>
  <si>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</si>
  <si>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</si>
  <si>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</si>
  <si>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</si>
  <si>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</si>
  <si>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</si>
  <si>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</si>
  <si>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</si>
  <si>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</si>
  <si>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</si>
  <si>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</si>
  <si>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</si>
  <si>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</si>
  <si>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</si>
  <si>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</si>
  <si>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</si>
  <si>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</si>
  <si>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</si>
  <si>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</si>
  <si>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</si>
  <si>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</si>
  <si>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</si>
  <si>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</si>
  <si>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</si>
  <si>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</si>
  <si>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</si>
  <si>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</si>
  <si>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</si>
  <si>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</si>
  <si>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</si>
  <si>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</si>
  <si>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</si>
  <si>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</si>
  <si>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</si>
  <si>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</si>
  <si>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</si>
  <si>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</si>
  <si>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</si>
  <si>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</si>
  <si>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</si>
  <si>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</si>
  <si>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</si>
  <si>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</si>
  <si>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</si>
  <si>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</si>
  <si>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</si>
  <si>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</si>
  <si>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</si>
  <si>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</si>
  <si>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</si>
  <si>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</si>
  <si>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</si>
  <si>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</si>
  <si>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</si>
  <si>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</si>
  <si>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</si>
  <si>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</si>
  <si>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</si>
  <si>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</si>
  <si>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</si>
  <si>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</si>
  <si>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</si>
  <si>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</si>
  <si>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</si>
  <si>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</si>
  <si>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</si>
  <si>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</si>
  <si>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</si>
  <si>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</si>
  <si>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</si>
  <si>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</si>
  <si>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</si>
  <si>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</si>
  <si>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</si>
  <si>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</si>
  <si>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</si>
  <si>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</si>
  <si>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</si>
  <si>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</si>
  <si>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</si>
  <si>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</si>
  <si>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</si>
  <si>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</si>
  <si>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</si>
  <si>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</si>
  <si>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</si>
  <si>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</si>
  <si>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</si>
  <si>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</si>
  <si>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</si>
  <si>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</si>
  <si>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</si>
  <si>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</si>
  <si>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</si>
  <si>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</si>
  <si>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</si>
  <si>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</si>
  <si>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</si>
  <si>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</si>
  <si>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</si>
  <si>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</si>
  <si>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</si>
  <si>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</si>
  <si>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</si>
  <si>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</si>
  <si>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</si>
  <si>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</si>
  <si>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</si>
  <si>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</si>
  <si>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</si>
  <si>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</si>
  <si>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</si>
  <si>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</si>
  <si>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</si>
  <si>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</si>
  <si>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</si>
  <si>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</si>
  <si>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</si>
  <si>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</si>
  <si>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</si>
  <si>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</si>
  <si>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</si>
  <si>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</si>
  <si>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</si>
  <si>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</si>
  <si>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</si>
  <si>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</si>
  <si>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</si>
  <si>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</si>
  <si>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</si>
  <si>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</si>
  <si>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</si>
  <si>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</si>
  <si>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</si>
  <si>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</si>
  <si>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</si>
  <si>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</si>
  <si>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</si>
  <si>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</si>
  <si>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</si>
  <si>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</si>
  <si>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</si>
  <si>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</si>
  <si>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</si>
  <si>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</si>
  <si>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</si>
  <si>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</si>
  <si>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</si>
  <si>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</si>
  <si>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</si>
  <si>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</si>
  <si>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</si>
  <si>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</si>
  <si>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</si>
  <si>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</si>
  <si>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</si>
  <si>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</si>
  <si>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</si>
  <si>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</si>
  <si>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</si>
  <si>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</si>
  <si>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</si>
  <si>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</si>
  <si>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</si>
  <si>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</si>
  <si>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</si>
  <si>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</si>
  <si>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</si>
  <si>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</si>
  <si>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</si>
  <si>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</si>
  <si>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</si>
  <si>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</si>
  <si>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</si>
  <si>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</si>
  <si>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</si>
  <si>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</si>
  <si>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</si>
  <si>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</si>
  <si>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</si>
  <si>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</si>
  <si>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</si>
  <si>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</si>
  <si>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</si>
  <si>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</si>
  <si>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</si>
  <si>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</si>
  <si>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</si>
  <si>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</si>
  <si>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</si>
  <si>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</si>
  <si>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</si>
  <si>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</si>
  <si>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</si>
  <si>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</si>
  <si>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</si>
  <si>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</si>
  <si>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</si>
  <si>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</si>
  <si>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</si>
  <si>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</si>
  <si>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</si>
  <si>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</si>
  <si>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</si>
  <si>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</si>
  <si>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</si>
  <si>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</si>
  <si>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</si>
  <si>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</si>
  <si>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</si>
  <si>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</si>
  <si>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</si>
  <si>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</si>
  <si>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</si>
  <si>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</si>
  <si>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</si>
  <si>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</si>
  <si>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</si>
  <si>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</si>
  <si>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</si>
  <si>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</si>
  <si>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</si>
  <si>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</si>
  <si>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</si>
  <si>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</si>
  <si>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</si>
  <si>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</si>
  <si>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</si>
  <si>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</si>
  <si>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</si>
  <si>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</si>
  <si>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</si>
  <si>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</si>
  <si>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</si>
  <si>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</si>
  <si>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</si>
  <si>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</si>
  <si>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</si>
  <si>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</si>
  <si>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</si>
  <si>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</si>
  <si>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</si>
  <si>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</si>
  <si>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</si>
  <si>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</si>
  <si>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</si>
  <si>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</si>
  <si>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</si>
  <si>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</si>
  <si>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</si>
  <si>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</si>
  <si>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</si>
  <si>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</si>
  <si>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</si>
  <si>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</si>
  <si>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</si>
  <si>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</si>
  <si>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</si>
  <si>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</si>
  <si>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</si>
  <si>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</si>
  <si>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</si>
  <si>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</si>
  <si>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</si>
  <si>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</si>
  <si>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</si>
  <si>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</si>
  <si>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</si>
  <si>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</si>
  <si>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</si>
  <si>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</si>
  <si>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</si>
  <si>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</si>
  <si>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</si>
  <si>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</si>
  <si>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</si>
  <si>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</si>
  <si>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</si>
  <si>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</si>
  <si>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</si>
  <si>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</si>
  <si>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</si>
  <si>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</si>
  <si>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</si>
  <si>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</si>
  <si>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</si>
  <si>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</si>
  <si>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</si>
  <si>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</si>
  <si>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</si>
  <si>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</si>
  <si>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</si>
  <si>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</si>
  <si>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</si>
  <si>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</si>
  <si>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</si>
  <si>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</si>
  <si>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</si>
  <si>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</si>
  <si>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</si>
  <si>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</si>
  <si>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</si>
  <si>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</si>
  <si>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</si>
  <si>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</si>
  <si>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</si>
  <si>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</si>
  <si>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</si>
  <si>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</si>
  <si>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</si>
  <si>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</si>
  <si>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</si>
  <si>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</si>
  <si>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</si>
  <si>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</si>
  <si>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</si>
  <si>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</si>
  <si>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</si>
  <si>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</si>
  <si>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</si>
  <si>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</si>
  <si>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</si>
  <si>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</si>
  <si>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</si>
  <si>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</si>
  <si>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</si>
  <si>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</si>
  <si>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</si>
  <si>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</si>
  <si>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</si>
  <si>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</si>
  <si>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</si>
  <si>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</si>
  <si>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</si>
  <si>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</si>
  <si>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</si>
  <si>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</si>
  <si>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</si>
  <si>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</si>
  <si>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</si>
  <si>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</si>
  <si>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</si>
  <si>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</si>
  <si>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</si>
  <si>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</si>
  <si>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</si>
  <si>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</si>
  <si>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</si>
  <si>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</si>
  <si>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</si>
  <si>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</si>
  <si>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</si>
  <si>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</si>
  <si>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</si>
  <si>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</si>
  <si>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</si>
  <si>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</si>
  <si>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</si>
  <si>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</si>
  <si>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</si>
  <si>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</si>
  <si>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</si>
  <si>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</si>
  <si>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</si>
  <si>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</si>
  <si>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</si>
  <si>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</si>
  <si>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</si>
  <si>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</si>
  <si>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</si>
  <si>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</si>
  <si>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</si>
  <si>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</si>
  <si>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</si>
  <si>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</si>
  <si>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</si>
  <si>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</si>
  <si>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</si>
  <si>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</si>
  <si>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</si>
  <si>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</si>
  <si>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</si>
  <si>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</si>
  <si>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</si>
  <si>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</si>
  <si>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</si>
  <si>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</si>
  <si>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</si>
  <si>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</si>
  <si>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</si>
  <si>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</si>
  <si>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</si>
  <si>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</si>
  <si>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</si>
  <si>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</si>
  <si>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</si>
  <si>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</si>
  <si>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</si>
  <si>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</si>
  <si>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</si>
  <si>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</si>
  <si>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</si>
  <si>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</si>
  <si>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</si>
  <si>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</si>
  <si>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</si>
  <si>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</si>
  <si>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</si>
  <si>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</si>
  <si>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</si>
  <si>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</si>
  <si>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</si>
  <si>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</si>
  <si>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</si>
  <si>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</si>
  <si>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</si>
  <si>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</si>
  <si>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</si>
  <si>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</si>
  <si>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</si>
  <si>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</si>
  <si>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</si>
  <si>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</si>
  <si>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</si>
  <si>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</si>
  <si>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</si>
  <si>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</si>
  <si>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</si>
  <si>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</si>
  <si>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</si>
  <si>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</si>
  <si>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</si>
  <si>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</si>
  <si>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</si>
  <si>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</si>
  <si>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</si>
  <si>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</si>
  <si>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</si>
  <si>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</si>
  <si>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</si>
  <si>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</si>
  <si>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</si>
  <si>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</si>
  <si>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</si>
  <si>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</si>
  <si>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</si>
  <si>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</si>
  <si>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</si>
  <si>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</si>
  <si>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</si>
  <si>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</si>
  <si>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</si>
  <si>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</si>
  <si>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</si>
  <si>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</si>
  <si>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</si>
  <si>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</si>
  <si>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</si>
  <si>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</si>
  <si>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</si>
  <si>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</si>
  <si>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</si>
  <si>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</si>
  <si>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</si>
  <si>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</si>
  <si>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</si>
  <si>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</si>
  <si>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</si>
  <si>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</si>
  <si>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</si>
  <si>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</si>
  <si>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</si>
  <si>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</si>
  <si>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</si>
  <si>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</si>
  <si>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</si>
  <si>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</si>
  <si>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</si>
  <si>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</si>
  <si>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</si>
  <si>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</si>
  <si>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</si>
  <si>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</si>
  <si>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</si>
  <si>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</si>
  <si>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</si>
  <si>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</si>
  <si>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</si>
  <si>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</si>
  <si>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</si>
  <si>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</si>
  <si>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</si>
  <si>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</si>
  <si>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</si>
  <si>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</si>
  <si>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</si>
  <si>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</si>
  <si>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</si>
  <si>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</si>
  <si>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</si>
  <si>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</si>
  <si>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</si>
  <si>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</si>
  <si>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</si>
  <si>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</si>
  <si>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</si>
  <si>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</si>
  <si>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</si>
  <si>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</si>
  <si>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</si>
  <si>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</si>
  <si>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</si>
  <si>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</si>
  <si>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</si>
  <si>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</si>
  <si>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</si>
  <si>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</si>
  <si>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</si>
  <si>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</si>
  <si>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</si>
  <si>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</si>
  <si>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</si>
  <si>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</si>
  <si>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</si>
  <si>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</si>
  <si>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</si>
  <si>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</si>
  <si>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</si>
  <si>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</si>
  <si>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</si>
  <si>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</si>
  <si>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</si>
  <si>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</si>
  <si>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</si>
  <si>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</si>
  <si>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</si>
  <si>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</si>
  <si>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</si>
  <si>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</si>
  <si>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</si>
  <si>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</si>
  <si>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</si>
  <si>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</si>
  <si>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</si>
  <si>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</si>
  <si>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</si>
  <si>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</si>
  <si>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</si>
  <si>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</si>
  <si>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</si>
  <si>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</si>
  <si>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</si>
  <si>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</si>
  <si>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</si>
  <si>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</si>
  <si>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</si>
  <si>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</si>
  <si>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</si>
  <si>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</si>
  <si>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</si>
  <si>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</si>
  <si>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</si>
  <si>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</si>
  <si>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</si>
  <si>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</si>
  <si>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</si>
  <si>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</si>
  <si>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</si>
  <si>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</si>
  <si>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</si>
  <si>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</si>
  <si>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</si>
  <si>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</si>
  <si>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</si>
  <si>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</si>
  <si>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</si>
  <si>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</si>
  <si>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</si>
  <si>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</si>
  <si>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</si>
  <si>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</si>
  <si>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</si>
  <si>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</si>
  <si>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</si>
  <si>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</si>
  <si>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</si>
  <si>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</si>
  <si>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</si>
  <si>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</si>
  <si>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</si>
  <si>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</si>
  <si>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</si>
  <si>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</si>
  <si>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</si>
  <si>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</si>
  <si>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</si>
  <si>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</si>
  <si>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</si>
  <si>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</si>
  <si>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</si>
  <si>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</si>
  <si>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</si>
  <si>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</si>
  <si>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</si>
  <si>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</si>
  <si>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</si>
  <si>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</si>
  <si>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</si>
  <si>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</si>
  <si>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</si>
  <si>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</si>
  <si>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</si>
  <si>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</si>
  <si>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</si>
  <si>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</si>
  <si>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</si>
  <si>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</si>
  <si>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</si>
  <si>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</si>
  <si>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</si>
  <si>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</si>
  <si>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</si>
  <si>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</si>
  <si>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</si>
  <si>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</si>
  <si>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</si>
  <si>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</si>
  <si>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</si>
  <si>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</si>
  <si>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</si>
  <si>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</si>
  <si>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</si>
  <si>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</si>
  <si>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</si>
  <si>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</si>
  <si>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</si>
  <si>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</si>
  <si>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</si>
  <si>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</si>
  <si>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</si>
  <si>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</si>
  <si>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</si>
  <si>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</si>
  <si>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</si>
  <si>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</si>
  <si>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</si>
  <si>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</si>
  <si>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</si>
  <si>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</si>
  <si>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</si>
  <si>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</si>
  <si>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</si>
  <si>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</si>
  <si>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</si>
  <si>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</si>
  <si>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</si>
  <si>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</si>
  <si>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</si>
  <si>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</si>
  <si>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</si>
  <si>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</si>
  <si>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</si>
  <si>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</si>
  <si>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</si>
  <si>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</si>
  <si>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</si>
  <si>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</si>
  <si>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</si>
  <si>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</si>
  <si>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</si>
  <si>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</si>
  <si>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</si>
  <si>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</si>
  <si>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</si>
  <si>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</si>
  <si>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</si>
  <si>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</si>
  <si>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</si>
  <si>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</si>
  <si>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</si>
  <si>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</si>
  <si>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</si>
  <si>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</si>
  <si>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</si>
  <si>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</si>
  <si>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</si>
  <si>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</si>
  <si>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</si>
  <si>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</si>
  <si>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</si>
  <si>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</si>
  <si>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</si>
  <si>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</si>
  <si>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</si>
  <si>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</si>
  <si>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</si>
  <si>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</si>
  <si>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</si>
  <si>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</si>
  <si>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</si>
  <si>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</si>
  <si>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</si>
  <si>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</si>
  <si>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</si>
  <si>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</si>
  <si>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</si>
  <si>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</si>
  <si>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</si>
  <si>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</si>
  <si>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</si>
  <si>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</si>
  <si>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</si>
  <si>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</si>
  <si>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</si>
  <si>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</si>
  <si>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</si>
  <si>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</si>
  <si>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</si>
  <si>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</si>
  <si>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</si>
  <si>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</si>
  <si>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</si>
  <si>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</si>
  <si>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</si>
  <si>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</si>
  <si>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</si>
  <si>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</si>
  <si>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</si>
  <si>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</si>
  <si>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</si>
  <si>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</si>
  <si>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</si>
  <si>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</si>
  <si>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</si>
  <si>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</si>
  <si>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</si>
  <si>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</si>
  <si>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</si>
  <si>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</si>
  <si>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</si>
  <si>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</si>
  <si>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</si>
  <si>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</si>
  <si>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</si>
  <si>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</si>
  <si>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</si>
  <si>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</si>
  <si>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</si>
  <si>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</si>
  <si>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</si>
  <si>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</si>
  <si>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</si>
  <si>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</si>
  <si>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</si>
  <si>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</si>
  <si>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</si>
  <si>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</si>
  <si>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</si>
  <si>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</si>
  <si>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</si>
  <si>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</si>
  <si>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</si>
  <si>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</si>
  <si>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</si>
  <si>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</si>
  <si>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</si>
  <si>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</si>
  <si>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</si>
  <si>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</si>
  <si>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</si>
  <si>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</si>
  <si>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</si>
  <si>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</si>
  <si>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</si>
  <si>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</si>
  <si>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</si>
  <si>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</si>
  <si>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</si>
  <si>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</si>
  <si>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</si>
  <si>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</si>
  <si>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</si>
  <si>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</si>
  <si>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</si>
  <si>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</si>
  <si>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</si>
  <si>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</si>
  <si>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</si>
  <si>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</si>
  <si>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</si>
  <si>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</si>
  <si>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</si>
  <si>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</si>
  <si>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</si>
  <si>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</si>
  <si>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</si>
  <si>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</si>
  <si>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</si>
  <si>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</si>
  <si>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</si>
  <si>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</si>
  <si>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</si>
  <si>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</si>
  <si>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</si>
  <si>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</si>
  <si>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</si>
  <si>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</si>
  <si>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</si>
  <si>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</si>
  <si>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</si>
  <si>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</si>
  <si>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</si>
  <si>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</si>
  <si>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</si>
  <si>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</si>
  <si>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</si>
  <si>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</si>
  <si>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</si>
  <si>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</si>
  <si>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</si>
  <si>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</si>
  <si>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</si>
  <si>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</si>
  <si>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</si>
  <si>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</si>
  <si>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</si>
  <si>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</si>
  <si>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</si>
  <si>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</si>
  <si>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</si>
  <si>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</si>
  <si>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</si>
  <si>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</si>
  <si>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</si>
  <si>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</si>
  <si>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</si>
  <si>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</si>
  <si>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</si>
  <si>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</si>
  <si>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</si>
  <si>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</si>
  <si>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</si>
  <si>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</si>
  <si>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</si>
  <si>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</si>
  <si>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</si>
  <si>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</si>
  <si>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</si>
  <si>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</si>
  <si>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</si>
  <si>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</si>
  <si>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</si>
  <si>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</si>
  <si>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</si>
  <si>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</si>
  <si>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</si>
  <si>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</si>
  <si>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</si>
  <si>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</si>
  <si>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</si>
  <si>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</si>
  <si>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</si>
  <si>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</si>
  <si>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</si>
  <si>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</si>
  <si>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</si>
  <si>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</si>
  <si>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</si>
  <si>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</si>
  <si>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</si>
  <si>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</si>
  <si>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</si>
  <si>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</si>
  <si>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</si>
  <si>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</si>
  <si>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</si>
  <si>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</si>
  <si>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</si>
  <si>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</si>
  <si>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</si>
  <si>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</si>
  <si>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</si>
  <si>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</si>
  <si>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</si>
  <si>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</si>
  <si>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</si>
  <si>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</si>
  <si>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</si>
  <si>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</si>
  <si>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</si>
  <si>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</si>
  <si>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</si>
  <si>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</si>
  <si>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</si>
  <si>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</si>
  <si>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</si>
  <si>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</si>
  <si>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</si>
  <si>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</si>
  <si>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</si>
  <si>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</si>
  <si>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</si>
  <si>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</si>
  <si>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</si>
  <si>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</si>
  <si>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</si>
  <si>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</si>
  <si>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</si>
  <si>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</si>
  <si>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</si>
  <si>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</si>
  <si>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</si>
  <si>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</si>
  <si>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</si>
  <si>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</si>
  <si>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</si>
  <si>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</si>
  <si>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</si>
  <si>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</si>
  <si>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</si>
  <si>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</si>
  <si>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</si>
  <si>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</si>
  <si>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</si>
  <si>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</si>
  <si>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</si>
  <si>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</si>
  <si>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</si>
  <si>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</si>
  <si>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</si>
  <si>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</si>
  <si>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</si>
  <si>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</si>
  <si>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</si>
  <si>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</si>
  <si>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</si>
  <si>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</si>
  <si>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</si>
  <si>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</si>
  <si>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</si>
  <si>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</si>
  <si>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</si>
  <si>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</si>
  <si>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</si>
  <si>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</si>
  <si>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</si>
  <si>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</si>
  <si>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</si>
  <si>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</si>
  <si>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</si>
  <si>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</si>
  <si>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</si>
  <si>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</si>
  <si>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</si>
  <si>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</si>
  <si>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</si>
  <si>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</si>
  <si>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</si>
  <si>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</si>
  <si>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</si>
  <si>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</si>
  <si>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</si>
  <si>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</si>
  <si>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</si>
  <si>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</si>
  <si>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</si>
  <si>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</si>
  <si>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</si>
  <si>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</si>
  <si>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</si>
  <si>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</si>
  <si>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</si>
  <si>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</si>
  <si>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</si>
  <si>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</si>
  <si>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</si>
  <si>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</si>
  <si>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</si>
  <si>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</si>
  <si>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</si>
  <si>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</si>
  <si>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</si>
  <si>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</si>
  <si>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</si>
  <si>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</si>
  <si>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</si>
  <si>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</si>
  <si>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</si>
  <si>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</si>
  <si>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</si>
  <si>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</si>
  <si>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</si>
  <si>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</si>
  <si>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</si>
  <si>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</si>
  <si>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</si>
  <si>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</si>
  <si>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</si>
  <si>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</si>
  <si>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</si>
  <si>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</si>
  <si>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</si>
  <si>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</si>
  <si>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</si>
  <si>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</si>
  <si>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</si>
  <si>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</si>
  <si>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</si>
  <si>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</si>
  <si>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</si>
  <si>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</si>
  <si>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</si>
  <si>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</si>
  <si>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</si>
  <si>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</si>
  <si>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</si>
  <si>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</si>
  <si>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</si>
  <si>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</si>
  <si>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</si>
  <si>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</si>
  <si>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</si>
  <si>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</si>
  <si>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</si>
  <si>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</si>
  <si>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</si>
  <si>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</si>
  <si>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</si>
  <si>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</si>
  <si>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</si>
  <si>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</si>
  <si>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</si>
  <si>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</si>
  <si>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</si>
  <si>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</si>
  <si>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</si>
  <si>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</si>
  <si>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</si>
  <si>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</si>
  <si>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</si>
  <si>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</si>
  <si>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</si>
  <si>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</si>
  <si>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</si>
  <si>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</si>
  <si>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</si>
  <si>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</si>
  <si>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</si>
  <si>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</si>
  <si>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</si>
  <si>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</si>
  <si>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</si>
  <si>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</si>
  <si>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</si>
  <si>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</si>
  <si>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</si>
  <si>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</si>
  <si>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</si>
  <si>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</si>
  <si>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</si>
  <si>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</si>
  <si>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</si>
  <si>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</si>
  <si>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</si>
  <si>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</si>
  <si>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</si>
  <si>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</si>
  <si>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</si>
  <si>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</si>
  <si>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</si>
  <si>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</si>
  <si>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</si>
  <si>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</si>
  <si>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</si>
  <si>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</si>
  <si>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</si>
  <si>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</si>
  <si>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</si>
  <si>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</si>
  <si>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</si>
  <si>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</si>
  <si>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</si>
  <si>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</si>
  <si>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</si>
  <si>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</si>
  <si>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</si>
  <si>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</si>
  <si>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</si>
  <si>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</si>
  <si>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</si>
  <si>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</si>
  <si>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</si>
  <si>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</si>
  <si>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</si>
  <si>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</si>
  <si>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</si>
  <si>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</si>
  <si>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</si>
  <si>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</si>
  <si>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</si>
  <si>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</si>
  <si>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</si>
  <si>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</si>
  <si>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</si>
  <si>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</si>
  <si>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</si>
  <si>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</si>
  <si>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</si>
  <si>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</si>
  <si>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</si>
  <si>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</si>
  <si>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</si>
  <si>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</si>
  <si>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</si>
  <si>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</si>
  <si>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</si>
  <si>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</si>
  <si>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</si>
  <si>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</si>
  <si>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</si>
  <si>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</si>
  <si>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</si>
  <si>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</si>
  <si>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</si>
  <si>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</si>
  <si>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</si>
  <si>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</si>
  <si>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</si>
  <si>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</si>
  <si>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</si>
  <si>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</si>
  <si>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</si>
  <si>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</si>
  <si>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</si>
  <si>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</si>
  <si>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</si>
  <si>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</si>
  <si>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</si>
  <si>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</si>
  <si>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</si>
  <si>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</si>
  <si>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</si>
  <si>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</si>
  <si>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</si>
  <si>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</si>
  <si>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</si>
  <si>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</si>
  <si>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</si>
  <si>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</si>
  <si>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</si>
  <si>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</si>
  <si>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</si>
  <si>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</si>
  <si>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</si>
  <si>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</si>
  <si>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</si>
  <si>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</si>
  <si>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</si>
  <si>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</si>
  <si>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</si>
  <si>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</si>
  <si>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</si>
  <si>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</si>
  <si>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</si>
  <si>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</si>
  <si>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</si>
  <si>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</si>
  <si>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</si>
  <si>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</si>
  <si>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</si>
  <si>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</si>
  <si>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</si>
  <si>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</si>
  <si>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</si>
  <si>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</si>
  <si>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</si>
  <si>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</si>
  <si>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</si>
  <si>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</si>
  <si>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</si>
  <si>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</si>
  <si>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</si>
  <si>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</si>
  <si>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</si>
  <si>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</si>
  <si>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</si>
  <si>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</si>
  <si>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</si>
  <si>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</si>
  <si>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</si>
  <si>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</si>
  <si>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</si>
  <si>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</si>
  <si>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</si>
  <si>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</si>
  <si>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</si>
  <si>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</si>
  <si>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</si>
  <si>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</si>
  <si>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</si>
  <si>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</si>
  <si>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</si>
  <si>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</si>
  <si>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</si>
  <si>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</si>
  <si>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</si>
  <si>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</si>
  <si>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</si>
  <si>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</si>
  <si>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</si>
  <si>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</si>
  <si>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</si>
  <si>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</si>
  <si>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</si>
  <si>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</si>
  <si>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</si>
  <si>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</si>
  <si>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</si>
  <si>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</si>
  <si>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</si>
  <si>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</si>
  <si>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</si>
  <si>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</si>
  <si>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</si>
  <si>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</si>
  <si>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</si>
  <si>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</si>
  <si>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</si>
  <si>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</si>
  <si>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</si>
  <si>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</si>
  <si>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</si>
  <si>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</si>
  <si>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</si>
  <si>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</si>
  <si>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</si>
  <si>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</si>
  <si>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</si>
  <si>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</si>
  <si>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</si>
  <si>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</si>
  <si>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</si>
  <si>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</si>
  <si>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</si>
  <si>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</si>
  <si>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</si>
  <si>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</si>
  <si>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</si>
  <si>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</si>
  <si>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</si>
  <si>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</si>
  <si>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</si>
  <si>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</si>
  <si>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</si>
  <si>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</si>
  <si>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</si>
  <si>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</si>
  <si>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</si>
  <si>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</si>
  <si>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</si>
  <si>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</si>
  <si>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</si>
  <si>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</si>
  <si>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</si>
  <si>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</si>
  <si>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</si>
  <si>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</si>
  <si>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</si>
  <si>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</si>
  <si>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</si>
  <si>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</si>
  <si>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</si>
  <si>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</si>
  <si>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</si>
  <si>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</si>
  <si>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</si>
  <si>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</si>
  <si>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</si>
  <si>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</si>
  <si>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</si>
  <si>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</si>
  <si>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</si>
  <si>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</si>
  <si>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</si>
  <si>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</si>
  <si>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</si>
  <si>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</si>
  <si>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</si>
  <si>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</si>
  <si>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</si>
  <si>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</si>
  <si>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</si>
  <si>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</si>
  <si>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</si>
  <si>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</si>
  <si>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</si>
  <si>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</si>
  <si>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</si>
  <si>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</si>
  <si>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</si>
  <si>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</si>
  <si>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</si>
  <si>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</si>
  <si>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</si>
  <si>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</si>
  <si>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</si>
  <si>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</si>
  <si>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</si>
  <si>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</si>
  <si>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</si>
  <si>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</si>
  <si>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</si>
  <si>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</si>
  <si>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</si>
  <si>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</si>
  <si>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</si>
  <si>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</si>
  <si>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</si>
  <si>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</si>
  <si>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</si>
  <si>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</si>
  <si>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</si>
  <si>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</si>
  <si>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</si>
  <si>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</si>
  <si>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</si>
  <si>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</si>
  <si>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</si>
  <si>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</si>
  <si>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</si>
  <si>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</si>
  <si>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</si>
  <si>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</si>
  <si>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</si>
  <si>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</si>
  <si>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</si>
  <si>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</si>
  <si>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</si>
  <si>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</si>
  <si>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</si>
  <si>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</si>
  <si>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</si>
  <si>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</si>
  <si>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</si>
  <si>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</si>
  <si>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</si>
  <si>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</si>
  <si>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</si>
  <si>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</si>
  <si>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</si>
  <si>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</si>
  <si>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</si>
  <si>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</si>
  <si>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</si>
  <si>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</si>
  <si>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</si>
  <si>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</si>
  <si>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</si>
  <si>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</si>
  <si>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</si>
  <si>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</si>
  <si>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</si>
  <si>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</si>
  <si>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</si>
  <si>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</si>
  <si>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</si>
  <si>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</si>
  <si>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</si>
  <si>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</si>
  <si>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</si>
  <si>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</si>
  <si>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</si>
  <si>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</si>
  <si>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</si>
  <si>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</si>
  <si>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</si>
  <si>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</si>
  <si>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</si>
  <si>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</si>
  <si>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</si>
  <si>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</si>
  <si>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</si>
  <si>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</si>
  <si>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</si>
  <si>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</si>
  <si>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</si>
  <si>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</si>
  <si>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</si>
  <si>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</si>
  <si>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</si>
  <si>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</si>
  <si>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</si>
  <si>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</si>
  <si>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</si>
  <si>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</si>
  <si>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</si>
  <si>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</si>
  <si>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</si>
  <si>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</si>
  <si>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</si>
  <si>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</si>
  <si>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</si>
  <si>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</si>
  <si>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</si>
  <si>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</si>
  <si>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</si>
  <si>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</si>
  <si>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</si>
  <si>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</si>
  <si>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</si>
  <si>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</si>
  <si>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</si>
  <si>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</si>
  <si>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</si>
  <si>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</si>
  <si>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</si>
  <si>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</si>
  <si>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</si>
  <si>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</si>
  <si>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</si>
  <si>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</si>
  <si>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</si>
  <si>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</si>
  <si>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</si>
  <si>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</si>
  <si>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</si>
  <si>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</si>
  <si>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</si>
  <si>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</si>
  <si>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</si>
  <si>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</si>
  <si>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</si>
  <si>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</si>
  <si>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</si>
  <si>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</si>
  <si>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</si>
  <si>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</si>
  <si>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</si>
  <si>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</si>
  <si>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</si>
  <si>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</si>
  <si>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</si>
  <si>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</si>
  <si>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</si>
  <si>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</si>
  <si>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</si>
  <si>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</si>
  <si>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</si>
  <si>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</si>
  <si>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</si>
  <si>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</si>
  <si>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</si>
  <si>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</si>
  <si>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</si>
  <si>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</si>
  <si>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</si>
  <si>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</si>
  <si>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</si>
  <si>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</si>
  <si>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</si>
  <si>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</si>
  <si>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</si>
  <si>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</si>
  <si>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</si>
  <si>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</si>
  <si>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</si>
  <si>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</si>
  <si>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</si>
  <si>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</si>
  <si>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</si>
  <si>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</si>
  <si>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</si>
  <si>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</si>
  <si>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</si>
  <si>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</si>
  <si>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</si>
  <si>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</si>
  <si>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</si>
  <si>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</si>
  <si>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</si>
  <si>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</si>
  <si>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</si>
  <si>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</si>
  <si>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</si>
  <si>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</si>
  <si>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</si>
  <si>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</si>
  <si>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</si>
  <si>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</si>
  <si>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</si>
  <si>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</si>
  <si>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</si>
  <si>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</si>
  <si>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</si>
  <si>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</si>
  <si>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</si>
  <si>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</si>
  <si>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</si>
  <si>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</si>
  <si>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</si>
  <si>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</si>
  <si>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</si>
  <si>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</si>
  <si>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</si>
  <si>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</si>
  <si>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</si>
  <si>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</si>
  <si>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</si>
  <si>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</si>
  <si>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</si>
  <si>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</si>
  <si>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</si>
  <si>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</si>
  <si>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</si>
  <si>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</si>
  <si>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</si>
  <si>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</si>
  <si>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</si>
  <si>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</si>
  <si>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</si>
  <si>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</si>
  <si>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</si>
  <si>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</si>
  <si>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</si>
  <si>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</si>
  <si>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</si>
  <si>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</si>
  <si>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</si>
  <si>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</si>
  <si>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</si>
  <si>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</si>
  <si>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</si>
  <si>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</si>
  <si>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</si>
  <si>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</si>
  <si>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</si>
  <si>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</si>
  <si>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</si>
  <si>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</si>
  <si>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</si>
  <si>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</si>
  <si>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</si>
  <si>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</si>
  <si>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</si>
  <si>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</si>
  <si>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</si>
  <si>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</si>
  <si>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</si>
  <si>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</si>
  <si>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</si>
  <si>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</si>
  <si>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</si>
  <si>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</si>
  <si>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</si>
  <si>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</si>
  <si>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</si>
  <si>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</si>
  <si>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</si>
  <si>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</si>
  <si>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</si>
  <si>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</si>
  <si>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</si>
  <si>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</si>
  <si>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</si>
  <si>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</si>
  <si>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</si>
  <si>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</si>
  <si>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</si>
  <si>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</si>
  <si>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</si>
  <si>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</si>
  <si>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</si>
  <si>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</si>
  <si>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</si>
  <si>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</si>
  <si>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</si>
  <si>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</si>
  <si>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</si>
  <si>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</si>
  <si>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</si>
  <si>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</si>
  <si>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</si>
  <si>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</si>
  <si>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</si>
  <si>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</si>
  <si>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</si>
  <si>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</si>
  <si>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</si>
  <si>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</si>
  <si>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</si>
  <si>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</si>
  <si>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</si>
  <si>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</si>
  <si>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</si>
  <si>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</si>
  <si>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</si>
  <si>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</si>
  <si>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</si>
  <si>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</si>
  <si>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</si>
  <si>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</si>
  <si>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</si>
  <si>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</si>
  <si>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</si>
  <si>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</si>
  <si>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</si>
  <si>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</si>
  <si>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</si>
  <si>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</si>
  <si>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</si>
  <si>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</si>
  <si>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</si>
  <si>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</si>
  <si>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</si>
  <si>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</si>
  <si>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</si>
  <si>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</si>
  <si>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</si>
  <si>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</si>
  <si>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</si>
  <si>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</si>
  <si>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</si>
  <si>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</si>
  <si>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</si>
  <si>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</si>
  <si>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</si>
  <si>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</si>
  <si>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</si>
  <si>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</si>
  <si>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</si>
  <si>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</si>
  <si>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</si>
  <si>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</si>
  <si>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</si>
  <si>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</si>
  <si>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</si>
  <si>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</si>
  <si>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</si>
  <si>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</si>
  <si>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</si>
  <si>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</si>
  <si>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</si>
  <si>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</si>
  <si>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</si>
  <si>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</si>
  <si>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</si>
  <si>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</si>
  <si>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</si>
  <si>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</si>
  <si>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</si>
  <si>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</si>
  <si>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</si>
  <si>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</si>
  <si>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</si>
  <si>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</si>
  <si>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</si>
  <si>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</si>
  <si>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</si>
  <si>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</si>
  <si>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</si>
  <si>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</si>
  <si>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</si>
  <si>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</si>
  <si>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</si>
  <si>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</si>
  <si>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</si>
  <si>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</si>
  <si>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</si>
  <si>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</si>
  <si>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</si>
  <si>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</si>
  <si>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</si>
  <si>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</si>
  <si>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</si>
  <si>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</si>
  <si>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</si>
  <si>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</si>
  <si>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</si>
  <si>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</si>
  <si>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</si>
  <si>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</si>
  <si>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</si>
  <si>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</si>
  <si>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</si>
  <si>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</si>
  <si>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</si>
  <si>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</si>
  <si>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</si>
  <si>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</si>
  <si>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</si>
  <si>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</si>
  <si>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</si>
  <si>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</si>
  <si>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</si>
  <si>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</si>
  <si>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</si>
  <si>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</si>
  <si>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</si>
  <si>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</si>
  <si>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</si>
  <si>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</si>
  <si>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</si>
  <si>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</si>
  <si>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</si>
  <si>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</si>
  <si>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</si>
  <si>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</si>
  <si>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</si>
  <si>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</si>
  <si>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</si>
  <si>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</si>
  <si>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</si>
  <si>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</si>
  <si>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</si>
  <si>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</si>
  <si>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</si>
  <si>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</si>
  <si>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</si>
  <si>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</si>
  <si>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</si>
  <si>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</si>
  <si>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</si>
  <si>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</si>
  <si>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</si>
  <si>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</si>
  <si>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</si>
  <si>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</si>
  <si>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</si>
  <si>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</si>
  <si>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</si>
  <si>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</si>
  <si>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</si>
  <si>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</si>
  <si>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</si>
  <si>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</si>
  <si>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</si>
  <si>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</si>
  <si>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</si>
  <si>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</si>
  <si>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</si>
  <si>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</si>
  <si>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</si>
  <si>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</si>
  <si>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</si>
  <si>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</si>
  <si>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</si>
  <si>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</si>
  <si>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</si>
  <si>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</si>
  <si>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</si>
  <si>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</si>
  <si>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</si>
  <si>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</si>
  <si>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</si>
  <si>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</si>
  <si>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</si>
  <si>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</si>
  <si>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</si>
  <si>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</si>
  <si>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</si>
  <si>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</si>
  <si>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</si>
  <si>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</si>
  <si>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</si>
  <si>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</si>
  <si>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</si>
  <si>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</si>
  <si>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</si>
  <si>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</si>
  <si>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</si>
  <si>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</si>
  <si>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</si>
  <si>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</si>
  <si>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</si>
  <si>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</si>
  <si>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</si>
  <si>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</si>
  <si>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</si>
  <si>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</si>
  <si>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</si>
  <si>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</si>
  <si>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</si>
  <si>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</si>
  <si>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</si>
  <si>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</si>
  <si>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</si>
  <si>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</si>
  <si>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</si>
  <si>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</si>
  <si>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</si>
  <si>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</si>
  <si>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</si>
  <si>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</si>
  <si>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</si>
  <si>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</si>
  <si>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</si>
  <si>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</si>
  <si>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</si>
  <si>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</si>
  <si>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</si>
  <si>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</si>
  <si>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</si>
  <si>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</si>
  <si>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</si>
  <si>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</si>
  <si>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</si>
  <si>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</si>
  <si>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</si>
  <si>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</si>
  <si>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</si>
  <si>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</si>
  <si>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</si>
  <si>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</si>
  <si>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</si>
  <si>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</si>
  <si>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</si>
  <si>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</si>
  <si>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</si>
  <si>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</si>
  <si>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</si>
  <si>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</si>
  <si>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</si>
  <si>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</si>
  <si>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</si>
  <si>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</si>
  <si>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</si>
  <si>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</si>
  <si>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</si>
  <si>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</si>
  <si>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</si>
  <si>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</si>
  <si>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</si>
  <si>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</si>
  <si>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</si>
  <si>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</si>
  <si>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</si>
  <si>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</si>
  <si>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</si>
  <si>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</si>
  <si>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</si>
  <si>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</si>
  <si>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</si>
  <si>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</si>
  <si>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</si>
  <si>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</si>
  <si>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</si>
  <si>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</si>
  <si>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</si>
  <si>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</si>
  <si>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</si>
  <si>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</si>
  <si>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</si>
  <si>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</si>
  <si>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</si>
  <si>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</si>
  <si>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</si>
  <si>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</si>
  <si>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</si>
  <si>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</si>
  <si>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</si>
  <si>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</si>
  <si>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</si>
  <si>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</si>
  <si>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</si>
  <si>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</si>
  <si>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</si>
  <si>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</si>
  <si>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</si>
  <si>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</si>
  <si>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</si>
  <si>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</si>
  <si>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</si>
  <si>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</si>
  <si>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</si>
  <si>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</si>
  <si>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</si>
  <si>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</si>
  <si>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</si>
  <si>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</si>
  <si>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</si>
  <si>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</si>
  <si>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</si>
  <si>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</si>
  <si>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</si>
  <si>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</si>
  <si>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</si>
  <si>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</si>
  <si>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</si>
  <si>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</si>
  <si>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</si>
  <si>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</si>
  <si>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</si>
  <si>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</si>
  <si>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</si>
  <si>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</si>
  <si>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</si>
  <si>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</si>
  <si>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</si>
  <si>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</si>
  <si>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</si>
  <si>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</si>
  <si>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</si>
  <si>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</si>
  <si>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</si>
  <si>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</si>
  <si>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</si>
  <si>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</si>
  <si>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</si>
  <si>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</si>
  <si>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</si>
  <si>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</si>
  <si>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</si>
  <si>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</si>
  <si>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</si>
  <si>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</si>
  <si>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</si>
  <si>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</si>
  <si>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</si>
  <si>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</si>
  <si>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</si>
  <si>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</si>
  <si>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</si>
  <si>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</si>
  <si>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</si>
  <si>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</si>
  <si>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</si>
  <si>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</si>
  <si>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</si>
  <si>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</si>
  <si>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</si>
  <si>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</si>
  <si>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</si>
  <si>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</si>
  <si>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</si>
  <si>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</si>
  <si>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</si>
  <si>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</si>
  <si>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</si>
  <si>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</si>
  <si>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</si>
  <si>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</si>
  <si>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</si>
  <si>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</si>
  <si>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</si>
  <si>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</si>
  <si>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</si>
  <si>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</si>
  <si>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</si>
  <si>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</si>
  <si>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</si>
  <si>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</si>
  <si>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</si>
  <si>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</si>
  <si>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</si>
  <si>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</si>
  <si>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</si>
  <si>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</si>
  <si>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</si>
  <si>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</si>
  <si>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</si>
  <si>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</si>
  <si>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</si>
  <si>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</si>
  <si>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</si>
  <si>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</si>
  <si>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</si>
  <si>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</si>
  <si>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</si>
  <si>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</si>
  <si>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</si>
  <si>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</si>
  <si>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</si>
  <si>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</si>
  <si>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</si>
  <si>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</si>
  <si>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</si>
  <si>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</si>
  <si>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</si>
  <si>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</si>
  <si>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</si>
  <si>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</si>
  <si>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</si>
  <si>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</si>
  <si>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</si>
  <si>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</si>
  <si>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</si>
  <si>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</si>
  <si>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</si>
  <si>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</si>
  <si>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</si>
  <si>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</si>
  <si>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</si>
  <si>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</si>
  <si>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</si>
  <si>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</si>
  <si>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</si>
  <si>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</si>
  <si>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</si>
  <si>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</si>
  <si>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</si>
  <si>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</si>
  <si>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</si>
  <si>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</si>
  <si>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</si>
  <si>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</si>
  <si>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</si>
  <si>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</si>
  <si>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</si>
  <si>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</si>
  <si>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</si>
  <si>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</si>
  <si>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</si>
  <si>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</si>
  <si>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</si>
  <si>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</si>
  <si>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</si>
  <si>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</si>
  <si>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</si>
  <si>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</si>
  <si>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</si>
  <si>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</si>
  <si>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</si>
  <si>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</si>
  <si>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</si>
  <si>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</si>
  <si>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</si>
  <si>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</si>
  <si>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</si>
  <si>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</si>
  <si>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</si>
  <si>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</si>
  <si>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</si>
  <si>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</si>
  <si>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</si>
  <si>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</si>
  <si>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</si>
  <si>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</si>
  <si>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</si>
  <si>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</si>
  <si>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</si>
  <si>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</si>
  <si>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</si>
  <si>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</si>
  <si>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</si>
  <si>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</si>
  <si>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</si>
  <si>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</si>
  <si>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</si>
  <si>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</si>
  <si>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</si>
  <si>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</si>
  <si>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</si>
  <si>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</si>
  <si>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</si>
  <si>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</si>
  <si>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</si>
  <si>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</si>
  <si>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</si>
  <si>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</si>
  <si>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</si>
  <si>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</si>
  <si>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</si>
  <si>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</si>
  <si>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</si>
  <si>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</si>
  <si>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</si>
  <si>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</si>
  <si>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</si>
  <si>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</si>
  <si>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</si>
  <si>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</si>
  <si>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</si>
  <si>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</si>
  <si>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</si>
  <si>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</si>
  <si>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</si>
  <si>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</si>
  <si>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</si>
  <si>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</si>
  <si>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</si>
  <si>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</si>
  <si>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</si>
  <si>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</si>
  <si>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</si>
  <si>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</si>
  <si>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</si>
  <si>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</si>
  <si>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</si>
  <si>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</si>
  <si>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</si>
  <si>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</si>
  <si>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</si>
  <si>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</si>
  <si>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</si>
  <si>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</si>
  <si>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</si>
  <si>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</si>
  <si>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</si>
  <si>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</si>
  <si>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</si>
  <si>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</si>
  <si>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</si>
  <si>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</si>
  <si>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</si>
  <si>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</si>
  <si>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</si>
  <si>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</si>
  <si>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</si>
  <si>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</si>
  <si>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</si>
  <si>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</si>
  <si>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</si>
  <si>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</si>
  <si>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</si>
  <si>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</si>
  <si>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</si>
  <si>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</si>
  <si>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</si>
  <si>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</si>
  <si>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</si>
  <si>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</si>
  <si>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</si>
  <si>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</si>
  <si>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</si>
  <si>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</si>
  <si>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</si>
  <si>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</si>
  <si>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</si>
  <si>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</si>
  <si>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</si>
  <si>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</si>
  <si>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</si>
  <si>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</si>
  <si>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</si>
  <si>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</si>
  <si>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</si>
  <si>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</si>
  <si>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</si>
  <si>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</si>
  <si>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</si>
  <si>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</si>
  <si>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</si>
  <si>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</si>
  <si>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</si>
  <si>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</si>
  <si>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</si>
  <si>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</si>
  <si>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</si>
  <si>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</si>
  <si>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</si>
  <si>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</si>
  <si>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</si>
  <si>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</si>
  <si>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</si>
  <si>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</si>
  <si>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</si>
  <si>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</si>
  <si>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</si>
  <si>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</si>
  <si>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</si>
  <si>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</si>
  <si>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</si>
  <si>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</si>
  <si>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</si>
  <si>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</si>
  <si>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</si>
  <si>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</si>
  <si>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</si>
  <si>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</si>
  <si>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</si>
  <si>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</si>
  <si>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</si>
  <si>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</si>
  <si>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</si>
  <si>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</si>
  <si>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</si>
  <si>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</si>
  <si>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</si>
  <si>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</si>
  <si>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</si>
  <si>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</si>
  <si>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</si>
  <si>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</si>
  <si>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</si>
  <si>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</si>
  <si>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</si>
  <si>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</si>
  <si>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</si>
  <si>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</si>
  <si>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</si>
  <si>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</si>
  <si>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</si>
  <si>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</si>
  <si>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</si>
  <si>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</si>
  <si>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</si>
  <si>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</si>
  <si>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</si>
  <si>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</si>
  <si>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</si>
  <si>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</si>
  <si>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</si>
  <si>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</si>
  <si>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</si>
  <si>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</si>
  <si>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</si>
  <si>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</si>
  <si>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</si>
  <si>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</si>
  <si>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</si>
  <si>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</si>
  <si>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</si>
  <si>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</si>
  <si>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</si>
  <si>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</si>
  <si>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</si>
  <si>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</si>
  <si>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</si>
  <si>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</si>
  <si>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</si>
  <si>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</si>
  <si>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</si>
  <si>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</si>
  <si>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</si>
  <si>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</si>
  <si>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</si>
  <si>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</si>
  <si>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</si>
  <si>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</si>
  <si>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</si>
  <si>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</si>
  <si>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</si>
  <si>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</si>
  <si>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</si>
  <si>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</si>
  <si>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</si>
  <si>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</si>
  <si>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</si>
  <si>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</si>
  <si>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</si>
  <si>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</si>
  <si>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</si>
  <si>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</si>
  <si>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</si>
  <si>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</si>
  <si>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</si>
  <si>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</si>
  <si>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</si>
  <si>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</si>
  <si>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</si>
  <si>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</si>
  <si>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</si>
  <si>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</si>
  <si>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</si>
  <si>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</si>
  <si>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</si>
  <si>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</si>
  <si>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</si>
  <si>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</si>
  <si>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</si>
  <si>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</si>
  <si>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</si>
  <si>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</si>
  <si>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</si>
  <si>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</si>
  <si>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</si>
  <si>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</si>
  <si>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</si>
  <si>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</si>
  <si>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</si>
  <si>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</si>
  <si>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</si>
  <si>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</si>
  <si>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</si>
  <si>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</si>
  <si>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</si>
  <si>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</si>
  <si>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</si>
  <si>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</si>
  <si>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</si>
  <si>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</si>
  <si>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</si>
  <si>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</si>
  <si>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</si>
  <si>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</si>
  <si>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</si>
  <si>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</si>
  <si>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</si>
  <si>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</si>
  <si>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</si>
  <si>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</si>
  <si>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</si>
  <si>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</si>
  <si>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</si>
  <si>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</si>
  <si>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</si>
  <si>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</si>
  <si>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</si>
  <si>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</si>
  <si>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</si>
  <si>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</si>
  <si>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</si>
  <si>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</si>
  <si>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</si>
  <si>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</si>
  <si>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</si>
  <si>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</si>
  <si>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</si>
  <si>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</si>
  <si>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</si>
  <si>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</si>
  <si>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</si>
  <si>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</si>
  <si>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</si>
  <si>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</si>
  <si>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</si>
  <si>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</si>
  <si>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</si>
  <si>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</si>
  <si>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</si>
  <si>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</si>
  <si>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</si>
  <si>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</si>
  <si>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</si>
  <si>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</si>
  <si>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</si>
  <si>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</si>
  <si>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</si>
  <si>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</si>
  <si>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</si>
  <si>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</si>
  <si>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</si>
  <si>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</si>
  <si>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</si>
  <si>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</si>
  <si>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</si>
  <si>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</si>
  <si>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</si>
  <si>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</si>
  <si>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</si>
  <si>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</si>
  <si>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</si>
  <si>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</si>
  <si>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</si>
  <si>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</si>
  <si>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</si>
  <si>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</si>
  <si>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</si>
  <si>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</si>
  <si>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</si>
  <si>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</si>
  <si>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</si>
  <si>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</si>
  <si>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</si>
  <si>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</si>
  <si>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</si>
  <si>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</si>
  <si>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</si>
  <si>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</si>
  <si>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</si>
  <si>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</si>
  <si>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</si>
  <si>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</si>
  <si>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</si>
  <si>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</si>
  <si>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</si>
  <si>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</si>
  <si>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</si>
  <si>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</si>
  <si>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</si>
  <si>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</si>
  <si>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</si>
  <si>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</si>
  <si>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</si>
  <si>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</si>
  <si>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</si>
  <si>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</si>
  <si>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</si>
  <si>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</si>
  <si>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</si>
  <si>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</si>
  <si>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</si>
  <si>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</si>
  <si>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</si>
  <si>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</si>
  <si>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</si>
  <si>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</si>
  <si>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</si>
  <si>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</si>
  <si>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</si>
  <si>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</si>
  <si>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</si>
  <si>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</si>
  <si>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</si>
  <si>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</si>
  <si>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</si>
  <si>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</si>
  <si>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</si>
  <si>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</si>
  <si>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</si>
  <si>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</si>
  <si>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</si>
  <si>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</si>
  <si>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</si>
  <si>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</si>
  <si>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</si>
  <si>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</si>
  <si>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</si>
  <si>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</si>
  <si>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</si>
  <si>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</si>
  <si>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</si>
  <si>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</si>
  <si>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</si>
  <si>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</si>
  <si>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</si>
  <si>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</si>
  <si>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</si>
  <si>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</si>
  <si>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</si>
  <si>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</si>
  <si>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</si>
  <si>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</si>
  <si>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</si>
  <si>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</si>
  <si>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</si>
  <si>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</si>
  <si>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</si>
  <si>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</si>
  <si>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</si>
  <si>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</si>
  <si>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</si>
  <si>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</si>
  <si>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</si>
  <si>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</si>
  <si>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</si>
  <si>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</si>
  <si>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</si>
  <si>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</si>
  <si>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</si>
  <si>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</si>
  <si>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</si>
  <si>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</si>
  <si>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</si>
  <si>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</si>
  <si>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</si>
  <si>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</si>
  <si>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</si>
  <si>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</si>
  <si>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</si>
  <si>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</si>
  <si>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</si>
  <si>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</si>
  <si>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</si>
  <si>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</si>
  <si>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</si>
  <si>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</si>
  <si>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</si>
  <si>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</si>
  <si>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</si>
  <si>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</si>
  <si>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</si>
  <si>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</si>
  <si>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</si>
  <si>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</si>
  <si>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</si>
  <si>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</si>
  <si>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</si>
  <si>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</si>
  <si>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</si>
  <si>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</si>
  <si>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</si>
  <si>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</si>
  <si>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</si>
  <si>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</si>
  <si>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</si>
  <si>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</si>
  <si>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</si>
  <si>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</si>
  <si>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</si>
  <si>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</si>
  <si>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</si>
  <si>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</si>
  <si>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</si>
  <si>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</si>
  <si>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</si>
  <si>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</si>
  <si>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</si>
  <si>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</si>
  <si>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</si>
  <si>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</si>
  <si>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</si>
  <si>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</si>
  <si>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</si>
  <si>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</si>
  <si>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</si>
  <si>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</si>
  <si>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</si>
  <si>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</si>
  <si>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</si>
  <si>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</si>
  <si>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</si>
  <si>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</si>
  <si>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</si>
  <si>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</si>
  <si>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</si>
  <si>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</si>
  <si>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</si>
  <si>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</si>
  <si>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</si>
  <si>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</si>
  <si>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</si>
  <si>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</si>
  <si>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</si>
  <si>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</si>
  <si>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</si>
  <si>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</si>
  <si>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</si>
  <si>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</si>
  <si>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</si>
  <si>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</si>
  <si>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</si>
  <si>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</si>
  <si>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</si>
  <si>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</si>
  <si>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</si>
  <si>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</si>
  <si>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</si>
  <si>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</si>
  <si>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</si>
  <si>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</si>
  <si>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</si>
  <si>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</si>
  <si>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</si>
  <si>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</si>
  <si>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</si>
  <si>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</si>
  <si>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</si>
  <si>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</si>
  <si>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</si>
  <si>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</si>
  <si>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</si>
  <si>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</si>
  <si>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</si>
  <si>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</si>
  <si>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</si>
  <si>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</si>
  <si>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</si>
  <si>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</si>
  <si>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</si>
  <si>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</si>
  <si>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</si>
  <si>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</si>
  <si>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</si>
  <si>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</si>
  <si>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</si>
  <si>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</si>
  <si>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</si>
  <si>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</si>
  <si>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</si>
  <si>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</si>
  <si>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</si>
  <si>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</si>
  <si>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</si>
  <si>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</si>
  <si>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</si>
  <si>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</si>
  <si>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</si>
  <si>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</si>
  <si>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</si>
  <si>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</si>
  <si>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</si>
  <si>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</si>
  <si>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</si>
  <si>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</si>
  <si>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</si>
  <si>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</si>
  <si>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</si>
  <si>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</si>
  <si>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</si>
  <si>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</si>
  <si>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</si>
  <si>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</si>
  <si>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</si>
  <si>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</si>
  <si>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</si>
  <si>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</si>
  <si>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</si>
  <si>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</si>
  <si>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</si>
  <si>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</si>
  <si>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</si>
  <si>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</si>
  <si>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</si>
  <si>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</si>
  <si>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</si>
  <si>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</si>
  <si>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</si>
  <si>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</si>
  <si>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</si>
  <si>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</si>
  <si>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</si>
  <si>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</si>
  <si>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</si>
  <si>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</si>
  <si>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</si>
  <si>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</si>
  <si>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</si>
  <si>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</si>
  <si>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</si>
  <si>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</si>
  <si>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</si>
  <si>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</si>
  <si>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</si>
  <si>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</si>
  <si>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</si>
  <si>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</si>
  <si>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</si>
  <si>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</si>
  <si>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</si>
  <si>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</si>
  <si>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</si>
  <si>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</si>
  <si>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</si>
  <si>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</si>
  <si>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</si>
  <si>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</si>
  <si>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</si>
  <si>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</si>
  <si>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</si>
  <si>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</si>
  <si>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</si>
  <si>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</si>
  <si>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</si>
  <si>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</si>
  <si>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</si>
  <si>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</si>
  <si>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</si>
  <si>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</si>
  <si>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</si>
  <si>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</si>
  <si>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</si>
  <si>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</si>
  <si>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</si>
  <si>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</si>
  <si>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</si>
  <si>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</si>
  <si>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</si>
  <si>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</si>
  <si>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</si>
  <si>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</si>
  <si>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</si>
  <si>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</si>
  <si>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</si>
  <si>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</si>
  <si>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</si>
  <si>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</si>
  <si>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</si>
  <si>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</si>
  <si>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</si>
  <si>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</si>
  <si>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</si>
  <si>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</si>
  <si>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</si>
  <si>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</si>
  <si>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</si>
  <si>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</si>
  <si>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</si>
  <si>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</si>
  <si>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</si>
  <si>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</si>
  <si>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</si>
  <si>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</si>
  <si>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</si>
  <si>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</si>
  <si>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</si>
  <si>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</si>
  <si>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</si>
  <si>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</si>
  <si>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</si>
  <si>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</si>
  <si>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</si>
  <si>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</si>
  <si>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</si>
  <si>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</si>
  <si>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</si>
  <si>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</si>
  <si>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</si>
  <si>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</si>
  <si>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</si>
  <si>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</si>
  <si>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</si>
  <si>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</si>
  <si>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</si>
  <si>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</si>
  <si>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</si>
  <si>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</si>
  <si>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</si>
  <si>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</si>
  <si>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</si>
  <si>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</si>
  <si>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</si>
  <si>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</si>
  <si>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</si>
  <si>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</si>
  <si>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</si>
  <si>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</si>
  <si>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</si>
  <si>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</si>
  <si>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</si>
  <si>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</si>
  <si>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</si>
  <si>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</si>
  <si>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</si>
  <si>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</si>
  <si>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</si>
  <si>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</si>
  <si>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</si>
  <si>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</si>
  <si>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</si>
  <si>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</si>
  <si>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</si>
  <si>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</si>
  <si>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</si>
  <si>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</si>
  <si>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</si>
  <si>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</si>
  <si>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</si>
  <si>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</si>
  <si>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</si>
  <si>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</si>
  <si>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</si>
  <si>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</si>
  <si>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</si>
  <si>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</si>
  <si>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</si>
  <si>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</si>
  <si>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</si>
  <si>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</si>
  <si>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</si>
  <si>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</si>
  <si>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</si>
  <si>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</si>
  <si>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</si>
  <si>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</si>
  <si>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</si>
  <si>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</si>
  <si>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</si>
  <si>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</si>
  <si>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</si>
  <si>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</si>
  <si>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</si>
  <si>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</si>
  <si>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</si>
  <si>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</si>
  <si>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</si>
  <si>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</si>
  <si>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</si>
  <si>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</si>
  <si>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</si>
  <si>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</si>
  <si>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</si>
  <si>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</si>
  <si>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</si>
  <si>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</si>
  <si>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</si>
  <si>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</si>
  <si>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</si>
  <si>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</si>
  <si>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</si>
  <si>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</si>
  <si>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</si>
  <si>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</si>
  <si>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</si>
  <si>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</si>
  <si>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</si>
  <si>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</si>
  <si>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</si>
  <si>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</si>
  <si>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</si>
  <si>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</si>
  <si>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</si>
  <si>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</si>
  <si>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</si>
  <si>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</si>
  <si>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</si>
  <si>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</si>
  <si>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</si>
  <si>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</si>
  <si>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</si>
  <si>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</si>
  <si>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</si>
  <si>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</si>
  <si>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</si>
  <si>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</si>
  <si>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</si>
  <si>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</si>
  <si>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</si>
  <si>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</si>
  <si>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</si>
  <si>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</si>
  <si>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</si>
  <si>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</si>
  <si>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</si>
  <si>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</si>
  <si>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</si>
  <si>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</si>
  <si>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</si>
  <si>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</si>
  <si>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</si>
  <si>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</si>
  <si>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</si>
  <si>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</si>
  <si>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</si>
  <si>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</si>
  <si>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</si>
  <si>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</si>
  <si>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</si>
  <si>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</si>
  <si>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</si>
  <si>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</si>
  <si>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</si>
  <si>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</si>
  <si>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</si>
  <si>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</si>
  <si>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</si>
  <si>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</si>
  <si>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</si>
  <si>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</si>
  <si>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</si>
  <si>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</si>
  <si>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</si>
  <si>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</si>
  <si>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</si>
  <si>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</si>
  <si>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</si>
  <si>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</si>
  <si>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</si>
  <si>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</si>
  <si>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</si>
  <si>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</si>
  <si>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</si>
  <si>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</si>
  <si>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</si>
  <si>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</si>
  <si>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</si>
  <si>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</si>
  <si>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</si>
  <si>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</si>
  <si>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</si>
  <si>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</si>
  <si>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</si>
  <si>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</si>
  <si>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</si>
  <si>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</si>
  <si>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</si>
  <si>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</si>
  <si>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</si>
  <si>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</si>
  <si>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</si>
  <si>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</si>
  <si>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</si>
  <si>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</si>
  <si>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</si>
  <si>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</si>
  <si>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</si>
  <si>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</si>
  <si>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</si>
  <si>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</si>
  <si>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</si>
  <si>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</si>
  <si>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</si>
  <si>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</si>
  <si>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</si>
  <si>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</si>
  <si>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</si>
  <si>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</si>
  <si>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</si>
  <si>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</si>
  <si>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</si>
  <si>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</si>
  <si>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</si>
  <si>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</si>
  <si>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</si>
  <si>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</si>
  <si>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</si>
  <si>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</si>
  <si>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</si>
  <si>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</si>
  <si>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</si>
  <si>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</si>
  <si>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</si>
  <si>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</si>
  <si>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</si>
  <si>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</si>
  <si>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</si>
  <si>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</si>
  <si>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</si>
  <si>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</si>
  <si>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</si>
  <si>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</si>
  <si>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</si>
  <si>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</si>
  <si>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</si>
  <si>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</si>
  <si>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</si>
  <si>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</si>
  <si>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</si>
  <si>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</si>
  <si>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</si>
  <si>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</si>
  <si>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</si>
  <si>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</si>
  <si>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</si>
  <si>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</si>
  <si>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</si>
  <si>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</si>
  <si>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</si>
  <si>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</si>
  <si>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</si>
  <si>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</si>
  <si>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</si>
  <si>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</si>
  <si>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</si>
  <si>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</si>
  <si>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</si>
  <si>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</si>
  <si>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</si>
  <si>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</si>
  <si>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</si>
  <si>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</si>
  <si>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</si>
  <si>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</si>
  <si>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</si>
  <si>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</si>
  <si>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</si>
  <si>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</si>
  <si>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</si>
  <si>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</si>
  <si>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</si>
  <si>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</si>
  <si>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</si>
  <si>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</si>
  <si>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</si>
  <si>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</si>
  <si>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</si>
  <si>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</si>
  <si>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</si>
  <si>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</si>
  <si>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</si>
  <si>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</si>
  <si>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</si>
  <si>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</si>
  <si>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</si>
  <si>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</si>
  <si>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</si>
  <si>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</si>
  <si>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</si>
  <si>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</si>
  <si>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</si>
  <si>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</si>
  <si>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</si>
  <si>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</si>
  <si>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</si>
  <si>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</si>
  <si>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</si>
  <si>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</si>
  <si>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</si>
  <si>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</si>
  <si>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</si>
  <si>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</si>
  <si>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</si>
  <si>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</si>
  <si>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</si>
  <si>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</si>
  <si>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</si>
  <si>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</si>
  <si>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</si>
  <si>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</si>
  <si>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</si>
  <si>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</si>
  <si>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</si>
  <si>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</si>
  <si>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</si>
  <si>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</si>
  <si>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</si>
  <si>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</si>
  <si>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</si>
  <si>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</si>
  <si>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</si>
  <si>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</si>
  <si>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</si>
  <si>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</si>
  <si>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</si>
  <si>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</si>
  <si>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</si>
  <si>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</si>
  <si>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</si>
  <si>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</si>
  <si>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</si>
  <si>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</si>
  <si>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</si>
  <si>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</si>
  <si>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</si>
  <si>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</si>
  <si>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</si>
  <si>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</si>
  <si>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</si>
  <si>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</si>
  <si>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</si>
  <si>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</si>
  <si>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</si>
  <si>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</si>
  <si>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</si>
  <si>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</si>
  <si>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</si>
  <si>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</si>
  <si>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</si>
  <si>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</si>
  <si>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</si>
  <si>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</si>
  <si>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</si>
  <si>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</si>
  <si>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</si>
  <si>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</si>
  <si>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</si>
  <si>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</si>
  <si>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</si>
  <si>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</si>
  <si>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</si>
  <si>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</si>
  <si>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</si>
  <si>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</si>
  <si>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</si>
  <si>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</si>
  <si>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</si>
  <si>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</si>
  <si>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</si>
  <si>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</si>
  <si>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</si>
  <si>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</si>
  <si>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</si>
  <si>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</si>
  <si>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</si>
  <si>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</si>
  <si>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</si>
  <si>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</si>
  <si>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</si>
  <si>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</si>
  <si>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</si>
  <si>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</si>
  <si>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</si>
  <si>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</si>
  <si>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</si>
  <si>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</si>
  <si>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</si>
  <si>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</si>
  <si>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</si>
  <si>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</si>
  <si>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</si>
  <si>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</si>
  <si>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</si>
  <si>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</si>
  <si>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</si>
  <si>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</si>
  <si>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</si>
  <si>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</si>
  <si>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</si>
  <si>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</si>
  <si>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</si>
  <si>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</si>
  <si>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</si>
  <si>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</si>
  <si>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</si>
  <si>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</si>
  <si>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</si>
  <si>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</si>
  <si>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</si>
  <si>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</si>
  <si>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</si>
  <si>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</si>
  <si>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</si>
  <si>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</si>
  <si>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</si>
  <si>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</si>
  <si>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</si>
  <si>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</si>
  <si>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</si>
  <si>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</si>
  <si>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</si>
  <si>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</si>
  <si>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</si>
  <si>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</si>
  <si>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</si>
  <si>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</si>
  <si>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</si>
  <si>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</si>
  <si>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</si>
  <si>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</si>
  <si>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</si>
  <si>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</si>
  <si>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</si>
  <si>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</si>
  <si>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</si>
  <si>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</si>
  <si>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</si>
  <si>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</si>
  <si>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</si>
  <si>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</si>
  <si>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</si>
  <si>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</si>
  <si>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</si>
  <si>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</si>
  <si>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</si>
  <si>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</si>
  <si>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</si>
  <si>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</si>
  <si>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</si>
  <si>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</si>
  <si>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</si>
  <si>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</si>
  <si>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</si>
  <si>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</si>
  <si>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</si>
  <si>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</si>
  <si>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</si>
  <si>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</si>
  <si>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</si>
  <si>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</si>
  <si>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</si>
  <si>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</si>
  <si>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</si>
  <si>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</si>
  <si>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</si>
  <si>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</si>
  <si>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</si>
  <si>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</si>
  <si>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</si>
  <si>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</si>
  <si>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</si>
  <si>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</si>
  <si>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</si>
  <si>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</si>
  <si>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</si>
  <si>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</si>
  <si>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</si>
  <si>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</si>
  <si>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</si>
  <si>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</si>
  <si>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</si>
  <si>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</si>
  <si>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</si>
  <si>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</si>
  <si>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</si>
  <si>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</si>
  <si>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</si>
  <si>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</si>
  <si>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</si>
  <si>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</si>
  <si>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</si>
  <si>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</si>
  <si>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</si>
  <si>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</si>
  <si>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</si>
  <si>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</si>
  <si>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</si>
  <si>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</si>
  <si>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</si>
  <si>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</si>
  <si>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</si>
  <si>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</si>
  <si>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</si>
  <si>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</si>
  <si>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</si>
  <si>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</si>
  <si>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</si>
  <si>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</si>
  <si>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</si>
  <si>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</si>
  <si>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</si>
  <si>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</si>
  <si>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</si>
  <si>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</si>
  <si>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</si>
  <si>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</si>
  <si>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</si>
  <si>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</si>
  <si>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</si>
  <si>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</si>
  <si>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</si>
  <si>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</si>
  <si>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</si>
  <si>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</si>
  <si>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</si>
  <si>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</si>
  <si>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</si>
  <si>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</si>
  <si>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</si>
  <si>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</si>
  <si>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</si>
  <si>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</si>
  <si>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</si>
  <si>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</si>
  <si>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</si>
  <si>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</si>
  <si>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</si>
  <si>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</si>
  <si>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</si>
  <si>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</si>
  <si>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</si>
  <si>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</si>
  <si>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</si>
  <si>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</si>
  <si>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</si>
  <si>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</si>
  <si>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</si>
  <si>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</si>
  <si>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</si>
  <si>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</si>
  <si>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</si>
  <si>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</si>
  <si>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</si>
  <si>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</si>
  <si>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</si>
  <si>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</si>
  <si>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</si>
  <si>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</si>
  <si>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</si>
  <si>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</si>
  <si>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</si>
  <si>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</si>
  <si>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</si>
  <si>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</si>
  <si>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</si>
  <si>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</si>
  <si>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</si>
  <si>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</si>
  <si>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</si>
  <si>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</si>
  <si>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</si>
  <si>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</si>
  <si>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</si>
  <si>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</si>
  <si>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</si>
  <si>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</si>
  <si>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</si>
  <si>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</si>
  <si>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</si>
  <si>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</si>
  <si>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</si>
  <si>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</si>
  <si>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</si>
  <si>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</si>
  <si>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</si>
  <si>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</si>
  <si>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</si>
  <si>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</si>
  <si>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</si>
  <si>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</si>
  <si>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</si>
  <si>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</si>
  <si>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</si>
  <si>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</si>
  <si>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</si>
  <si>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</si>
  <si>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</si>
  <si>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</si>
  <si>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</si>
  <si>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</si>
  <si>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</si>
  <si>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</si>
  <si>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</si>
  <si>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</si>
  <si>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</si>
  <si>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</si>
  <si>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</si>
  <si>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</si>
  <si>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</si>
  <si>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</si>
  <si>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</si>
  <si>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</si>
  <si>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</si>
  <si>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</si>
  <si>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</si>
  <si>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</si>
  <si>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</si>
  <si>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</si>
  <si>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</si>
  <si>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</si>
  <si>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</si>
  <si>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</si>
  <si>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</si>
  <si>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</si>
  <si>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</si>
  <si>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</si>
  <si>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</si>
  <si>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</si>
  <si>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</si>
  <si>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</si>
  <si>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</si>
  <si>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</si>
  <si>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</si>
  <si>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</si>
  <si>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</si>
  <si>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</si>
  <si>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</si>
  <si>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</si>
  <si>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</si>
  <si>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</si>
  <si>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</si>
  <si>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</si>
  <si>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</si>
  <si>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</si>
  <si>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</si>
  <si>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</si>
  <si>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</si>
  <si>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</si>
  <si>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</si>
  <si>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</si>
  <si>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</si>
  <si>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</si>
  <si>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</si>
  <si>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</si>
  <si>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</si>
  <si>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</si>
  <si>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</si>
  <si>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</si>
  <si>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</si>
  <si>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</si>
  <si>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</si>
  <si>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</si>
  <si>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</si>
  <si>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</si>
  <si>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</si>
  <si>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</si>
  <si>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</si>
  <si>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</si>
  <si>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</si>
  <si>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</si>
  <si>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</si>
  <si>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</si>
  <si>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</si>
  <si>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</si>
  <si>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</si>
  <si>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</si>
  <si>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</si>
  <si>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</si>
  <si>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</si>
  <si>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</si>
  <si>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</si>
  <si>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</si>
  <si>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</si>
  <si>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</si>
  <si>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</si>
  <si>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</si>
  <si>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</si>
  <si>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</si>
  <si>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</si>
  <si>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</si>
  <si>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</si>
  <si>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</si>
  <si>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</si>
  <si>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</si>
  <si>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</si>
  <si>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</si>
  <si>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</si>
  <si>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</si>
  <si>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</si>
  <si>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</si>
  <si>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</si>
  <si>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</si>
  <si>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</si>
  <si>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</si>
  <si>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</si>
  <si>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</si>
  <si>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</si>
  <si>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</si>
  <si>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</si>
  <si>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</si>
  <si>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</si>
  <si>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</si>
  <si>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</si>
  <si>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</si>
  <si>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</si>
  <si>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</si>
  <si>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</si>
  <si>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</si>
  <si>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</si>
  <si>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</si>
  <si>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</si>
  <si>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</si>
  <si>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</si>
  <si>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</si>
  <si>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</si>
  <si>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</si>
  <si>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</si>
  <si>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</si>
  <si>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</si>
  <si>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</si>
  <si>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</si>
  <si>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</si>
  <si>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</si>
  <si>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</si>
  <si>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</si>
  <si>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</si>
  <si>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</si>
  <si>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</si>
  <si>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</si>
  <si>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</si>
  <si>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</si>
  <si>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</si>
  <si>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</si>
  <si>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</si>
  <si>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</si>
  <si>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</si>
  <si>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</si>
  <si>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</si>
  <si>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</si>
  <si>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</si>
  <si>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</si>
  <si>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</si>
  <si>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</si>
  <si>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</si>
  <si>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</si>
  <si>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</si>
  <si>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</si>
  <si>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</si>
  <si>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</si>
  <si>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</si>
  <si>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</si>
  <si>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</si>
  <si>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</si>
  <si>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</si>
  <si>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</si>
  <si>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</si>
  <si>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</si>
  <si>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</si>
  <si>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</si>
  <si>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</si>
  <si>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</si>
  <si>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</si>
  <si>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</si>
  <si>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</si>
  <si>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</si>
  <si>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</si>
  <si>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</si>
  <si>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</si>
  <si>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</si>
  <si>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</si>
  <si>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</si>
  <si>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</si>
  <si>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</si>
  <si>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</si>
  <si>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</si>
  <si>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</si>
  <si>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</si>
  <si>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</si>
  <si>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</si>
  <si>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</si>
  <si>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</si>
  <si>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</si>
  <si>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</si>
  <si>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</si>
  <si>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</si>
  <si>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</si>
  <si>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</si>
  <si>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</si>
  <si>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</si>
  <si>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</si>
  <si>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</si>
  <si>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</si>
  <si>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</si>
  <si>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</si>
  <si>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</si>
  <si>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</si>
  <si>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</si>
  <si>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</si>
  <si>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</si>
  <si>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</si>
  <si>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</si>
  <si>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</si>
  <si>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</si>
  <si>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</si>
  <si>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</si>
  <si>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</si>
  <si>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</si>
  <si>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</si>
  <si>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</si>
  <si>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</si>
  <si>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</si>
  <si>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</si>
  <si>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</si>
  <si>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</si>
  <si>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</si>
  <si>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</si>
  <si>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</si>
  <si>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</si>
  <si>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</si>
  <si>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</si>
  <si>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</si>
  <si>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</si>
  <si>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</si>
  <si>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</si>
  <si>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</si>
  <si>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</si>
  <si>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</si>
  <si>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</si>
  <si>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</si>
  <si>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</si>
  <si>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</si>
  <si>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</si>
  <si>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</si>
  <si>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</si>
  <si>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</si>
  <si>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</si>
  <si>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</si>
  <si>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</si>
  <si>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</si>
  <si>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</si>
  <si>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</si>
  <si>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</si>
  <si>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</si>
  <si>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</si>
  <si>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</si>
  <si>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</si>
  <si>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</si>
  <si>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</si>
  <si>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</si>
  <si>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</si>
  <si>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</si>
  <si>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</si>
  <si>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</si>
  <si>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</si>
  <si>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</si>
  <si>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</si>
  <si>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</si>
  <si>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</si>
  <si>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</si>
  <si>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</si>
  <si>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</si>
  <si>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</si>
  <si>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</si>
  <si>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</si>
  <si>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</si>
  <si>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</si>
  <si>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</si>
  <si>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</si>
  <si>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</si>
  <si>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</si>
  <si>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</si>
  <si>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</si>
  <si>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</si>
  <si>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</si>
  <si>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</si>
  <si>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</si>
  <si>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</si>
  <si>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</si>
  <si>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</si>
  <si>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</si>
  <si>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</si>
  <si>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</si>
  <si>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</si>
  <si>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</si>
  <si>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</si>
  <si>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</si>
  <si>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</si>
  <si>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</si>
  <si>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</si>
  <si>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</si>
  <si>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</si>
  <si>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</si>
  <si>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</si>
  <si>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</si>
  <si>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</si>
  <si>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</si>
  <si>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</si>
  <si>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</si>
  <si>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</si>
  <si>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</si>
  <si>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</si>
  <si>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</si>
  <si>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</si>
  <si>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</si>
  <si>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</si>
  <si>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</si>
  <si>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</si>
  <si>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</si>
  <si>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</si>
  <si>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</si>
  <si>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</si>
  <si>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</si>
  <si>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</si>
  <si>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</si>
  <si>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</si>
  <si>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</si>
  <si>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</si>
  <si>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</si>
  <si>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</si>
  <si>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</si>
  <si>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</si>
  <si>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</si>
  <si>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</si>
  <si>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</si>
  <si>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</si>
  <si>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</si>
  <si>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</si>
  <si>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</si>
  <si>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</si>
  <si>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</si>
  <si>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</si>
  <si>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</si>
  <si>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</si>
  <si>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</si>
  <si>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</si>
  <si>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</si>
  <si>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</si>
  <si>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</si>
  <si>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</si>
  <si>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</si>
  <si>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</si>
  <si>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</si>
  <si>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</si>
  <si>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</si>
  <si>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</si>
  <si>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</si>
  <si>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</si>
  <si>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</si>
  <si>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</si>
  <si>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</si>
  <si>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</si>
  <si>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</si>
  <si>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</si>
  <si>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</si>
  <si>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</si>
  <si>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</si>
  <si>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</si>
  <si>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</si>
  <si>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</si>
  <si>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</si>
  <si>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</si>
  <si>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</si>
  <si>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</si>
  <si>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</si>
  <si>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</si>
  <si>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</si>
  <si>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</si>
  <si>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</si>
  <si>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</si>
  <si>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</si>
  <si>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</si>
  <si>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</si>
  <si>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</si>
  <si>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</si>
  <si>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</si>
  <si>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</si>
  <si>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</si>
  <si>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</si>
  <si>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</si>
  <si>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</si>
  <si>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</si>
  <si>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</si>
  <si>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</si>
  <si>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</si>
  <si>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</si>
  <si>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</si>
  <si>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</si>
  <si>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</si>
  <si>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</si>
  <si>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</si>
  <si>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</si>
  <si>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</si>
  <si>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</si>
  <si>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</si>
  <si>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</si>
  <si>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</si>
  <si>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</si>
  <si>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</si>
  <si>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</si>
  <si>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</si>
  <si>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</si>
  <si>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</si>
  <si>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</si>
  <si>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</si>
  <si>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</si>
  <si>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</si>
  <si>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</si>
  <si>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</si>
  <si>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</si>
  <si>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</si>
  <si>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</si>
  <si>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</si>
  <si>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</si>
  <si>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</si>
  <si>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</si>
  <si>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</si>
  <si>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</si>
  <si>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</si>
  <si>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</si>
  <si>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</si>
  <si>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</si>
  <si>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</si>
  <si>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</si>
  <si>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</si>
  <si>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</si>
  <si>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</si>
  <si>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</si>
  <si>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</si>
  <si>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</si>
  <si>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</si>
  <si>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</si>
  <si>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</si>
  <si>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</si>
  <si>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</si>
  <si>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</si>
  <si>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</si>
  <si>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</si>
  <si>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</si>
  <si>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</si>
  <si>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</si>
  <si>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</si>
  <si>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</si>
  <si>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</si>
  <si>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</si>
  <si>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</si>
  <si>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</si>
  <si>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</si>
  <si>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</si>
  <si>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</si>
  <si>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</si>
  <si>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</si>
  <si>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</si>
  <si>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</si>
  <si>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</si>
  <si>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</si>
  <si>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</si>
  <si>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</si>
  <si>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</si>
  <si>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</si>
  <si>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</si>
  <si>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</si>
  <si>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</si>
  <si>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</si>
  <si>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</si>
  <si>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</si>
  <si>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</si>
  <si>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</si>
  <si>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</si>
  <si>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</si>
  <si>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</si>
  <si>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</si>
  <si>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</si>
  <si>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</si>
  <si>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</si>
  <si>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</si>
  <si>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</si>
  <si>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</si>
  <si>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</si>
  <si>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</si>
  <si>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</si>
  <si>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</si>
  <si>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</si>
  <si>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</si>
  <si>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</si>
  <si>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</si>
  <si>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</si>
  <si>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</si>
  <si>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</si>
  <si>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</si>
  <si>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</si>
  <si>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</si>
  <si>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</si>
  <si>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</si>
  <si>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</si>
  <si>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</si>
  <si>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</si>
  <si>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</si>
  <si>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</si>
  <si>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</si>
  <si>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</si>
  <si>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</si>
  <si>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</si>
  <si>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</si>
  <si>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</si>
  <si>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</si>
  <si>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</si>
  <si>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</si>
  <si>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</si>
  <si>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</si>
  <si>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</si>
  <si>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</si>
  <si>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</si>
  <si>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</si>
  <si>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</si>
  <si>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</si>
  <si>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</si>
  <si>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</si>
  <si>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</si>
  <si>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</si>
  <si>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</si>
  <si>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</si>
  <si>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</si>
  <si>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</si>
  <si>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</si>
  <si>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</si>
  <si>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</si>
  <si>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</si>
  <si>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</si>
  <si>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</si>
  <si>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</si>
  <si>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</si>
  <si>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</si>
  <si>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</si>
  <si>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</si>
  <si>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</si>
  <si>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</si>
  <si>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</si>
  <si>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</si>
  <si>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</si>
  <si>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</si>
  <si>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</si>
  <si>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</si>
  <si>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</si>
  <si>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</si>
  <si>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</si>
  <si>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</si>
  <si>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</si>
  <si>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</si>
  <si>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</si>
  <si>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</si>
  <si>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</si>
  <si>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</si>
  <si>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</si>
  <si>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</si>
  <si>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</si>
  <si>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</si>
  <si>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</si>
  <si>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</si>
  <si>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</si>
  <si>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</si>
  <si>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</si>
  <si>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</si>
  <si>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</si>
  <si>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</si>
  <si>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</si>
  <si>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</si>
  <si>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</si>
  <si>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</si>
  <si>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</si>
  <si>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</si>
  <si>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</si>
  <si>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</si>
  <si>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</si>
  <si>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</si>
  <si>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</si>
  <si>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</si>
  <si>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</si>
  <si>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</si>
  <si>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</si>
  <si>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</si>
  <si>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</si>
  <si>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</si>
  <si>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</si>
  <si>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</si>
  <si>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</si>
  <si>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</si>
  <si>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</si>
  <si>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</si>
  <si>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</si>
  <si>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</si>
  <si>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</si>
  <si>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</si>
  <si>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</si>
  <si>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</si>
  <si>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</si>
  <si>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</si>
  <si>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</si>
  <si>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</si>
  <si>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</si>
  <si>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</si>
  <si>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</si>
  <si>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</si>
  <si>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</si>
  <si>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</si>
  <si>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</si>
  <si>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</si>
  <si>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</si>
  <si>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</si>
  <si>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</si>
  <si>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</si>
  <si>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</si>
  <si>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</si>
  <si>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</si>
  <si>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</si>
  <si>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</si>
  <si>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</si>
  <si>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</si>
  <si>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</si>
  <si>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</si>
  <si>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</si>
  <si>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</si>
  <si>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</si>
  <si>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</si>
  <si>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</si>
  <si>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</si>
  <si>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</si>
  <si>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</si>
  <si>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</si>
  <si>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</si>
  <si>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</si>
  <si>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</si>
  <si>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</si>
  <si>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</si>
  <si>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</si>
  <si>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</si>
  <si>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</si>
  <si>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</si>
  <si>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</si>
  <si>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</si>
  <si>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</si>
  <si>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</si>
  <si>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</si>
  <si>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</si>
  <si>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</si>
  <si>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</si>
  <si>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</si>
  <si>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</si>
  <si>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</si>
  <si>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</si>
  <si>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</si>
  <si>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</si>
  <si>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</si>
  <si>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</si>
  <si>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</si>
  <si>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</si>
  <si>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</si>
  <si>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</si>
  <si>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</si>
  <si>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</si>
  <si>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</si>
  <si>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</si>
  <si>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</si>
  <si>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</si>
  <si>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</si>
  <si>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</si>
  <si>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</si>
  <si>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</si>
  <si>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</si>
  <si>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</si>
  <si>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</si>
  <si>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</si>
  <si>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</si>
  <si>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</si>
  <si>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</si>
  <si>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</si>
  <si>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</si>
  <si>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</si>
  <si>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</si>
  <si>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</si>
  <si>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</si>
  <si>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</si>
  <si>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</si>
  <si>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</si>
  <si>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</si>
  <si>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</si>
  <si>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</si>
  <si>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</si>
  <si>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</si>
  <si>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</si>
  <si>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</si>
  <si>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</si>
  <si>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</si>
  <si>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</si>
  <si>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</si>
  <si>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</si>
  <si>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</si>
  <si>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</si>
  <si>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</si>
  <si>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</si>
  <si>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</si>
  <si>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</si>
  <si>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</si>
  <si>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</si>
  <si>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</si>
  <si>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</si>
  <si>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</si>
  <si>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</si>
  <si>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</si>
  <si>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</si>
  <si>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</si>
  <si>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</si>
  <si>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</si>
  <si>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</si>
  <si>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</si>
  <si>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</si>
  <si>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</si>
  <si>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</si>
  <si>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</si>
  <si>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</si>
  <si>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</si>
  <si>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</si>
  <si>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</si>
  <si>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</si>
  <si>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</si>
  <si>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</si>
  <si>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</si>
  <si>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</si>
  <si>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</si>
  <si>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</si>
  <si>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</si>
  <si>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</si>
  <si>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</si>
  <si>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</si>
  <si>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</si>
  <si>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</si>
  <si>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</si>
  <si>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</si>
  <si>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</si>
  <si>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</si>
  <si>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</si>
  <si>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</si>
  <si>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</si>
  <si>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</si>
  <si>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</si>
  <si>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</si>
  <si>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</si>
  <si>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</si>
  <si>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</si>
  <si>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</si>
  <si>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</si>
  <si>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</si>
  <si>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</si>
  <si>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</si>
  <si>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</si>
  <si>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</si>
  <si>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</si>
  <si>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</si>
  <si>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</si>
  <si>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</si>
  <si>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</si>
  <si>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</si>
  <si>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</si>
  <si>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</si>
  <si>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</si>
  <si>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</si>
  <si>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</si>
  <si>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</si>
  <si>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</si>
  <si>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</si>
  <si>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</si>
  <si>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</si>
  <si>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</si>
  <si>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</si>
  <si>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</si>
  <si>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</si>
  <si>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</si>
  <si>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</si>
  <si>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</si>
  <si>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</si>
  <si>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</si>
  <si>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</si>
  <si>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</si>
  <si>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</si>
  <si>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</si>
  <si>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</si>
  <si>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</si>
  <si>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</si>
  <si>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</si>
  <si>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</si>
  <si>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</si>
  <si>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</si>
  <si>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</si>
  <si>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</si>
  <si>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</si>
  <si>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</si>
  <si>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</si>
  <si>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</si>
  <si>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</si>
  <si>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</si>
  <si>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</si>
  <si>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</si>
  <si>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</si>
  <si>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</si>
  <si>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</si>
  <si>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</si>
  <si>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</si>
  <si>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</si>
  <si>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</si>
  <si>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</si>
  <si>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</si>
  <si>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</si>
  <si>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</si>
  <si>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</si>
  <si>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</si>
  <si>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</si>
  <si>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</si>
  <si>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</si>
  <si>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</si>
  <si>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</si>
  <si>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</si>
  <si>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</si>
  <si>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</si>
  <si>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</si>
  <si>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</si>
  <si>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</si>
  <si>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</si>
  <si>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</si>
  <si>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</si>
  <si>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</si>
  <si>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</si>
  <si>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</si>
  <si>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</si>
  <si>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</si>
  <si>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</si>
  <si>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</si>
  <si>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</si>
  <si>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</si>
  <si>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</si>
  <si>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</si>
  <si>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</si>
  <si>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</si>
  <si>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</si>
  <si>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</si>
  <si>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</si>
  <si>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</si>
  <si>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</si>
  <si>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</si>
  <si>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</si>
  <si>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</si>
  <si>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</si>
  <si>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</si>
  <si>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</si>
  <si>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</si>
  <si>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</si>
  <si>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</si>
  <si>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</si>
  <si>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</si>
  <si>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</si>
  <si>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</si>
  <si>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</si>
  <si>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</si>
  <si>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</si>
  <si>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</si>
  <si>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</si>
  <si>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</si>
  <si>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</si>
  <si>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</si>
  <si>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</si>
  <si>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</si>
  <si>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</si>
  <si>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</si>
  <si>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</si>
  <si>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</si>
  <si>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</si>
  <si>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</si>
  <si>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</si>
  <si>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</si>
  <si>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</si>
  <si>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</si>
  <si>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</si>
  <si>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</si>
  <si>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</si>
  <si>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</si>
  <si>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</si>
  <si>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</si>
  <si>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</si>
  <si>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</si>
  <si>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</si>
  <si>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</si>
  <si>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</si>
  <si>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</si>
  <si>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</si>
  <si>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</si>
  <si>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</si>
  <si>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</si>
  <si>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</si>
  <si>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</si>
  <si>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</si>
  <si>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</si>
  <si>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</si>
  <si>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</si>
  <si>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</si>
  <si>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</si>
  <si>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</si>
  <si>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</si>
  <si>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</si>
  <si>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</si>
  <si>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</si>
  <si>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</si>
  <si>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</si>
  <si>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</si>
  <si>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</si>
  <si>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</si>
  <si>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</si>
  <si>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</si>
  <si>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</si>
  <si>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</si>
  <si>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</si>
  <si>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</si>
  <si>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</si>
  <si>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</si>
  <si>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</si>
  <si>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</si>
  <si>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</si>
  <si>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</si>
  <si>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</si>
  <si>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</si>
  <si>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</si>
  <si>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</si>
  <si>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</si>
  <si>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</si>
  <si>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</si>
  <si>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</si>
  <si>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</si>
  <si>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</si>
  <si>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</si>
  <si>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</si>
  <si>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</si>
  <si>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</si>
  <si>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</si>
  <si>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</si>
  <si>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</si>
  <si>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</si>
  <si>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</si>
  <si>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</si>
  <si>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</si>
  <si>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</si>
  <si>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</si>
  <si>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</si>
  <si>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</si>
  <si>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</si>
  <si>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</si>
  <si>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</si>
  <si>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</si>
  <si>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</si>
  <si>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</si>
  <si>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</si>
  <si>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</si>
  <si>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</si>
  <si>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</si>
  <si>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</si>
  <si>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</si>
  <si>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</si>
  <si>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</si>
  <si>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</si>
  <si>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</si>
  <si>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</si>
  <si>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</si>
  <si>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</si>
  <si>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</si>
  <si>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</si>
  <si>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</si>
  <si>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</si>
  <si>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</si>
  <si>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</si>
  <si>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</si>
  <si>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</si>
  <si>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</si>
  <si>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</si>
  <si>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</si>
  <si>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</si>
  <si>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</si>
  <si>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</si>
  <si>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</si>
  <si>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</si>
  <si>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</si>
  <si>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</si>
  <si>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</si>
  <si>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</si>
  <si>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</si>
  <si>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</si>
  <si>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</si>
  <si>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</si>
  <si>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</si>
  <si>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</si>
  <si>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</si>
  <si>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</si>
  <si>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</si>
  <si>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</si>
  <si>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</si>
  <si>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</si>
  <si>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</si>
  <si>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</si>
  <si>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</si>
  <si>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</si>
  <si>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</si>
  <si>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</si>
  <si>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</si>
  <si>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</si>
  <si>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</si>
  <si>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</si>
  <si>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</si>
  <si>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</si>
  <si>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</si>
  <si>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</si>
  <si>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</si>
  <si>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</si>
  <si>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</si>
  <si>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</si>
  <si>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</si>
  <si>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</si>
  <si>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</si>
  <si>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</si>
  <si>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</si>
  <si>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</si>
  <si>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</si>
  <si>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</si>
  <si>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</si>
  <si>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</si>
  <si>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</si>
  <si>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</si>
  <si>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</si>
  <si>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</si>
  <si>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</si>
  <si>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</si>
  <si>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</si>
  <si>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</si>
  <si>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</si>
  <si>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</si>
  <si>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</si>
  <si>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</si>
  <si>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</si>
  <si>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</si>
  <si>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</si>
  <si>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</si>
  <si>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</si>
  <si>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</si>
  <si>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</si>
  <si>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</si>
  <si>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</si>
  <si>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</si>
  <si>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</si>
  <si>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</si>
  <si>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</si>
  <si>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</si>
  <si>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</si>
  <si>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</si>
  <si>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</si>
  <si>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</si>
  <si>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</si>
  <si>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</si>
  <si>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</si>
  <si>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</si>
  <si>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</si>
  <si>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</si>
  <si>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</si>
  <si>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</si>
  <si>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</si>
  <si>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</si>
  <si>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</si>
  <si>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</si>
  <si>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</si>
  <si>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</si>
  <si>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</si>
  <si>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</si>
  <si>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</si>
  <si>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</si>
  <si>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</si>
  <si>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</si>
  <si>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</si>
  <si>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</si>
  <si>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</si>
  <si>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</si>
  <si>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</si>
  <si>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</si>
  <si>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</si>
  <si>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</si>
  <si>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</si>
  <si>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</si>
  <si>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</si>
  <si>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</si>
  <si>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</si>
  <si>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</si>
  <si>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</si>
  <si>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</si>
  <si>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</si>
  <si>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</si>
  <si>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</si>
  <si>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</si>
  <si>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</si>
  <si>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</si>
  <si>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</si>
  <si>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</si>
  <si>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</si>
  <si>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</si>
  <si>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</si>
  <si>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</si>
  <si>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</si>
  <si>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</si>
  <si>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</si>
  <si>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</si>
  <si>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</si>
  <si>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</si>
  <si>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</si>
  <si>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</si>
  <si>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</si>
  <si>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</si>
  <si>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</si>
  <si>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</si>
  <si>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</si>
  <si>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</si>
  <si>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</si>
  <si>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</si>
  <si>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</si>
  <si>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</si>
  <si>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</si>
  <si>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</si>
  <si>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</si>
  <si>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</si>
  <si>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</si>
  <si>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</si>
  <si>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</si>
  <si>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</si>
  <si>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</si>
  <si>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</si>
  <si>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</si>
  <si>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</si>
  <si>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</si>
  <si>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</si>
  <si>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</si>
  <si>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</si>
  <si>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</si>
  <si>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</si>
  <si>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</si>
  <si>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</si>
  <si>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</si>
  <si>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</si>
  <si>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</si>
  <si>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</si>
  <si>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</si>
  <si>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</si>
  <si>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</si>
  <si>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</si>
  <si>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</si>
  <si>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</si>
  <si>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</si>
  <si>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</si>
  <si>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</si>
  <si>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</si>
  <si>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</si>
  <si>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</si>
  <si>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</si>
  <si>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</si>
  <si>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</si>
  <si>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</si>
  <si>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</si>
  <si>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</si>
  <si>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</si>
  <si>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</si>
  <si>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</si>
  <si>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</si>
  <si>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</si>
  <si>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</si>
  <si>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</si>
  <si>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</si>
  <si>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</si>
  <si>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</si>
  <si>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</si>
  <si>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</si>
  <si>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</si>
  <si>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</si>
  <si>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</si>
  <si>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</si>
  <si>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</si>
  <si>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</si>
  <si>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</si>
  <si>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</si>
  <si>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</si>
  <si>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</si>
  <si>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</si>
  <si>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</si>
  <si>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</si>
  <si>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</si>
  <si>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</si>
  <si>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</si>
  <si>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</si>
  <si>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</si>
  <si>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</si>
  <si>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</si>
  <si>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</si>
  <si>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</si>
  <si>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</si>
  <si>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</si>
  <si>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</si>
  <si>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</si>
  <si>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</si>
  <si>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</si>
  <si>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</si>
  <si>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</si>
  <si>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</si>
  <si>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</si>
  <si>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</si>
  <si>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</si>
  <si>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</si>
  <si>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</si>
  <si>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</si>
  <si>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</si>
  <si>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</si>
  <si>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</si>
  <si>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</si>
  <si>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</si>
  <si>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</si>
  <si>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</si>
  <si>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</si>
  <si>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</si>
  <si>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</si>
  <si>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</si>
  <si>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</si>
  <si>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</si>
  <si>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</si>
  <si>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</si>
  <si>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</si>
  <si>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</si>
  <si>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</si>
  <si>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</si>
  <si>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</si>
  <si>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</si>
  <si>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</si>
  <si>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</si>
  <si>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</si>
  <si>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</si>
  <si>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</si>
  <si>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</si>
  <si>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</si>
  <si>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</si>
  <si>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</si>
  <si>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</si>
  <si>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</si>
  <si>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</si>
  <si>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</si>
  <si>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</si>
  <si>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</si>
  <si>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</si>
  <si>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</si>
  <si>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</si>
  <si>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</si>
  <si>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</si>
  <si>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</si>
  <si>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</si>
  <si>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</si>
  <si>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</si>
  <si>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</si>
  <si>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</si>
  <si>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</si>
  <si>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</si>
  <si>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</si>
  <si>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</si>
  <si>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</si>
  <si>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</si>
  <si>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</si>
  <si>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</si>
  <si>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</si>
  <si>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</si>
  <si>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</si>
  <si>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</si>
  <si>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</si>
  <si>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</si>
  <si>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</si>
  <si>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</si>
  <si>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</si>
  <si>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</si>
  <si>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</si>
  <si>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</si>
  <si>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</si>
  <si>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</si>
  <si>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</si>
  <si>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</si>
  <si>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</si>
  <si>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</si>
  <si>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</si>
  <si>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</si>
  <si>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</si>
  <si>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</si>
  <si>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</si>
  <si>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</si>
  <si>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</si>
  <si>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</si>
  <si>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</si>
  <si>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</si>
  <si>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</si>
  <si>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</si>
  <si>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</si>
  <si>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</si>
  <si>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</si>
  <si>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</si>
  <si>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</si>
  <si>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</si>
  <si>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</si>
  <si>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</si>
  <si>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</si>
  <si>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</si>
  <si>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</si>
  <si>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</si>
  <si>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</si>
  <si>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</si>
  <si>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</si>
  <si>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</si>
  <si>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</si>
  <si>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</si>
  <si>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</si>
  <si>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</si>
  <si>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</si>
  <si>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</si>
  <si>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</si>
  <si>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</si>
  <si>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</si>
  <si>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</si>
  <si>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</si>
  <si>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</si>
  <si>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</si>
  <si>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</si>
  <si>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</si>
  <si>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</si>
  <si>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</si>
  <si>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</si>
  <si>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</si>
  <si>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</si>
  <si>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</si>
  <si>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</si>
  <si>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</si>
  <si>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</si>
  <si>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</si>
  <si>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</si>
  <si>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</si>
  <si>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</si>
  <si>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</si>
  <si>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</si>
  <si>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</si>
  <si>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</si>
  <si>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</si>
  <si>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</si>
  <si>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</si>
  <si>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</si>
  <si>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</si>
  <si>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</si>
  <si>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</si>
  <si>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</si>
  <si>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</si>
  <si>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</si>
  <si>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</si>
  <si>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</si>
  <si>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</si>
  <si>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</si>
  <si>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</si>
  <si>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</si>
  <si>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</si>
  <si>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</si>
  <si>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</si>
  <si>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</si>
  <si>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</si>
  <si>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</si>
  <si>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</si>
  <si>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</si>
  <si>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</si>
  <si>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</si>
  <si>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</si>
  <si>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</si>
  <si>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</si>
  <si>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</si>
  <si>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</si>
  <si>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</si>
  <si>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</si>
  <si>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</si>
  <si>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</si>
  <si>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</si>
  <si>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</si>
  <si>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</si>
  <si>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</si>
  <si>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</si>
  <si>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</si>
  <si>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</si>
  <si>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</si>
  <si>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</si>
  <si>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</si>
  <si>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</si>
  <si>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</si>
  <si>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</si>
  <si>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</si>
  <si>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</si>
  <si>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</si>
  <si>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</si>
  <si>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</si>
  <si>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</si>
  <si>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</si>
  <si>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</si>
  <si>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</si>
  <si>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</si>
  <si>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</si>
  <si>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</si>
  <si>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</si>
  <si>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</si>
  <si>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</si>
  <si>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</si>
  <si>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</si>
  <si>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</si>
  <si>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</si>
  <si>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</si>
  <si>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</si>
  <si>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</si>
  <si>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</si>
  <si>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</si>
  <si>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</si>
  <si>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</si>
  <si>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</si>
  <si>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</si>
  <si>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</si>
  <si>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</si>
  <si>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</si>
  <si>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</si>
  <si>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</si>
  <si>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</si>
  <si>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</si>
  <si>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</si>
  <si>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</si>
  <si>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</si>
  <si>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</si>
  <si>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</si>
  <si>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</si>
  <si>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</si>
  <si>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</si>
  <si>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</si>
  <si>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</si>
  <si>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</si>
  <si>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</si>
  <si>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</si>
  <si>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</si>
  <si>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</si>
  <si>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</si>
  <si>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</si>
  <si>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</si>
  <si>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</si>
  <si>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</si>
  <si>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</si>
  <si>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</si>
  <si>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</si>
  <si>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</si>
  <si>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</si>
  <si>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</si>
  <si>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</si>
  <si>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</si>
  <si>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</si>
  <si>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</si>
  <si>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</si>
  <si>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</si>
  <si>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</si>
  <si>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</si>
  <si>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</si>
  <si>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</si>
  <si>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</si>
  <si>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</si>
  <si>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</si>
  <si>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</si>
  <si>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</si>
  <si>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</si>
  <si>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</si>
  <si>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</si>
  <si>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</si>
  <si>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</si>
  <si>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</si>
  <si>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</si>
  <si>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</si>
  <si>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</si>
  <si>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</si>
  <si>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</si>
  <si>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</si>
  <si>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</si>
  <si>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</si>
  <si>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</si>
  <si>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</si>
  <si>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</si>
  <si>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</si>
  <si>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</si>
  <si>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</si>
  <si>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</si>
  <si>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</si>
  <si>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</si>
  <si>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</si>
  <si>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</si>
  <si>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</si>
  <si>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</si>
  <si>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</si>
  <si>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</si>
  <si>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</si>
  <si>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</si>
  <si>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</si>
  <si>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</si>
  <si>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</si>
  <si>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</si>
  <si>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</si>
  <si>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</si>
  <si>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</si>
  <si>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</si>
  <si>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</si>
  <si>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</si>
  <si>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</si>
  <si>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</si>
  <si>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</si>
  <si>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</si>
  <si>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</si>
  <si>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</si>
  <si>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</si>
  <si>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</si>
  <si>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</si>
  <si>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</si>
  <si>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</si>
  <si>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</si>
  <si>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</si>
  <si>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</si>
  <si>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</si>
  <si>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</si>
  <si>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</si>
  <si>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</si>
  <si>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</si>
  <si>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</si>
  <si>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</si>
  <si>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</si>
  <si>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</si>
  <si>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</si>
  <si>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</si>
  <si>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</si>
  <si>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</si>
  <si>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</si>
  <si>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</si>
  <si>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</si>
  <si>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</si>
  <si>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</si>
  <si>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</si>
  <si>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</si>
  <si>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</si>
  <si>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</si>
  <si>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</si>
  <si>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</si>
  <si>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</si>
  <si>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</si>
  <si>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</si>
  <si>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</si>
  <si>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</si>
  <si>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</si>
  <si>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</si>
  <si>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</si>
  <si>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</si>
  <si>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</si>
  <si>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</si>
  <si>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</si>
  <si>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</si>
  <si>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</si>
  <si>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</si>
  <si>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</si>
  <si>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</si>
  <si>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</si>
  <si>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</si>
  <si>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</si>
  <si>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</si>
  <si>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</si>
  <si>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</si>
  <si>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</si>
  <si>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</si>
  <si>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</si>
  <si>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</si>
  <si>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</si>
  <si>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</si>
  <si>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</si>
  <si>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</si>
  <si>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</si>
  <si>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</si>
  <si>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</si>
  <si>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</si>
  <si>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</si>
  <si>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</si>
  <si>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</si>
  <si>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</si>
  <si>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</si>
  <si>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</si>
  <si>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</si>
  <si>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</si>
  <si>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</si>
  <si>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</si>
  <si>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</si>
  <si>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</si>
  <si>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</si>
  <si>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</si>
  <si>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</si>
  <si>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</si>
  <si>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</si>
  <si>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</si>
  <si>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</si>
  <si>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</si>
  <si>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</si>
  <si>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</si>
  <si>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</si>
  <si>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</si>
  <si>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</si>
  <si>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</si>
  <si>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</si>
  <si>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</si>
  <si>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</si>
  <si>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</si>
  <si>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</si>
  <si>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</si>
  <si>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</si>
  <si>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</si>
  <si>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</si>
  <si>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</si>
  <si>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</si>
  <si>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</si>
  <si>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</si>
  <si>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</si>
  <si>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</si>
  <si>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</si>
  <si>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</si>
  <si>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</si>
  <si>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</si>
  <si>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</si>
  <si>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</si>
  <si>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</si>
  <si>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</si>
  <si>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</si>
  <si>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</si>
  <si>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</si>
  <si>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</si>
  <si>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</si>
  <si>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</si>
  <si>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</si>
  <si>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</si>
  <si>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</si>
  <si>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</si>
  <si>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</si>
  <si>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</si>
  <si>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</si>
  <si>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</si>
  <si>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</si>
  <si>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</si>
  <si>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</si>
  <si>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</si>
  <si>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</si>
  <si>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</si>
  <si>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</si>
  <si>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</si>
  <si>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</si>
  <si>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</si>
  <si>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</si>
  <si>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</si>
  <si>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</si>
  <si>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</si>
  <si>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</si>
  <si>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</si>
  <si>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</si>
  <si>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</si>
  <si>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</si>
  <si>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</si>
  <si>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</si>
  <si>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</si>
  <si>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</si>
  <si>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</si>
  <si>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</si>
  <si>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</si>
  <si>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</si>
  <si>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</si>
  <si>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</si>
  <si>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</si>
  <si>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</si>
  <si>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</si>
  <si>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</si>
  <si>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</si>
  <si>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</si>
  <si>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</si>
  <si>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</si>
  <si>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</si>
  <si>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</si>
  <si>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</si>
  <si>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</si>
  <si>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</si>
  <si>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</si>
  <si>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</si>
  <si>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</si>
  <si>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</si>
  <si>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</si>
  <si>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</si>
  <si>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</si>
  <si>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</si>
  <si>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</si>
  <si>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</si>
  <si>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</si>
  <si>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</si>
  <si>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</si>
  <si>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</si>
  <si>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</si>
  <si>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</si>
  <si>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</si>
  <si>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</si>
  <si>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</si>
  <si>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</si>
  <si>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</si>
  <si>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</si>
  <si>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</si>
  <si>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</si>
  <si>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</si>
  <si>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</si>
  <si>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</si>
  <si>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</si>
  <si>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</si>
  <si>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</si>
  <si>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</si>
  <si>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</si>
  <si>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</si>
  <si>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</si>
  <si>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</si>
  <si>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</si>
  <si>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</si>
  <si>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</si>
  <si>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</si>
  <si>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</si>
  <si>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</si>
  <si>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</si>
  <si>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</si>
  <si>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</si>
  <si>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</si>
  <si>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</si>
  <si>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</si>
  <si>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</si>
  <si>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</si>
  <si>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</si>
  <si>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</si>
  <si>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</si>
  <si>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</si>
  <si>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</si>
  <si>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</si>
  <si>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</si>
  <si>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</si>
  <si>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</si>
  <si>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</si>
  <si>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</si>
  <si>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</si>
  <si>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</si>
  <si>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</si>
  <si>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</si>
  <si>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</si>
  <si>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</si>
  <si>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</si>
  <si>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</si>
  <si>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</si>
  <si>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</si>
  <si>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</si>
  <si>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</si>
  <si>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</si>
  <si>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</si>
  <si>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</si>
  <si>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</si>
  <si>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</si>
  <si>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</si>
  <si>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</si>
  <si>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</si>
  <si>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</si>
  <si>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</si>
  <si>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</si>
  <si>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</si>
  <si>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</si>
  <si>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</si>
  <si>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</si>
  <si>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</si>
  <si>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</si>
  <si>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</si>
  <si>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</si>
  <si>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</si>
  <si>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</si>
  <si>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</si>
  <si>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</si>
  <si>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</si>
  <si>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</si>
  <si>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</si>
  <si>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</si>
  <si>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</si>
  <si>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</si>
  <si>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</si>
  <si>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</si>
  <si>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</si>
  <si>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</si>
  <si>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</si>
  <si>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</si>
  <si>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</si>
  <si>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</si>
  <si>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</si>
  <si>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</si>
  <si>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</si>
  <si>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</si>
  <si>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</si>
  <si>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</si>
  <si>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</si>
  <si>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</si>
  <si>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</si>
  <si>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</si>
  <si>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</si>
  <si>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</si>
  <si>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</si>
  <si>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</si>
  <si>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</si>
  <si>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</si>
  <si>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</si>
  <si>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</si>
  <si>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</si>
  <si>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</si>
  <si>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</si>
  <si>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</si>
  <si>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</si>
  <si>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</si>
  <si>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</si>
  <si>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</si>
  <si>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</si>
  <si>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</si>
  <si>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</si>
  <si>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</si>
  <si>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</si>
  <si>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</si>
  <si>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</si>
  <si>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</si>
  <si>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</si>
  <si>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</si>
  <si>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</si>
  <si>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</si>
  <si>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</si>
  <si>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</si>
  <si>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</si>
  <si>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</si>
  <si>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</si>
  <si>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</si>
  <si>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</si>
  <si>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</si>
  <si>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</si>
  <si>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</si>
  <si>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</si>
  <si>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</si>
  <si>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</si>
  <si>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</si>
  <si>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</si>
  <si>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</si>
  <si>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</si>
  <si>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</si>
  <si>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</si>
  <si>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</si>
  <si>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</si>
  <si>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</si>
  <si>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</si>
  <si>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</si>
  <si>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</si>
  <si>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</si>
  <si>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</si>
  <si>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</si>
  <si>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</si>
  <si>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</si>
  <si>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</si>
  <si>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</si>
  <si>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</si>
  <si>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</si>
  <si>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</si>
  <si>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</si>
  <si>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</si>
  <si>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</si>
  <si>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</si>
  <si>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</si>
  <si>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</si>
  <si>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</si>
  <si>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</si>
  <si>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</si>
  <si>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</si>
  <si>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r>
      <t xml:space="preserve">Parent 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ategory</t>
    </r>
  </si>
  <si>
    <t>Subcategory</t>
  </si>
  <si>
    <t>Column Labels</t>
  </si>
  <si>
    <t>Grand Total</t>
  </si>
  <si>
    <t>Row Labels</t>
  </si>
  <si>
    <t>Count of outcomes</t>
  </si>
  <si>
    <t>(All)</t>
  </si>
  <si>
    <t>Total Count of outcomes</t>
  </si>
  <si>
    <t>Total Count of Parent category</t>
  </si>
  <si>
    <t>Count of Parent 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</si>
  <si>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</si>
  <si>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</si>
  <si>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</si>
  <si>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</si>
  <si>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</si>
  <si>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</si>
  <si>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</si>
  <si>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</si>
  <si>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</si>
  <si>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</si>
  <si>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</si>
  <si>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</si>
  <si>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</si>
  <si>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</si>
  <si>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</si>
  <si>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</si>
  <si>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</si>
  <si>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</si>
  <si>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</si>
  <si>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</si>
  <si>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</si>
  <si>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</si>
  <si>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</si>
  <si>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</si>
  <si>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</si>
  <si>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Upper Quartile of Pledged</t>
  </si>
  <si>
    <t>Lower Quartile of Pledged</t>
  </si>
  <si>
    <t>IQR of Pledged</t>
  </si>
  <si>
    <t>Standard Deviation of Goal</t>
  </si>
  <si>
    <t>Upper Qaurtile of Goal</t>
  </si>
  <si>
    <t>Lower Qaurtile of Goal</t>
  </si>
  <si>
    <t>IQR of Goal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</si>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</sst>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5" fontId="0" fillId="0" borderId="0" xfId="0" applyNumberFormat="1"/>
  </cellXfs>
  <cellStyles count="1">
    <cellStyle name="Normal" xfId="0" builtinId="0"/>
  </cellStyles>
  <dxfs count="16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Statistics'!$B$3:$B$5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C-7E4C-AE06-A96901D3303A}"/>
            </c:ext>
          </c:extLst>
        </c:ser>
        <c:ser>
          <c:idx val="1"/>
          <c:order val="1"/>
          <c:tx>
            <c:strRef>
              <c:f>'Category Statistics'!$C$3:$C$5</c:f>
              <c:strCache>
                <c:ptCount val="1"/>
                <c:pt idx="0">
                  <c:v>canceled - Count of Parent category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C-7E4C-AE06-A96901D3303A}"/>
            </c:ext>
          </c:extLst>
        </c:ser>
        <c:ser>
          <c:idx val="2"/>
          <c:order val="2"/>
          <c:tx>
            <c:strRef>
              <c:f>'Category Statistics'!$D$3:$D$5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53C-7E4C-AE06-A96901D3303A}"/>
            </c:ext>
          </c:extLst>
        </c:ser>
        <c:ser>
          <c:idx val="3"/>
          <c:order val="3"/>
          <c:tx>
            <c:strRef>
              <c:f>'Category Statistics'!$E$3:$E$5</c:f>
              <c:strCache>
                <c:ptCount val="1"/>
                <c:pt idx="0">
                  <c:v>failed - Count of Parent category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53C-7E4C-AE06-A96901D3303A}"/>
            </c:ext>
          </c:extLst>
        </c:ser>
        <c:ser>
          <c:idx val="4"/>
          <c:order val="4"/>
          <c:tx>
            <c:strRef>
              <c:f>'Category Statistics'!$F$3:$F$5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Statistics'!$F$6:$F$7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53C-7E4C-AE06-A96901D3303A}"/>
            </c:ext>
          </c:extLst>
        </c:ser>
        <c:ser>
          <c:idx val="5"/>
          <c:order val="5"/>
          <c:tx>
            <c:strRef>
              <c:f>'Category Statistics'!$G$3:$G$5</c:f>
              <c:strCache>
                <c:ptCount val="1"/>
                <c:pt idx="0">
                  <c:v>live - Count of Parent category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Statistics'!$G$6:$G$7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53C-7E4C-AE06-A96901D3303A}"/>
            </c:ext>
          </c:extLst>
        </c:ser>
        <c:ser>
          <c:idx val="6"/>
          <c:order val="6"/>
          <c:tx>
            <c:strRef>
              <c:f>'Category Statistics'!$H$3:$H$5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Statistics'!$H$6:$H$7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53C-7E4C-AE06-A96901D3303A}"/>
            </c:ext>
          </c:extLst>
        </c:ser>
        <c:ser>
          <c:idx val="7"/>
          <c:order val="7"/>
          <c:tx>
            <c:strRef>
              <c:f>'Category Statistics'!$I$3:$I$5</c:f>
              <c:strCache>
                <c:ptCount val="1"/>
                <c:pt idx="0">
                  <c:v>successful - Count of Parent category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Statistics'!$I$6:$I$7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53C-7E4C-AE06-A96901D3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492780640"/>
        <c:axId val="1493039568"/>
        <c:axId val="0"/>
      </c:bar3DChart>
      <c:catAx>
        <c:axId val="149278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039568"/>
        <c:crosses val="autoZero"/>
        <c:auto val="1"/>
        <c:lblAlgn val="ctr"/>
        <c:lblOffset val="100"/>
        <c:noMultiLvlLbl val="0"/>
      </c:catAx>
      <c:valAx>
        <c:axId val="149303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8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0A-4443-A1AD-A93FC57001A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0A-4443-A1AD-A93FC57001A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0A-4443-A1AD-A93FC57001A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40A-4443-A1AD-A93FC5700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663936"/>
        <c:axId val="1491241168"/>
      </c:lineChart>
      <c:catAx>
        <c:axId val="149166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241168"/>
        <c:crosses val="autoZero"/>
        <c:auto val="1"/>
        <c:lblAlgn val="ctr"/>
        <c:lblOffset val="100"/>
        <c:noMultiLvlLbl val="0"/>
      </c:catAx>
      <c:valAx>
        <c:axId val="149124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66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B6-ED48-BF97-2FFA2639ACE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DB6-ED48-BF97-2FFA2639ACE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DB6-ED48-BF97-2FFA2639A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0000592"/>
        <c:axId val="1510002224"/>
      </c:barChart>
      <c:catAx>
        <c:axId val="151000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002224"/>
        <c:crosses val="autoZero"/>
        <c:auto val="1"/>
        <c:lblAlgn val="ctr"/>
        <c:lblOffset val="100"/>
        <c:noMultiLvlLbl val="0"/>
      </c:catAx>
      <c:valAx>
        <c:axId val="15100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00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AEDFEE4-BEDD-D94B-AB2D-8D7C4F8C3AB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A39245-DC43-594B-90A3-7E3B3C999DD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15C74EA-FEAB-C941-846A-EAC48336C7DC}">
  <sheetPr/>
  <sheetViews>
    <sheetView tabSelected="1" zoomScale="15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9</xdr:row>
      <xdr:rowOff>152400</xdr:rowOff>
    </xdr:from>
    <xdr:to>
      <xdr:col>15</xdr:col>
      <xdr:colOff>63500</xdr:colOff>
      <xdr:row>48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4B8BA-F2E5-E243-BA39-D1057F473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203200</xdr:colOff>
      <xdr:row>6</xdr:row>
      <xdr:rowOff>127000</xdr:rowOff>
    </xdr:from>
    <xdr:to>
      <xdr:col>16</xdr:col>
      <xdr:colOff>431800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12D47A-4A30-EA45-B6E4-F33392B54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60EDA48-EA5B-1F44-9682-225832E398B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C2AC39B-1D64-8C4E-959B-7D2BA42ABE7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763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12700</xdr:rowOff>
    </xdr:from>
    <xdr:to>
      <xdr:col>20</xdr:col>
      <xdr:colOff>419100</xdr:colOff>
      <xdr:row>41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30896D-5BFE-F043-91B7-3C041D194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7.869388425926" createdVersion="6" refreshedVersion="6" minRefreshableVersion="3" recordCount="4114" xr:uid="{47FCE900-7889-5949-9FAE-ABFBBAE44D8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7.890280439817" createdVersion="6" refreshedVersion="6" minRefreshableVersion="3" recordCount="4114" xr:uid="{64F5A1DB-3121-F24B-888D-2ADAEF33618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0925D-932D-FB41-AE9D-8AFC1BF75FCB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7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dataFiel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6" hier="-1"/>
  </pageFields>
  <dataFields count="2">
    <dataField name="Count of outcomes" fld="5" subtotal="count" baseField="0" baseItem="0"/>
    <dataField name="Count of Parent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8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1A552-3205-1E47-8B31-34AEA13BE82F}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633A7-6178-4348-9E8A-350A94420CA7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62179-F438-3F45-BF0B-7E7B8EE735FD}">
  <dimension ref="A1:K7"/>
  <sheetViews>
    <sheetView topLeftCell="A4"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20.33203125" bestFit="1" customWidth="1"/>
    <col min="4" max="4" width="15.6640625" bestFit="1" customWidth="1"/>
    <col min="5" max="5" width="20.33203125" bestFit="1" customWidth="1"/>
    <col min="6" max="6" width="15.6640625" bestFit="1" customWidth="1"/>
    <col min="7" max="7" width="20.33203125" bestFit="1" customWidth="1"/>
    <col min="8" max="8" width="15.6640625" bestFit="1" customWidth="1"/>
    <col min="9" max="9" width="20.33203125" bestFit="1" customWidth="1"/>
    <col min="10" max="10" width="20" bestFit="1" customWidth="1"/>
    <col min="11" max="11" width="24.6640625" bestFit="1" customWidth="1"/>
  </cols>
  <sheetData>
    <row r="1" spans="1:11" x14ac:dyDescent="0.2">
      <c r="A1" s="12" t="s">
        <v>8222</v>
      </c>
      <c r="B1" t="s">
        <v>8223</v>
      </c>
    </row>
    <row r="3" spans="1:11" x14ac:dyDescent="0.2">
      <c r="B3" s="12" t="s">
        <v>8360</v>
      </c>
    </row>
    <row r="4" spans="1:11" x14ac:dyDescent="0.2">
      <c r="B4" t="s">
        <v>8219</v>
      </c>
      <c r="D4" t="s">
        <v>8220</v>
      </c>
      <c r="F4" t="s">
        <v>8221</v>
      </c>
      <c r="H4" t="s">
        <v>8218</v>
      </c>
      <c r="J4" t="s">
        <v>8365</v>
      </c>
      <c r="K4" t="s">
        <v>8366</v>
      </c>
    </row>
    <row r="5" spans="1:11" x14ac:dyDescent="0.2">
      <c r="A5" s="12" t="s">
        <v>8362</v>
      </c>
      <c r="B5" t="s">
        <v>8363</v>
      </c>
      <c r="C5" t="s">
        <v>8367</v>
      </c>
      <c r="D5" t="s">
        <v>8363</v>
      </c>
      <c r="E5" t="s">
        <v>8367</v>
      </c>
      <c r="F5" t="s">
        <v>8363</v>
      </c>
      <c r="G5" t="s">
        <v>8367</v>
      </c>
      <c r="H5" t="s">
        <v>8363</v>
      </c>
      <c r="I5" t="s">
        <v>8367</v>
      </c>
    </row>
    <row r="6" spans="1:11" x14ac:dyDescent="0.2">
      <c r="A6" s="13" t="s">
        <v>8315</v>
      </c>
      <c r="B6" s="14">
        <v>26</v>
      </c>
      <c r="C6" s="14">
        <v>26</v>
      </c>
      <c r="D6" s="14">
        <v>349</v>
      </c>
      <c r="E6" s="14">
        <v>349</v>
      </c>
      <c r="F6" s="14">
        <v>12</v>
      </c>
      <c r="G6" s="14">
        <v>12</v>
      </c>
      <c r="H6" s="14">
        <v>525</v>
      </c>
      <c r="I6" s="14">
        <v>525</v>
      </c>
      <c r="J6" s="14">
        <v>912</v>
      </c>
      <c r="K6" s="14">
        <v>912</v>
      </c>
    </row>
    <row r="7" spans="1:11" x14ac:dyDescent="0.2">
      <c r="A7" s="13" t="s">
        <v>8361</v>
      </c>
      <c r="B7" s="14">
        <v>26</v>
      </c>
      <c r="C7" s="14">
        <v>26</v>
      </c>
      <c r="D7" s="14">
        <v>349</v>
      </c>
      <c r="E7" s="14">
        <v>349</v>
      </c>
      <c r="F7" s="14">
        <v>12</v>
      </c>
      <c r="G7" s="14">
        <v>12</v>
      </c>
      <c r="H7" s="14">
        <v>525</v>
      </c>
      <c r="I7" s="14">
        <v>525</v>
      </c>
      <c r="J7" s="14">
        <v>912</v>
      </c>
      <c r="K7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B8134-2420-0443-9CE0-843BA9BF416E}">
  <dimension ref="A1:F18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8368</v>
      </c>
      <c r="B1" t="s">
        <v>8315</v>
      </c>
    </row>
    <row r="2" spans="1:6" x14ac:dyDescent="0.2">
      <c r="A2" s="12" t="s">
        <v>8383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8378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8379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8380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8371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8381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8372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8373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8374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8375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8376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8382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2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" t="s">
        <v>8369</v>
      </c>
      <c r="T1" s="1" t="s">
        <v>8370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IFERROR(ROUND(E2/D2*100,0),0)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IFERROR(ROUND(E3/D3*100,0),0)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IFERROR(ROUND(E67/D67*100,0),0)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IFERROR(ROUND(E131/D131*100,0),0)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IFERROR(ROUND(E195/D195*100,0),0)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IFERROR(ROUND(E259/D259*100,0),0)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IFERROR(ROUND(E323/D323*100,0),0)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IFERROR(ROUND(E387/D387*100,0),0)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IFERROR(ROUND(E451/D451*100,0),0)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IFERROR(ROUND(E515/D515*100,0),0)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IFERROR(ROUND(E579/D579*100,0),0)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IFERROR(ROUND(E643/D643*100,0),0)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IFERROR(ROUND(E707/D707*100,0),0)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IFERROR(ROUND(E771/D771*100,0),0)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IFERROR(ROUND(E835/D835*100,0),0)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IFERROR(ROUND(E899/D899*100,0),0)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IFERROR(ROUND(E963/D963*100,0),0)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IFERROR(ROUND(E1027/D1027*100,0),0)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IFERROR(ROUND(E1091/D1091*100,0),0)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IFERROR(ROUND(E1155/D1155*100,0),0)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IFERROR(ROUND(E1219/D1219*100,0),0)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IFERROR(ROUND(E1283/D1283*100,0),0)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IFERROR(ROUND(E1347/D1347*100,0),0)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IFERROR(ROUND(E1411/D1411*100,0),0)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IFERROR(ROUND(E1475/D1475*100,0),0)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IFERROR(ROUND(E1539/D1539*100,0),0)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IFERROR(ROUND(E1603/D1603*100,0),0)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IFERROR(ROUND(E1667/D1667*100,0),0)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IFERROR(ROUND(E1731/D1731*100,0),0)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IFERROR(ROUND(E1795/D1795*100,0),0)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IFERROR(ROUND(E1859/D1859*100,0),0)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IFERROR(ROUND(E1923/D1923*100,0),0)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IFERROR(ROUND(E1987/D1987*100,0),0)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IFERROR(ROUND(E2051/D2051*100,0),0)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IFERROR(ROUND(E2115/D2115*100,0),0)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IFERROR(ROUND(E2179/D2179*100,0),0)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IFERROR(ROUND(E2243/D2243*100,0),0)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IFERROR(ROUND(E2307/D2307*100,0),0)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IFERROR(ROUND(E2371/D2371*100,0),0)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IFERROR(ROUND(E2435/D2435*100,0),0)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IFERROR(ROUND(E2499/D2499*100,0),0)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IFERROR(ROUND(E2563/D2563*100,0),0)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IFERROR(ROUND(E2627/D2627*100,0),0)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IFERROR(ROUND(E2691/D2691*100,0),0)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IFERROR(ROUND(E2755/D2755*100,0),0)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IFERROR(ROUND(E2819/D2819*100,0),0)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IFERROR(ROUND(E2883/D2883*100,0),0)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IFERROR(ROUND(E2947/D2947*100,0),0)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IFERROR(ROUND(E3011/D3011*100,0),0)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IFERROR(ROUND(E3075/D3075*100,0),0)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IFERROR(ROUND(E3139/D3139*100,0),0)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IFERROR(ROUND(E3203/D3203*100,0),0)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IFERROR(ROUND(E3267/D3267*100,0),0)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IFERROR(ROUND(E3331/D3331*100,0),0)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IFERROR(ROUND(E3395/D3395*100,0),0)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IFERROR(ROUND(E3459/D3459*100,0),0)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IFERROR(ROUND(E3523/D3523*100,0),0)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IFERROR(ROUND(E3587/D3587*100,0),0)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IFERROR(ROUND(E3651/D3651*100,0),0)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IFERROR(ROUND(E3715/D3715*100,0),0)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IFERROR(ROUND(E3779/D3779*100,0),0)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IFERROR(ROUND(E3843/D3843*100,0),0)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IFERROR(ROUND(E3907/D3907*100,0),0)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IFERROR(ROUND(E3971/D3971*100,0),0)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IFERROR(ROUND(E4035/D4035*100,0),0)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IFERROR(ROUND(E4099/D4099*100,0),0)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DC6083EA-7921-7E4F-8041-B28A55CD7C4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O1048576 P1 S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14E1C-C1F9-DC48-90EC-D3AF1AFE91B6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" t="s">
        <v>8369</v>
      </c>
      <c r="T1" s="1" t="s">
        <v>8370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P1 O2:O251 S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A133C-E9C1-994C-B1E0-A5D9E3B2FAE7}">
  <dimension ref="A1:C14"/>
  <sheetViews>
    <sheetView workbookViewId="0">
      <selection activeCell="D16" sqref="D16"/>
    </sheetView>
  </sheetViews>
  <sheetFormatPr baseColWidth="10" defaultRowHeight="15" x14ac:dyDescent="0.2"/>
  <cols>
    <col min="1" max="1" width="24.5" customWidth="1"/>
    <col min="2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8389</v>
      </c>
      <c r="B2" s="17">
        <f>AVERAGE('Successful U.S. Kickstarters'!D:D)</f>
        <v>5048.8786407766993</v>
      </c>
      <c r="C2" s="17">
        <f>AVERAGE('Failed U.S. Kickstarters'!D:D)</f>
        <v>10554.212</v>
      </c>
    </row>
    <row r="3" spans="1:3" x14ac:dyDescent="0.2">
      <c r="A3" t="s">
        <v>8390</v>
      </c>
      <c r="B3" s="17">
        <f>MEDIAN('Successful U.S. Kickstarters'!D:D)</f>
        <v>3000</v>
      </c>
      <c r="C3" s="17">
        <f>MEDIAN('Failed U.S. Kickstarters'!D:D)</f>
        <v>5000</v>
      </c>
    </row>
    <row r="4" spans="1:3" x14ac:dyDescent="0.2">
      <c r="A4" t="s">
        <v>8396</v>
      </c>
      <c r="B4" s="17">
        <f>_xlfn.STDEV.P('Successful U.S. Kickstarters'!D:D)</f>
        <v>7748.7537726373303</v>
      </c>
      <c r="C4" s="17">
        <f>_xlfn.STDEV.P('Failed U.S. Kickstarters'!D:D)</f>
        <v>21967.731061515115</v>
      </c>
    </row>
    <row r="5" spans="1:3" x14ac:dyDescent="0.2">
      <c r="A5" t="s">
        <v>8397</v>
      </c>
      <c r="B5" s="17">
        <f>_xlfn.QUARTILE.EXC('Successful U.S. Kickstarters'!D:D, 3)</f>
        <v>5000</v>
      </c>
      <c r="C5" s="17">
        <f>_xlfn.QUARTILE.EXC('Failed U.S. Kickstarters'!D:D, 3)</f>
        <v>10000</v>
      </c>
    </row>
    <row r="6" spans="1:3" x14ac:dyDescent="0.2">
      <c r="A6" t="s">
        <v>8398</v>
      </c>
      <c r="B6" s="17">
        <f>_xlfn.QUARTILE.EXC('Successful U.S. Kickstarters'!D:D, 1)</f>
        <v>1500</v>
      </c>
      <c r="C6" s="17">
        <f>_xlfn.QUARTILE.EXC('Failed U.S. Kickstarters'!D:D, 1)</f>
        <v>2000</v>
      </c>
    </row>
    <row r="7" spans="1:3" x14ac:dyDescent="0.2">
      <c r="A7" t="s">
        <v>8399</v>
      </c>
      <c r="B7" s="17">
        <f>B5-B6</f>
        <v>3500</v>
      </c>
      <c r="C7" s="17">
        <f>C5-C6</f>
        <v>8000</v>
      </c>
    </row>
    <row r="9" spans="1:3" x14ac:dyDescent="0.2">
      <c r="A9" t="s">
        <v>8391</v>
      </c>
      <c r="B9" s="17">
        <f>AVERAGE('Successful U.S. Kickstarters'!E:E)</f>
        <v>5601.5458009708727</v>
      </c>
      <c r="C9" s="17">
        <f>AVERAGE('Failed U.S. Kickstarters'!E:E)</f>
        <v>558.65484000000004</v>
      </c>
    </row>
    <row r="10" spans="1:3" x14ac:dyDescent="0.2">
      <c r="A10" t="s">
        <v>8392</v>
      </c>
      <c r="B10" s="17">
        <f>MEDIAN('Successful U.S. Kickstarters'!E:E)</f>
        <v>3167.5</v>
      </c>
      <c r="C10" s="17">
        <f>MEDIAN('Failed U.S. Kickstarters'!E:E)</f>
        <v>103</v>
      </c>
    </row>
    <row r="11" spans="1:3" x14ac:dyDescent="0.2">
      <c r="A11" t="s">
        <v>8400</v>
      </c>
      <c r="B11" s="17">
        <f>_xlfn.STDEV.P('Successful U.S. Kickstarters'!E:E)</f>
        <v>8334.5731699164608</v>
      </c>
      <c r="C11" s="17">
        <f>_xlfn.STDEV.P('Failed U.S. Kickstarters'!E:E)</f>
        <v>1330.5230280400915</v>
      </c>
    </row>
    <row r="12" spans="1:3" x14ac:dyDescent="0.2">
      <c r="A12" t="s">
        <v>8393</v>
      </c>
      <c r="B12" s="17">
        <f>_xlfn.QUARTILE.EXC('Successful U.S. Kickstarters'!E:E, 3)</f>
        <v>5699</v>
      </c>
      <c r="C12" s="17">
        <f>_xlfn.QUARTILE.EXC('Failed U.S. Kickstarters'!E:E, 3)</f>
        <v>501</v>
      </c>
    </row>
    <row r="13" spans="1:3" x14ac:dyDescent="0.2">
      <c r="A13" t="s">
        <v>8394</v>
      </c>
      <c r="B13" s="17">
        <f>_xlfn.QUARTILE.EXC('Successful U.S. Kickstarters'!E:E, 1)</f>
        <v>1716.5074999999999</v>
      </c>
      <c r="C13" s="17">
        <f>_xlfn.QUARTILE.EXC('Failed U.S. Kickstarters'!E:E, 1)</f>
        <v>9.25</v>
      </c>
    </row>
    <row r="14" spans="1:3" x14ac:dyDescent="0.2">
      <c r="A14" t="s">
        <v>8395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947F3-9D72-D848-AFC9-19B295375D41}">
  <dimension ref="A1:T413"/>
  <sheetViews>
    <sheetView workbookViewId="0">
      <selection sqref="A1:A1048576"/>
    </sheetView>
  </sheetViews>
  <sheetFormatPr baseColWidth="10" defaultColWidth="42.83203125" defaultRowHeight="71" customHeight="1" x14ac:dyDescent="0.2"/>
  <cols>
    <col min="1" max="1" width="21.33203125" customWidth="1"/>
  </cols>
  <sheetData>
    <row r="1" spans="1:20" ht="71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" t="s">
        <v>8369</v>
      </c>
      <c r="T1" s="1" t="s">
        <v>8370</v>
      </c>
    </row>
    <row r="2" spans="1:20" ht="71" customHeight="1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71" customHeight="1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71" customHeight="1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71" customHeight="1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71" customHeight="1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71" customHeight="1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71" customHeight="1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71" customHeight="1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71" customHeight="1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71" customHeight="1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71" customHeight="1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71" customHeight="1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71" customHeight="1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71" customHeight="1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71" customHeight="1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71" customHeight="1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71" customHeight="1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71" customHeight="1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71" customHeight="1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71" customHeight="1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71" customHeight="1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71" customHeight="1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71" customHeight="1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71" customHeight="1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71" customHeight="1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71" customHeight="1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71" customHeight="1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71" customHeight="1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71" customHeight="1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71" customHeight="1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71" customHeight="1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71" customHeight="1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71" customHeight="1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71" customHeight="1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71" customHeight="1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71" customHeight="1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71" customHeight="1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71" customHeight="1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71" customHeight="1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71" customHeight="1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71" customHeight="1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71" customHeight="1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71" customHeight="1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71" customHeight="1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71" customHeight="1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71" customHeight="1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71" customHeight="1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71" customHeight="1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71" customHeight="1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71" customHeight="1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71" customHeight="1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71" customHeight="1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71" customHeight="1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71" customHeight="1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71" customHeight="1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71" customHeight="1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71" customHeight="1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71" customHeight="1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71" customHeight="1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71" customHeight="1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71" customHeight="1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71" customHeight="1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71" customHeight="1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71" customHeight="1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71" customHeight="1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71" customHeight="1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71" customHeight="1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71" customHeight="1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71" customHeight="1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71" customHeight="1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71" customHeight="1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71" customHeight="1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71" customHeight="1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71" customHeight="1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71" customHeight="1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71" customHeight="1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71" customHeight="1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71" customHeight="1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71" customHeight="1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71" customHeight="1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71" customHeight="1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71" customHeight="1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71" customHeight="1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71" customHeight="1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71" customHeight="1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71" customHeight="1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71" customHeight="1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71" customHeight="1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71" customHeight="1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71" customHeight="1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71" customHeight="1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71" customHeight="1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71" customHeight="1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71" customHeight="1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71" customHeight="1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71" customHeight="1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71" customHeight="1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71" customHeight="1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71" customHeight="1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71" customHeight="1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71" customHeight="1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71" customHeight="1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71" customHeight="1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71" customHeight="1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71" customHeight="1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71" customHeight="1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71" customHeight="1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71" customHeight="1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71" customHeight="1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71" customHeight="1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71" customHeight="1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71" customHeight="1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71" customHeight="1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71" customHeight="1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71" customHeight="1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71" customHeight="1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71" customHeight="1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71" customHeight="1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71" customHeight="1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71" customHeight="1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71" customHeight="1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71" customHeight="1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71" customHeight="1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71" customHeight="1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71" customHeight="1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71" customHeight="1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71" customHeight="1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71" customHeight="1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71" customHeight="1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71" customHeight="1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71" customHeight="1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71" customHeight="1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71" customHeight="1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71" customHeight="1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71" customHeight="1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71" customHeight="1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71" customHeight="1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71" customHeight="1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71" customHeight="1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71" customHeight="1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71" customHeight="1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71" customHeight="1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71" customHeight="1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71" customHeight="1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71" customHeight="1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71" customHeight="1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71" customHeight="1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71" customHeight="1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71" customHeight="1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71" customHeight="1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71" customHeight="1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71" customHeight="1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71" customHeight="1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71" customHeight="1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71" customHeight="1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71" customHeight="1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71" customHeight="1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71" customHeight="1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71" customHeight="1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71" customHeight="1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71" customHeight="1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71" customHeight="1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71" customHeight="1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71" customHeight="1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71" customHeight="1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71" customHeight="1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71" customHeight="1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71" customHeight="1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71" customHeight="1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1" customHeight="1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71" customHeight="1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71" customHeight="1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71" customHeight="1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71" customHeight="1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71" customHeight="1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71" customHeight="1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71" customHeight="1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71" customHeight="1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71" customHeight="1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71" customHeight="1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71" customHeight="1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71" customHeight="1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71" customHeight="1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71" customHeight="1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71" customHeight="1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71" customHeight="1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71" customHeight="1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71" customHeight="1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71" customHeight="1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71" customHeight="1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71" customHeight="1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71" customHeight="1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71" customHeight="1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71" customHeight="1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71" customHeight="1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71" customHeight="1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71" customHeight="1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71" customHeight="1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71" customHeight="1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71" customHeight="1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71" customHeight="1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71" customHeight="1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71" customHeight="1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71" customHeight="1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71" customHeight="1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71" customHeight="1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71" customHeight="1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71" customHeight="1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71" customHeight="1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71" customHeight="1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71" customHeight="1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71" customHeight="1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71" customHeight="1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71" customHeight="1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71" customHeight="1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71" customHeight="1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71" customHeight="1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71" customHeight="1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71" customHeight="1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71" customHeight="1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71" customHeight="1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71" customHeight="1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71" customHeight="1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71" customHeight="1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71" customHeight="1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71" customHeight="1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71" customHeight="1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71" customHeight="1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71" customHeight="1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71" customHeight="1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71" customHeight="1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71" customHeight="1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71" customHeight="1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71" customHeight="1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71" customHeight="1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71" customHeight="1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71" customHeight="1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71" customHeight="1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71" customHeight="1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71" customHeight="1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71" customHeight="1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71" customHeight="1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71" customHeight="1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71" customHeight="1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71" customHeight="1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71" customHeight="1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71" customHeight="1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71" customHeight="1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71" customHeight="1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71" customHeight="1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71" customHeight="1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71" customHeight="1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71" customHeight="1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71" customHeight="1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71" customHeight="1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71" customHeight="1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71" customHeight="1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71" customHeight="1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71" customHeight="1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71" customHeight="1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71" customHeight="1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71" customHeight="1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71" customHeight="1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71" customHeight="1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71" customHeight="1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71" customHeight="1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71" customHeight="1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71" customHeight="1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71" customHeight="1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71" customHeight="1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71" customHeight="1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71" customHeight="1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71" customHeight="1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71" customHeight="1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71" customHeight="1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71" customHeight="1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71" customHeight="1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71" customHeight="1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71" customHeight="1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71" customHeight="1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71" customHeight="1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71" customHeight="1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71" customHeight="1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71" customHeight="1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71" customHeight="1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71" customHeight="1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71" customHeight="1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71" customHeight="1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71" customHeight="1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71" customHeight="1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71" customHeight="1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71" customHeight="1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71" customHeight="1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71" customHeight="1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71" customHeight="1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71" customHeight="1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71" customHeight="1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71" customHeight="1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71" customHeight="1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71" customHeight="1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71" customHeight="1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71" customHeight="1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71" customHeight="1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71" customHeight="1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71" customHeight="1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71" customHeight="1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71" customHeight="1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71" customHeight="1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71" customHeight="1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71" customHeight="1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71" customHeight="1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71" customHeight="1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71" customHeight="1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71" customHeight="1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71" customHeight="1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71" customHeight="1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71" customHeight="1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71" customHeight="1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71" customHeight="1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71" customHeight="1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71" customHeight="1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71" customHeight="1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71" customHeight="1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71" customHeight="1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71" customHeight="1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71" customHeight="1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71" customHeight="1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71" customHeight="1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71" customHeight="1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71" customHeight="1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71" customHeight="1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71" customHeight="1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71" customHeight="1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71" customHeight="1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71" customHeight="1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71" customHeight="1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71" customHeight="1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71" customHeight="1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71" customHeight="1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71" customHeight="1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71" customHeight="1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71" customHeight="1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71" customHeight="1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71" customHeight="1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71" customHeight="1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71" customHeight="1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71" customHeight="1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71" customHeight="1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1" customHeight="1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71" customHeight="1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71" customHeight="1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71" customHeight="1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71" customHeight="1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71" customHeight="1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71" customHeight="1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71" customHeight="1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71" customHeight="1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71" customHeight="1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71" customHeight="1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71" customHeight="1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71" customHeight="1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71" customHeight="1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71" customHeight="1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71" customHeight="1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71" customHeight="1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71" customHeight="1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71" customHeight="1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71" customHeight="1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71" customHeight="1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71" customHeight="1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71" customHeight="1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71" customHeight="1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71" customHeight="1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71" customHeight="1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71" customHeight="1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71" customHeight="1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71" customHeight="1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71" customHeight="1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71" customHeight="1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71" customHeight="1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71" customHeight="1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71" customHeight="1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71" customHeight="1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71" customHeight="1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71" customHeight="1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71" customHeight="1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71" customHeight="1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71" customHeight="1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71" customHeight="1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71" customHeight="1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71" customHeight="1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71" customHeight="1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71" customHeight="1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71" customHeight="1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71" customHeight="1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71" customHeight="1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71" customHeight="1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71" customHeight="1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71" customHeight="1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71" customHeight="1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71" customHeight="1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71" customHeight="1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71" customHeight="1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71" customHeight="1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71" customHeight="1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71" customHeight="1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71" customHeight="1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71" customHeight="1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71" customHeight="1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71" customHeight="1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71" customHeight="1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71" customHeight="1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S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0472C-E643-2640-9787-9007F246C901}"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8368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C5FA9-4A36-134C-83A4-FD6CD476ED40}">
  <dimension ref="A1:D6"/>
  <sheetViews>
    <sheetView workbookViewId="0">
      <selection activeCell="E10" sqref="E10"/>
    </sheetView>
  </sheetViews>
  <sheetFormatPr baseColWidth="10" defaultRowHeight="15" x14ac:dyDescent="0.2"/>
  <cols>
    <col min="1" max="1" width="30" customWidth="1"/>
    <col min="2" max="2" width="109" bestFit="1" customWidth="1"/>
    <col min="3" max="4" width="10.1640625" bestFit="1" customWidth="1"/>
  </cols>
  <sheetData>
    <row r="1" spans="1:4" x14ac:dyDescent="0.2">
      <c r="A1" t="s">
        <v>8384</v>
      </c>
      <c r="B1" t="s">
        <v>4110</v>
      </c>
      <c r="C1" t="s">
        <v>8385</v>
      </c>
      <c r="D1" t="s">
        <v>8386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Kickstarter!B:F,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Kickstarter!B:F,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Kickstarter!B:F,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Kickstarter!B:F,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Kickstarter!B:F,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U.S. Kickstarters</vt:lpstr>
      <vt:lpstr>Descriptive Statistics</vt:lpstr>
      <vt:lpstr>Successful U.S. Kickstarters</vt:lpstr>
      <vt:lpstr>Subcategory Statistics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2020-07-26T20:01:13Z</dcterms:modified>
</cp:coreProperties>
</file>