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jha\Downloads\"/>
    </mc:Choice>
  </mc:AlternateContent>
  <xr:revisionPtr revIDLastSave="0" documentId="13_ncr:1_{79F2104D-DE1C-4B15-B76F-EA58084841AF}" xr6:coauthVersionLast="36" xr6:coauthVersionMax="36" xr10:uidLastSave="{00000000-0000-0000-0000-000000000000}"/>
  <bookViews>
    <workbookView xWindow="0" yWindow="0" windowWidth="19200" windowHeight="6930" activeTab="1" xr2:uid="{4115F071-1AC6-4D0D-829F-8F42175DCC93}"/>
  </bookViews>
  <sheets>
    <sheet name="questions" sheetId="1" r:id="rId1"/>
    <sheet name="ques_set_2" sheetId="3" r:id="rId2"/>
    <sheet name="birthday " sheetId="4" r:id="rId3"/>
    <sheet name="emp_detail 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C25" i="3"/>
  <c r="D24" i="3"/>
  <c r="C24" i="3"/>
  <c r="C27" i="3"/>
  <c r="B25" i="3"/>
  <c r="B24" i="3"/>
  <c r="C19" i="3"/>
  <c r="B19" i="3"/>
  <c r="C18" i="3"/>
  <c r="B18" i="3"/>
  <c r="G8" i="1" l="1"/>
  <c r="G9" i="1"/>
  <c r="G10" i="1"/>
  <c r="G11" i="1"/>
  <c r="G12" i="1"/>
  <c r="G13" i="1"/>
  <c r="G14" i="1"/>
  <c r="G7" i="1"/>
  <c r="J7" i="1" s="1"/>
  <c r="L8" i="1"/>
  <c r="L9" i="1"/>
  <c r="L10" i="1"/>
  <c r="L11" i="1"/>
  <c r="L12" i="1"/>
  <c r="L13" i="1"/>
  <c r="L14" i="1"/>
  <c r="L7" i="1"/>
  <c r="F7" i="1"/>
  <c r="F8" i="1"/>
  <c r="F9" i="1"/>
  <c r="F10" i="1"/>
  <c r="F11" i="1"/>
  <c r="F12" i="1"/>
  <c r="F13" i="1"/>
  <c r="F14" i="1"/>
  <c r="E8" i="1"/>
  <c r="E9" i="1"/>
  <c r="E10" i="1"/>
  <c r="E11" i="1"/>
  <c r="E12" i="1"/>
  <c r="E13" i="1"/>
  <c r="E14" i="1"/>
  <c r="E7" i="1"/>
  <c r="D8" i="1"/>
  <c r="D9" i="1"/>
  <c r="D10" i="1"/>
  <c r="D11" i="1"/>
  <c r="D12" i="1"/>
  <c r="D13" i="1"/>
  <c r="D14" i="1"/>
  <c r="D7" i="1"/>
  <c r="J8" i="1"/>
  <c r="J9" i="1"/>
  <c r="J10" i="1"/>
  <c r="J11" i="1"/>
  <c r="J12" i="1"/>
  <c r="J13" i="1"/>
  <c r="J14" i="1"/>
  <c r="H8" i="1"/>
  <c r="H9" i="1"/>
  <c r="H10" i="1"/>
  <c r="H11" i="1"/>
  <c r="H12" i="1"/>
  <c r="H13" i="1"/>
  <c r="H14" i="1"/>
  <c r="H7" i="1" l="1"/>
</calcChain>
</file>

<file path=xl/sharedStrings.xml><?xml version="1.0" encoding="utf-8"?>
<sst xmlns="http://schemas.openxmlformats.org/spreadsheetml/2006/main" count="124" uniqueCount="102">
  <si>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</si>
  <si>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</si>
  <si>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</si>
  <si>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</si>
  <si>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</si>
  <si>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</si>
  <si>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</si>
  <si>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</si>
  <si>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</si>
  <si>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</si>
  <si>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</si>
  <si>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</si>
  <si>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</si>
  <si>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</si>
  <si>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</si>
  <si>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 xml:space="preserve">£11,176 </t>
  </si>
  <si>
    <t>debby.powers@jeemail.com</t>
  </si>
  <si>
    <t xml:space="preserve">£10,546 </t>
  </si>
  <si>
    <t>joe.byethen@whitehouse.gov</t>
  </si>
  <si>
    <t xml:space="preserve">£10,004 </t>
  </si>
  <si>
    <t>stephanie.diaz@msm.org</t>
  </si>
  <si>
    <t xml:space="preserve">£11,383 </t>
  </si>
  <si>
    <t>donald.gump@wahoo.com</t>
  </si>
  <si>
    <t xml:space="preserve">£10,236 </t>
  </si>
  <si>
    <t>sarah.cohen@coldmail.com</t>
  </si>
  <si>
    <t xml:space="preserve">£10,822 </t>
  </si>
  <si>
    <t>vladimir.lupin@kremlinmail.com</t>
  </si>
  <si>
    <t xml:space="preserve">£11,379 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</si>
  <si>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</si>
  <si>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</si>
  <si>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</si>
  <si>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</si>
  <si>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</si>
  <si>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</si>
  <si>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</si>
  <si>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</si>
  <si>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</si>
  <si>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</si>
  <si>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</si>
  <si>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</si>
  <si>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</si>
  <si>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</si>
  <si>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</si>
  <si>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</si>
  <si>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</si>
  <si>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</si>
  <si>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</si>
  <si>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</si>
  <si>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</si>
  <si>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</si>
  <si>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</si>
  <si>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</si>
  <si>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</si>
  <si>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</si>
  <si>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</si>
  <si>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</si>
  <si>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</si>
  <si>
    <t>john</t>
  </si>
  <si>
    <t>debby</t>
  </si>
  <si>
    <t>joe</t>
  </si>
  <si>
    <t>stephanie</t>
  </si>
  <si>
    <t>donald</t>
  </si>
  <si>
    <t>sarah</t>
  </si>
  <si>
    <t>vladimir</t>
  </si>
  <si>
    <t>flashfill/left and find</t>
  </si>
  <si>
    <t>vlookup and ifna or iferror</t>
  </si>
  <si>
    <t xml:space="preserve">proper, mid and find </t>
  </si>
  <si>
    <t>Below is the table of 1998-1999 Top Scores in the Premier League:</t>
  </si>
  <si>
    <t>Player Name</t>
  </si>
  <si>
    <t>Club</t>
  </si>
  <si>
    <t>Goals Scored</t>
  </si>
  <si>
    <r>
      <t> </t>
    </r>
    <r>
      <rPr>
        <sz val="11"/>
        <color rgb="FF000000"/>
        <rFont val="Arial"/>
        <family val="2"/>
      </rPr>
      <t>Jimmy Floyd Hasselbaink</t>
    </r>
  </si>
  <si>
    <t>Leeds United</t>
  </si>
  <si>
    <r>
      <t> </t>
    </r>
    <r>
      <rPr>
        <sz val="11"/>
        <color rgb="FF000000"/>
        <rFont val="Arial"/>
        <family val="2"/>
      </rPr>
      <t>Michael Owen</t>
    </r>
  </si>
  <si>
    <r>
      <t> </t>
    </r>
    <r>
      <rPr>
        <sz val="11"/>
        <color rgb="FF000000"/>
        <rFont val="Arial"/>
        <family val="2"/>
      </rPr>
      <t>Dwight Yorke</t>
    </r>
  </si>
  <si>
    <t>Manchester United</t>
  </si>
  <si>
    <r>
      <t> </t>
    </r>
    <r>
      <rPr>
        <sz val="11"/>
        <color rgb="FF000000"/>
        <rFont val="Arial"/>
        <family val="2"/>
      </rPr>
      <t>Nicolas Anelka</t>
    </r>
  </si>
  <si>
    <t>Arsenal</t>
  </si>
  <si>
    <r>
      <t> </t>
    </r>
    <r>
      <rPr>
        <sz val="11"/>
        <color rgb="FF000000"/>
        <rFont val="Arial"/>
        <family val="2"/>
      </rPr>
      <t>Andy Cole</t>
    </r>
  </si>
  <si>
    <r>
      <t> </t>
    </r>
    <r>
      <rPr>
        <sz val="11"/>
        <color rgb="FF000000"/>
        <rFont val="Arial"/>
        <family val="2"/>
      </rPr>
      <t>Hamilton Ricard</t>
    </r>
  </si>
  <si>
    <t>Middlesbrough</t>
  </si>
  <si>
    <r>
      <t> </t>
    </r>
    <r>
      <rPr>
        <sz val="11"/>
        <color rgb="FF000000"/>
        <rFont val="Arial"/>
        <family val="2"/>
      </rPr>
      <t>Dion Dublin</t>
    </r>
  </si>
  <si>
    <t>Aston Villa</t>
  </si>
  <si>
    <r>
      <t> </t>
    </r>
    <r>
      <rPr>
        <sz val="11"/>
        <color rgb="FF000000"/>
        <rFont val="Arial"/>
        <family val="2"/>
      </rPr>
      <t>Robbie Fowler</t>
    </r>
  </si>
  <si>
    <r>
      <t> </t>
    </r>
    <r>
      <rPr>
        <sz val="11"/>
        <color rgb="FF000000"/>
        <rFont val="Arial"/>
        <family val="2"/>
      </rPr>
      <t>Julian Joachim</t>
    </r>
  </si>
  <si>
    <r>
      <t> </t>
    </r>
    <r>
      <rPr>
        <sz val="11"/>
        <color rgb="FF000000"/>
        <rFont val="Arial"/>
        <family val="2"/>
      </rPr>
      <t>Alan Shearer</t>
    </r>
  </si>
  <si>
    <t>Newcastle United</t>
  </si>
  <si>
    <t>Complete the following table:</t>
  </si>
  <si>
    <t>No. Of Top Scorers</t>
  </si>
  <si>
    <t>Total no. Of Goals Scored</t>
  </si>
  <si>
    <t>Retrieve the birthday for the following players from the data in "Birthdays" worksheet and complete the table:</t>
  </si>
  <si>
    <t>Birthday</t>
  </si>
  <si>
    <t>Weekday number</t>
  </si>
  <si>
    <t>Weekday name</t>
  </si>
  <si>
    <t>Dwight Yorke</t>
  </si>
  <si>
    <t>How many players scored more than 15 goals?</t>
  </si>
  <si>
    <t>Player</t>
  </si>
  <si>
    <t>Michael Owen</t>
  </si>
  <si>
    <t>Hamilton Ricard</t>
  </si>
  <si>
    <t>Robbie Fowler</t>
  </si>
  <si>
    <t>Alan Shearer</t>
  </si>
  <si>
    <t>1=SUNDAY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</si>
</sst>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Mangal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u/>
      <sz val="11"/>
      <color theme="10"/>
      <name val="Mang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AECF0"/>
        <bgColor rgb="FF000000"/>
      </patternFill>
    </fill>
    <fill>
      <patternFill patternType="solid">
        <fgColor rgb="FFF8F9FA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1" applyBorder="1"/>
    <xf numFmtId="0" fontId="1" fillId="0" borderId="1" xfId="0" applyFont="1" applyBorder="1"/>
    <xf numFmtId="0" fontId="1" fillId="2" borderId="1" xfId="0" applyFont="1" applyFill="1" applyBorder="1"/>
    <xf numFmtId="0" fontId="3" fillId="0" borderId="0" xfId="1"/>
    <xf numFmtId="0" fontId="2" fillId="0" borderId="0" xfId="0" applyFont="1"/>
    <xf numFmtId="1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right"/>
    </xf>
    <xf numFmtId="0" fontId="1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4" xfId="0" applyFont="1" applyBorder="1"/>
    <xf numFmtId="0" fontId="4" fillId="2" borderId="7" xfId="0" applyFont="1" applyFill="1" applyBorder="1"/>
    <xf numFmtId="0" fontId="6" fillId="4" borderId="7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4" fillId="0" borderId="5" xfId="0" applyNumberFormat="1" applyFont="1" applyBorder="1"/>
    <xf numFmtId="0" fontId="4" fillId="0" borderId="7" xfId="0" applyFont="1" applyBorder="1"/>
    <xf numFmtId="14" fontId="4" fillId="0" borderId="8" xfId="0" applyNumberFormat="1" applyFont="1" applyBorder="1"/>
    <xf numFmtId="0" fontId="4" fillId="0" borderId="10" xfId="0" applyFont="1" applyBorder="1"/>
    <xf numFmtId="14" fontId="4" fillId="2" borderId="6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665A-8CFD-4657-8FE3-5536A70C12A6}">
  <dimension ref="A1:L31"/>
  <sheetViews>
    <sheetView topLeftCell="A4" workbookViewId="0">
      <selection activeCell="E8" sqref="E8"/>
    </sheetView>
  </sheetViews>
  <sheetFormatPr defaultRowHeight="24" x14ac:dyDescent="0.95"/>
  <cols>
    <col min="2" max="2" width="22.07421875" customWidth="1"/>
    <col min="8" max="8" width="17.53515625" bestFit="1" customWidth="1"/>
  </cols>
  <sheetData>
    <row r="1" spans="1:12" x14ac:dyDescent="0.9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2" x14ac:dyDescent="0.9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2" x14ac:dyDescent="0.95">
      <c r="A3" s="10"/>
      <c r="B3" s="10"/>
      <c r="C3" s="1"/>
      <c r="D3" s="1"/>
      <c r="E3" s="1"/>
      <c r="F3" s="1"/>
      <c r="G3" s="1"/>
      <c r="H3" s="1"/>
      <c r="I3" s="1"/>
      <c r="J3" s="1"/>
    </row>
    <row r="4" spans="1:12" x14ac:dyDescent="0.95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</row>
    <row r="5" spans="1:12" x14ac:dyDescent="0.95">
      <c r="A5" s="10"/>
      <c r="B5" s="10"/>
      <c r="C5" s="1"/>
      <c r="D5" s="1" t="s">
        <v>64</v>
      </c>
      <c r="E5" s="1" t="s">
        <v>66</v>
      </c>
      <c r="F5" s="1" t="s">
        <v>65</v>
      </c>
      <c r="G5" s="1"/>
      <c r="H5" s="1"/>
      <c r="I5" s="1"/>
      <c r="J5" s="1"/>
    </row>
    <row r="6" spans="1:12" x14ac:dyDescent="0.95">
      <c r="A6" s="1"/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</row>
    <row r="7" spans="1:12" x14ac:dyDescent="0.95">
      <c r="A7" s="1"/>
      <c r="B7" s="3" t="s">
        <v>12</v>
      </c>
      <c r="C7" s="4">
        <v>9345</v>
      </c>
      <c r="D7" s="5" t="str">
        <f>PROPER(LEFT(B7,FIND(".",B7)-1))</f>
        <v>John</v>
      </c>
      <c r="E7" s="5" t="str">
        <f>PROPER(MID(B7,FIND(".",B7)+1,FIND("@",B7)-FIND(".",B7)-1))</f>
        <v>Storm</v>
      </c>
      <c r="F7" s="5" t="str">
        <f>_xlfn.IFNA(VLOOKUP(B7,'emp_detail '!$A$2:$C$10,3,0),"London")</f>
        <v>London</v>
      </c>
      <c r="G7" s="9">
        <f>IFERROR(VLOOKUP(B7,'emp_detail '!$A$2:$C$10,2,0),DATE(2020,1,5))</f>
        <v>43835</v>
      </c>
      <c r="H7" s="5" t="str">
        <f>IF(YEAR(G7)&lt;2019, "Experienced", "No Experience")</f>
        <v>No Experience</v>
      </c>
      <c r="I7" s="4" t="s">
        <v>13</v>
      </c>
      <c r="J7" s="5" t="str">
        <f>_xlfn.IFS(YEAR(G7)=2020, "3%", YEAR(G7)=2019, "5%",  YEAR(G7)&lt;=2018,"10%")</f>
        <v>3%</v>
      </c>
      <c r="K7" t="s">
        <v>57</v>
      </c>
      <c r="L7" t="str">
        <f>IFERROR(VLOOKUP(B7,'emp_detail '!$A$2:$C$10,3,0),"London")</f>
        <v>London</v>
      </c>
    </row>
    <row r="8" spans="1:12" x14ac:dyDescent="0.95">
      <c r="A8" s="1"/>
      <c r="B8" s="3" t="s">
        <v>14</v>
      </c>
      <c r="C8" s="4">
        <v>6875</v>
      </c>
      <c r="D8" s="5" t="str">
        <f t="shared" ref="D8:D14" si="0">PROPER(LEFT(B8,FIND(".",B8)-1))</f>
        <v>John</v>
      </c>
      <c r="E8" s="5" t="str">
        <f t="shared" ref="E8:E14" si="1">PROPER(MID(B8,FIND(".",B8)+1,FIND("@",B8)-FIND(".",B8)-1))</f>
        <v>Johnson</v>
      </c>
      <c r="F8" s="5" t="str">
        <f>_xlfn.IFNA(VLOOKUP(B8,'emp_detail '!$A$2:$C$10,3,0),"London")</f>
        <v>Manchester</v>
      </c>
      <c r="G8" s="9">
        <f>IFERROR(VLOOKUP(B8,'emp_detail '!$A$2:$C$10,2,0),DATE(2020,1,5))</f>
        <v>43484</v>
      </c>
      <c r="H8" s="5" t="str">
        <f t="shared" ref="H8:H14" si="2">IF(YEAR(G8)&lt;2019, "Experienced", "No Experience")</f>
        <v>No Experience</v>
      </c>
      <c r="I8" s="4" t="s">
        <v>15</v>
      </c>
      <c r="J8" s="5" t="str">
        <f t="shared" ref="J8:J14" si="3">_xlfn.IFS(YEAR(G8)=2020, "3%", YEAR(G8)=2019, "5%",  YEAR(G8)&lt;=2018,"10%")</f>
        <v>5%</v>
      </c>
      <c r="K8" t="s">
        <v>57</v>
      </c>
      <c r="L8" t="str">
        <f>IFERROR(VLOOKUP(B8,'emp_detail '!$A$2:$C$10,3,0),"London")</f>
        <v>Manchester</v>
      </c>
    </row>
    <row r="9" spans="1:12" x14ac:dyDescent="0.95">
      <c r="A9" s="1"/>
      <c r="B9" s="3" t="s">
        <v>16</v>
      </c>
      <c r="C9" s="4">
        <v>6431</v>
      </c>
      <c r="D9" s="5" t="str">
        <f t="shared" si="0"/>
        <v>Debby</v>
      </c>
      <c r="E9" s="5" t="str">
        <f t="shared" si="1"/>
        <v>Powers</v>
      </c>
      <c r="F9" s="5" t="str">
        <f>_xlfn.IFNA(VLOOKUP(B9,'emp_detail '!$A$2:$C$10,3,0),"London")</f>
        <v>Cardiff</v>
      </c>
      <c r="G9" s="9">
        <f>IFERROR(VLOOKUP(B9,'emp_detail '!$A$2:$C$10,2,0),DATE(2020,1,5))</f>
        <v>43364</v>
      </c>
      <c r="H9" s="5" t="str">
        <f t="shared" si="2"/>
        <v>Experienced</v>
      </c>
      <c r="I9" s="4" t="s">
        <v>17</v>
      </c>
      <c r="J9" s="5" t="str">
        <f t="shared" si="3"/>
        <v>10%</v>
      </c>
      <c r="K9" t="s">
        <v>58</v>
      </c>
      <c r="L9" t="str">
        <f>IFERROR(VLOOKUP(B9,'emp_detail '!$A$2:$C$10,3,0),"London")</f>
        <v>Cardiff</v>
      </c>
    </row>
    <row r="10" spans="1:12" x14ac:dyDescent="0.95">
      <c r="A10" s="1"/>
      <c r="B10" s="3" t="s">
        <v>18</v>
      </c>
      <c r="C10" s="4">
        <v>6076</v>
      </c>
      <c r="D10" s="5" t="str">
        <f t="shared" si="0"/>
        <v>Joe</v>
      </c>
      <c r="E10" s="5" t="str">
        <f t="shared" si="1"/>
        <v>Byethen</v>
      </c>
      <c r="F10" s="5" t="str">
        <f>_xlfn.IFNA(VLOOKUP(B10,'emp_detail '!$A$2:$C$10,3,0),"London")</f>
        <v>Bristol</v>
      </c>
      <c r="G10" s="9">
        <f>IFERROR(VLOOKUP(B10,'emp_detail '!$A$2:$C$10,2,0),DATE(2020,1,5))</f>
        <v>43436</v>
      </c>
      <c r="H10" s="5" t="str">
        <f t="shared" si="2"/>
        <v>Experienced</v>
      </c>
      <c r="I10" s="4" t="s">
        <v>19</v>
      </c>
      <c r="J10" s="5" t="str">
        <f t="shared" si="3"/>
        <v>10%</v>
      </c>
      <c r="K10" t="s">
        <v>59</v>
      </c>
      <c r="L10" t="str">
        <f>IFERROR(VLOOKUP(B10,'emp_detail '!$A$2:$C$10,3,0),"London")</f>
        <v>Bristol</v>
      </c>
    </row>
    <row r="11" spans="1:12" x14ac:dyDescent="0.95">
      <c r="A11" s="1"/>
      <c r="B11" s="3" t="s">
        <v>20</v>
      </c>
      <c r="C11" s="4">
        <v>8198</v>
      </c>
      <c r="D11" s="5" t="str">
        <f t="shared" si="0"/>
        <v>Stephanie</v>
      </c>
      <c r="E11" s="5" t="str">
        <f t="shared" si="1"/>
        <v>Diaz</v>
      </c>
      <c r="F11" s="5" t="str">
        <f>_xlfn.IFNA(VLOOKUP(B11,'emp_detail '!$A$2:$C$10,3,0),"London")</f>
        <v>London</v>
      </c>
      <c r="G11" s="9">
        <f>IFERROR(VLOOKUP(B11,'emp_detail '!$A$2:$C$10,2,0),DATE(2020,1,5))</f>
        <v>43410</v>
      </c>
      <c r="H11" s="5" t="str">
        <f t="shared" si="2"/>
        <v>Experienced</v>
      </c>
      <c r="I11" s="4" t="s">
        <v>21</v>
      </c>
      <c r="J11" s="5" t="str">
        <f t="shared" si="3"/>
        <v>10%</v>
      </c>
      <c r="K11" t="s">
        <v>60</v>
      </c>
      <c r="L11" t="str">
        <f>IFERROR(VLOOKUP(B11,'emp_detail '!$A$2:$C$10,3,0),"London")</f>
        <v>London</v>
      </c>
    </row>
    <row r="12" spans="1:12" x14ac:dyDescent="0.95">
      <c r="A12" s="1"/>
      <c r="B12" s="3" t="s">
        <v>22</v>
      </c>
      <c r="C12" s="4">
        <v>7220</v>
      </c>
      <c r="D12" s="5" t="str">
        <f t="shared" si="0"/>
        <v>Donald</v>
      </c>
      <c r="E12" s="5" t="str">
        <f t="shared" si="1"/>
        <v>Gump</v>
      </c>
      <c r="F12" s="5" t="str">
        <f>_xlfn.IFNA(VLOOKUP(B12,'emp_detail '!$A$2:$C$10,3,0),"London")</f>
        <v>Liverpool</v>
      </c>
      <c r="G12" s="9">
        <f>IFERROR(VLOOKUP(B12,'emp_detail '!$A$2:$C$10,2,0),DATE(2020,1,5))</f>
        <v>43068</v>
      </c>
      <c r="H12" s="5" t="str">
        <f t="shared" si="2"/>
        <v>Experienced</v>
      </c>
      <c r="I12" s="4" t="s">
        <v>23</v>
      </c>
      <c r="J12" s="5" t="str">
        <f t="shared" si="3"/>
        <v>10%</v>
      </c>
      <c r="K12" t="s">
        <v>61</v>
      </c>
      <c r="L12" t="str">
        <f>IFERROR(VLOOKUP(B12,'emp_detail '!$A$2:$C$10,3,0),"London")</f>
        <v>Liverpool</v>
      </c>
    </row>
    <row r="13" spans="1:12" x14ac:dyDescent="0.95">
      <c r="A13" s="1"/>
      <c r="B13" s="3" t="s">
        <v>24</v>
      </c>
      <c r="C13" s="4">
        <v>8638</v>
      </c>
      <c r="D13" s="5" t="str">
        <f t="shared" si="0"/>
        <v>Sarah</v>
      </c>
      <c r="E13" s="5" t="str">
        <f t="shared" si="1"/>
        <v>Cohen</v>
      </c>
      <c r="F13" s="5" t="str">
        <f>_xlfn.IFNA(VLOOKUP(B13,'emp_detail '!$A$2:$C$10,3,0),"London")</f>
        <v>Birmingham</v>
      </c>
      <c r="G13" s="9">
        <f>IFERROR(VLOOKUP(B13,'emp_detail '!$A$2:$C$10,2,0),DATE(2020,1,5))</f>
        <v>43420</v>
      </c>
      <c r="H13" s="5" t="str">
        <f t="shared" si="2"/>
        <v>Experienced</v>
      </c>
      <c r="I13" s="4" t="s">
        <v>25</v>
      </c>
      <c r="J13" s="5" t="str">
        <f t="shared" si="3"/>
        <v>10%</v>
      </c>
      <c r="K13" t="s">
        <v>62</v>
      </c>
      <c r="L13" t="str">
        <f>IFERROR(VLOOKUP(B13,'emp_detail '!$A$2:$C$10,3,0),"London")</f>
        <v>Birmingham</v>
      </c>
    </row>
    <row r="14" spans="1:12" x14ac:dyDescent="0.95">
      <c r="A14" s="1"/>
      <c r="B14" s="3" t="s">
        <v>26</v>
      </c>
      <c r="C14" s="4">
        <v>8187</v>
      </c>
      <c r="D14" s="5" t="str">
        <f t="shared" si="0"/>
        <v>Vladimir</v>
      </c>
      <c r="E14" s="5" t="str">
        <f t="shared" si="1"/>
        <v>Lupin</v>
      </c>
      <c r="F14" s="5" t="str">
        <f>_xlfn.IFNA(VLOOKUP(B14,'emp_detail '!$A$2:$C$10,3,0),"London")</f>
        <v>Cambridge</v>
      </c>
      <c r="G14" s="9">
        <f>IFERROR(VLOOKUP(B14,'emp_detail '!$A$2:$C$10,2,0),DATE(2020,1,5))</f>
        <v>43438</v>
      </c>
      <c r="H14" s="5" t="str">
        <f t="shared" si="2"/>
        <v>Experienced</v>
      </c>
      <c r="I14" s="4" t="s">
        <v>27</v>
      </c>
      <c r="J14" s="5" t="str">
        <f t="shared" si="3"/>
        <v>10%</v>
      </c>
      <c r="K14" t="s">
        <v>63</v>
      </c>
      <c r="L14" t="str">
        <f>IFERROR(VLOOKUP(B14,'emp_detail '!$A$2:$C$10,3,0),"London")</f>
        <v>Cambridge</v>
      </c>
    </row>
    <row r="15" spans="1:12" x14ac:dyDescent="0.95">
      <c r="A15" s="10"/>
      <c r="B15" s="10"/>
      <c r="C15" s="1"/>
      <c r="D15" s="1"/>
      <c r="E15" s="1"/>
      <c r="F15" s="1"/>
      <c r="G15" s="1"/>
      <c r="H15" s="1"/>
      <c r="I15" s="1"/>
      <c r="J15" s="1"/>
    </row>
    <row r="16" spans="1:12" x14ac:dyDescent="0.95">
      <c r="A16" s="1" t="s">
        <v>28</v>
      </c>
      <c r="B16" s="1" t="s">
        <v>29</v>
      </c>
      <c r="C16" s="1"/>
      <c r="D16" s="1"/>
      <c r="E16" s="1"/>
      <c r="F16" s="1"/>
      <c r="G16" s="1"/>
      <c r="H16" s="1"/>
      <c r="I16" s="1"/>
      <c r="J16" s="1"/>
    </row>
    <row r="17" spans="1:10" x14ac:dyDescent="0.95">
      <c r="A17" s="1"/>
      <c r="B17" s="6" t="s">
        <v>30</v>
      </c>
      <c r="C17" s="1"/>
      <c r="D17" s="1"/>
      <c r="E17" s="1"/>
      <c r="F17" s="1"/>
      <c r="G17" s="1"/>
      <c r="H17" s="1"/>
      <c r="I17" s="1"/>
      <c r="J17" s="1"/>
    </row>
    <row r="18" spans="1:10" x14ac:dyDescent="0.95">
      <c r="A18" s="1"/>
      <c r="B18" s="1" t="s">
        <v>31</v>
      </c>
      <c r="C18" s="1"/>
      <c r="D18" s="1"/>
      <c r="E18" s="1"/>
      <c r="F18" s="1"/>
      <c r="G18" s="1"/>
      <c r="H18" s="1"/>
      <c r="I18" s="1"/>
      <c r="J18" s="1"/>
    </row>
    <row r="19" spans="1:10" x14ac:dyDescent="0.95">
      <c r="A19" s="1"/>
      <c r="B19" s="1" t="s">
        <v>32</v>
      </c>
      <c r="C19" s="1"/>
      <c r="D19" s="1"/>
      <c r="E19" s="1"/>
      <c r="F19" s="1"/>
      <c r="G19" s="1"/>
      <c r="H19" s="1"/>
      <c r="I19" s="1"/>
      <c r="J19" s="1"/>
    </row>
    <row r="20" spans="1:10" x14ac:dyDescent="0.95">
      <c r="A20" s="10"/>
      <c r="B20" s="10"/>
      <c r="C20" s="1"/>
      <c r="D20" s="1"/>
      <c r="E20" s="1"/>
      <c r="F20" s="1"/>
      <c r="G20" s="1"/>
      <c r="H20" s="1"/>
      <c r="I20" s="1"/>
      <c r="J20" s="1"/>
    </row>
    <row r="21" spans="1:10" x14ac:dyDescent="0.95">
      <c r="A21" s="1" t="s">
        <v>33</v>
      </c>
      <c r="B21" s="1" t="s">
        <v>34</v>
      </c>
      <c r="C21" s="1"/>
      <c r="D21" s="1"/>
      <c r="E21" s="1"/>
      <c r="F21" s="1"/>
      <c r="G21" s="1"/>
      <c r="H21" s="1"/>
      <c r="I21" s="1"/>
      <c r="J21" s="1"/>
    </row>
    <row r="22" spans="1:10" x14ac:dyDescent="0.95">
      <c r="A22" s="1" t="s">
        <v>35</v>
      </c>
      <c r="B22" s="1" t="s">
        <v>36</v>
      </c>
      <c r="C22" s="1"/>
      <c r="D22" s="1"/>
      <c r="E22" s="1"/>
      <c r="F22" s="1"/>
      <c r="G22" s="1"/>
      <c r="H22" s="1"/>
      <c r="I22" s="1"/>
      <c r="J22" s="1"/>
    </row>
    <row r="23" spans="1:10" x14ac:dyDescent="0.95">
      <c r="A23" s="1" t="s">
        <v>37</v>
      </c>
      <c r="B23" s="1" t="s">
        <v>38</v>
      </c>
      <c r="C23" s="1"/>
      <c r="D23" s="1"/>
      <c r="E23" s="1"/>
      <c r="F23" s="1"/>
      <c r="G23" s="1"/>
      <c r="H23" s="1"/>
      <c r="I23" s="1"/>
      <c r="J23" s="1"/>
    </row>
    <row r="24" spans="1:10" x14ac:dyDescent="0.95">
      <c r="A24" s="1" t="s">
        <v>39</v>
      </c>
      <c r="B24" s="1" t="s">
        <v>40</v>
      </c>
      <c r="C24" s="1"/>
      <c r="D24" s="1"/>
      <c r="E24" s="1"/>
      <c r="F24" s="1"/>
      <c r="G24" s="1"/>
      <c r="H24" s="1"/>
      <c r="I24" s="1"/>
      <c r="J24" s="1"/>
    </row>
    <row r="25" spans="1:10" x14ac:dyDescent="0.95">
      <c r="A25" s="1"/>
      <c r="B25" s="1" t="s">
        <v>41</v>
      </c>
      <c r="C25" s="1"/>
      <c r="D25" s="1"/>
      <c r="E25" s="1"/>
      <c r="F25" s="1"/>
      <c r="G25" s="1"/>
      <c r="H25" s="1"/>
      <c r="I25" s="1"/>
      <c r="J25" s="1"/>
    </row>
    <row r="26" spans="1:10" x14ac:dyDescent="0.95">
      <c r="A26" s="1"/>
      <c r="B26" s="1" t="s">
        <v>42</v>
      </c>
      <c r="C26" s="1"/>
      <c r="D26" s="1"/>
      <c r="E26" s="1"/>
      <c r="F26" s="1"/>
      <c r="G26" s="1"/>
      <c r="H26" s="1"/>
      <c r="I26" s="1"/>
      <c r="J26" s="1"/>
    </row>
    <row r="27" spans="1:10" x14ac:dyDescent="0.95">
      <c r="A27" s="1"/>
      <c r="B27" s="1" t="s">
        <v>43</v>
      </c>
      <c r="C27" s="1"/>
      <c r="D27" s="1"/>
      <c r="E27" s="1"/>
      <c r="F27" s="1"/>
      <c r="G27" s="1"/>
      <c r="H27" s="1"/>
      <c r="I27" s="1"/>
      <c r="J27" s="1"/>
    </row>
    <row r="28" spans="1:10" x14ac:dyDescent="0.95">
      <c r="A28" s="10"/>
      <c r="B28" s="10"/>
      <c r="C28" s="1"/>
      <c r="D28" s="1"/>
      <c r="E28" s="1"/>
      <c r="F28" s="1"/>
      <c r="G28" s="1"/>
      <c r="H28" s="1"/>
      <c r="I28" s="1"/>
      <c r="J28" s="1"/>
    </row>
    <row r="29" spans="1:10" x14ac:dyDescent="0.95">
      <c r="A29" s="1"/>
      <c r="B29" s="1" t="s">
        <v>44</v>
      </c>
      <c r="C29" s="1"/>
      <c r="D29" s="1"/>
      <c r="E29" s="1"/>
      <c r="F29" s="1"/>
      <c r="G29" s="1"/>
      <c r="H29" s="1"/>
      <c r="I29" s="1"/>
      <c r="J29" s="1"/>
    </row>
    <row r="30" spans="1:10" x14ac:dyDescent="0.95">
      <c r="A30" s="10"/>
      <c r="B30" s="10"/>
      <c r="C30" s="1"/>
      <c r="D30" s="1"/>
      <c r="E30" s="1"/>
      <c r="F30" s="1"/>
      <c r="G30" s="1"/>
      <c r="H30" s="1"/>
      <c r="I30" s="1"/>
      <c r="J30" s="1"/>
    </row>
    <row r="31" spans="1:10" x14ac:dyDescent="0.95">
      <c r="A31" s="1"/>
      <c r="B31" s="7" t="s">
        <v>45</v>
      </c>
      <c r="C31" s="1"/>
      <c r="D31" s="1"/>
      <c r="E31" s="1"/>
      <c r="F31" s="1"/>
      <c r="G31" s="1"/>
      <c r="H31" s="1"/>
      <c r="I31" s="1"/>
      <c r="J31" s="1"/>
    </row>
  </sheetData>
  <mergeCells count="6">
    <mergeCell ref="A30:B30"/>
    <mergeCell ref="A3:B3"/>
    <mergeCell ref="A5:B5"/>
    <mergeCell ref="A15:B15"/>
    <mergeCell ref="A20:B20"/>
    <mergeCell ref="A28:B28"/>
  </mergeCells>
  <hyperlinks>
    <hyperlink ref="B7" r:id="rId1" display="mailto:john.storm@gotrocks.net" xr:uid="{3B162BB0-82CA-42E1-A823-8F2A9177D34D}"/>
    <hyperlink ref="B8" r:id="rId2" display="mailto:john.johnson@wahoo.com" xr:uid="{CE888917-EBF7-4256-9133-1F1581C7FDC7}"/>
    <hyperlink ref="B9" r:id="rId3" display="mailto:debby.powers@jeemail.com" xr:uid="{F34E6FC6-9502-40DD-8F9D-729A73A7B19C}"/>
    <hyperlink ref="B10" r:id="rId4" display="mailto:joe.byethen@whitehouse.gov" xr:uid="{A716F595-5805-4E64-BF1E-9E2B1F2C86BD}"/>
    <hyperlink ref="B11" r:id="rId5" display="mailto:stephanie.diaz@msm.org" xr:uid="{06496D02-D7B1-4CF0-9D31-4B5830325DBA}"/>
    <hyperlink ref="B12" r:id="rId6" display="mailto:donald.gump@wahoo.com" xr:uid="{F325D775-9FF4-48EC-A44E-E61FA8582842}"/>
    <hyperlink ref="B13" r:id="rId7" display="mailto:sarah.cohen@coldmail.com" xr:uid="{8C02546C-B23E-4088-AD89-C154A09361B8}"/>
    <hyperlink ref="B14" r:id="rId8" display="mailto:vladimir.lupin@kremlinmail.com" xr:uid="{75E97D8B-88AD-4696-86D1-37C35481BD5D}"/>
    <hyperlink ref="B17" r:id="rId9" display="mailto:firstname.lastname@emailprovider.com" xr:uid="{32462359-5B48-4711-9B32-9119AC60DB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3571-A39A-4D50-84EE-3F7132B083C2}">
  <dimension ref="A1:F27"/>
  <sheetViews>
    <sheetView tabSelected="1" topLeftCell="A12" workbookViewId="0">
      <selection activeCell="E18" sqref="E18"/>
    </sheetView>
  </sheetViews>
  <sheetFormatPr defaultRowHeight="24" x14ac:dyDescent="0.95"/>
  <cols>
    <col min="1" max="1" width="25.4609375" style="35" customWidth="1"/>
    <col min="2" max="2" width="14.84375" style="35" customWidth="1"/>
    <col min="3" max="3" width="18.69140625" style="35" bestFit="1" customWidth="1"/>
  </cols>
  <sheetData>
    <row r="1" spans="1:4" x14ac:dyDescent="0.95">
      <c r="A1" s="17" t="s">
        <v>67</v>
      </c>
      <c r="B1" s="17"/>
      <c r="C1" s="17"/>
      <c r="D1" s="11"/>
    </row>
    <row r="2" spans="1:4" ht="24.5" thickBot="1" x14ac:dyDescent="1">
      <c r="A2" s="17"/>
      <c r="B2" s="17"/>
      <c r="C2" s="17"/>
      <c r="D2" s="11"/>
    </row>
    <row r="3" spans="1:4" x14ac:dyDescent="0.95">
      <c r="A3" s="18" t="s">
        <v>68</v>
      </c>
      <c r="B3" s="19" t="s">
        <v>69</v>
      </c>
      <c r="C3" s="20" t="s">
        <v>70</v>
      </c>
      <c r="D3" s="11"/>
    </row>
    <row r="4" spans="1:4" x14ac:dyDescent="0.95">
      <c r="A4" s="21" t="s">
        <v>71</v>
      </c>
      <c r="B4" s="22" t="s">
        <v>72</v>
      </c>
      <c r="C4" s="15">
        <v>18</v>
      </c>
      <c r="D4" s="11"/>
    </row>
    <row r="5" spans="1:4" x14ac:dyDescent="0.95">
      <c r="A5" s="21" t="s">
        <v>73</v>
      </c>
      <c r="B5" s="22" t="s">
        <v>51</v>
      </c>
      <c r="C5" s="15">
        <v>18</v>
      </c>
      <c r="D5" s="11"/>
    </row>
    <row r="6" spans="1:4" x14ac:dyDescent="0.95">
      <c r="A6" s="21" t="s">
        <v>74</v>
      </c>
      <c r="B6" s="22" t="s">
        <v>75</v>
      </c>
      <c r="C6" s="15">
        <v>18</v>
      </c>
      <c r="D6" s="11"/>
    </row>
    <row r="7" spans="1:4" x14ac:dyDescent="0.95">
      <c r="A7" s="21" t="s">
        <v>76</v>
      </c>
      <c r="B7" s="22" t="s">
        <v>77</v>
      </c>
      <c r="C7" s="15">
        <v>17</v>
      </c>
      <c r="D7" s="11"/>
    </row>
    <row r="8" spans="1:4" x14ac:dyDescent="0.95">
      <c r="A8" s="21" t="s">
        <v>78</v>
      </c>
      <c r="B8" s="22" t="s">
        <v>75</v>
      </c>
      <c r="C8" s="15">
        <v>17</v>
      </c>
      <c r="D8" s="11"/>
    </row>
    <row r="9" spans="1:4" x14ac:dyDescent="0.95">
      <c r="A9" s="21" t="s">
        <v>79</v>
      </c>
      <c r="B9" s="22" t="s">
        <v>80</v>
      </c>
      <c r="C9" s="15">
        <v>15</v>
      </c>
      <c r="D9" s="11"/>
    </row>
    <row r="10" spans="1:4" x14ac:dyDescent="0.95">
      <c r="A10" s="21" t="s">
        <v>81</v>
      </c>
      <c r="B10" s="22" t="s">
        <v>82</v>
      </c>
      <c r="C10" s="15">
        <v>14</v>
      </c>
      <c r="D10" s="11"/>
    </row>
    <row r="11" spans="1:4" x14ac:dyDescent="0.95">
      <c r="A11" s="21" t="s">
        <v>83</v>
      </c>
      <c r="B11" s="22" t="s">
        <v>51</v>
      </c>
      <c r="C11" s="15">
        <v>14</v>
      </c>
      <c r="D11" s="11"/>
    </row>
    <row r="12" spans="1:4" x14ac:dyDescent="0.95">
      <c r="A12" s="21" t="s">
        <v>84</v>
      </c>
      <c r="B12" s="22" t="s">
        <v>82</v>
      </c>
      <c r="C12" s="15">
        <v>14</v>
      </c>
      <c r="D12" s="11"/>
    </row>
    <row r="13" spans="1:4" ht="24.5" thickBot="1" x14ac:dyDescent="1">
      <c r="A13" s="23" t="s">
        <v>85</v>
      </c>
      <c r="B13" s="24" t="s">
        <v>86</v>
      </c>
      <c r="C13" s="16">
        <v>14</v>
      </c>
      <c r="D13" s="11"/>
    </row>
    <row r="14" spans="1:4" x14ac:dyDescent="0.95">
      <c r="A14" s="17"/>
      <c r="B14" s="17"/>
      <c r="C14" s="17"/>
      <c r="D14" s="11"/>
    </row>
    <row r="15" spans="1:4" x14ac:dyDescent="0.95">
      <c r="A15" s="25" t="s">
        <v>87</v>
      </c>
      <c r="B15" s="17"/>
      <c r="C15" s="17"/>
      <c r="D15" s="11"/>
    </row>
    <row r="16" spans="1:4" ht="24.5" thickBot="1" x14ac:dyDescent="1">
      <c r="A16" s="17"/>
      <c r="B16" s="17"/>
      <c r="C16" s="17"/>
      <c r="D16" s="11"/>
    </row>
    <row r="17" spans="1:6" x14ac:dyDescent="0.95">
      <c r="A17" s="26" t="s">
        <v>69</v>
      </c>
      <c r="B17" s="27" t="s">
        <v>88</v>
      </c>
      <c r="C17" s="28" t="s">
        <v>89</v>
      </c>
      <c r="D17" s="11"/>
    </row>
    <row r="18" spans="1:6" x14ac:dyDescent="0.95">
      <c r="A18" s="21" t="s">
        <v>75</v>
      </c>
      <c r="B18" s="29">
        <f>COUNTIFS(B4:B13,"Manchester United")</f>
        <v>2</v>
      </c>
      <c r="C18" s="30">
        <f>SUMIFS(C4:C13,B4:B13,"Manchester United")</f>
        <v>35</v>
      </c>
      <c r="D18" s="11"/>
    </row>
    <row r="19" spans="1:6" ht="24.5" thickBot="1" x14ac:dyDescent="1">
      <c r="A19" s="23" t="s">
        <v>51</v>
      </c>
      <c r="B19" s="31">
        <f>COUNTIF(B4:B13,"Liverpool")</f>
        <v>2</v>
      </c>
      <c r="C19" s="32">
        <f>SUMIFS(C4:C13, B4:B13,"Liverpool")</f>
        <v>32</v>
      </c>
      <c r="D19" s="11"/>
    </row>
    <row r="20" spans="1:6" x14ac:dyDescent="0.95">
      <c r="A20" s="17"/>
      <c r="B20" s="17"/>
      <c r="C20" s="17"/>
      <c r="D20" s="11"/>
    </row>
    <row r="21" spans="1:6" x14ac:dyDescent="0.95">
      <c r="A21" s="25" t="s">
        <v>90</v>
      </c>
      <c r="B21" s="17"/>
      <c r="C21" s="17"/>
      <c r="D21" s="11"/>
    </row>
    <row r="22" spans="1:6" ht="24.5" thickBot="1" x14ac:dyDescent="1">
      <c r="A22" s="17"/>
      <c r="B22" s="17"/>
      <c r="C22" s="17"/>
      <c r="D22" s="11"/>
    </row>
    <row r="23" spans="1:6" x14ac:dyDescent="0.95">
      <c r="A23" s="33" t="s">
        <v>68</v>
      </c>
      <c r="B23" s="27" t="s">
        <v>91</v>
      </c>
      <c r="C23" s="27" t="s">
        <v>92</v>
      </c>
      <c r="D23" s="13" t="s">
        <v>93</v>
      </c>
    </row>
    <row r="24" spans="1:6" x14ac:dyDescent="0.95">
      <c r="A24" s="21" t="s">
        <v>94</v>
      </c>
      <c r="B24" s="40">
        <f>INDEX('birthday '!$A$2:$A$6,MATCH(A24,'birthday '!$B$2:$B$6,0))</f>
        <v>29203</v>
      </c>
      <c r="C24" s="29">
        <f>WEEKDAY(B24,1)</f>
        <v>6</v>
      </c>
      <c r="D24" s="14" t="str">
        <f>TEXT(C24,"DDDD")</f>
        <v>Friday</v>
      </c>
      <c r="F24" t="s">
        <v>101</v>
      </c>
    </row>
    <row r="25" spans="1:6" ht="24.5" thickBot="1" x14ac:dyDescent="1">
      <c r="A25" s="23" t="s">
        <v>99</v>
      </c>
      <c r="B25" s="40">
        <f>INDEX('birthday '!$A$2:$A$6,MATCH(A25,'birthday '!$B$2:$B$6,0))</f>
        <v>27493</v>
      </c>
      <c r="C25" s="29">
        <f>WEEKDAY(B25,1)</f>
        <v>4</v>
      </c>
      <c r="D25" s="14" t="str">
        <f>TEXT(C25,"DDDD")</f>
        <v>Wednesday</v>
      </c>
    </row>
    <row r="26" spans="1:6" x14ac:dyDescent="0.95">
      <c r="A26" s="17"/>
      <c r="B26" s="17"/>
      <c r="C26" s="17"/>
      <c r="D26" s="11"/>
    </row>
    <row r="27" spans="1:6" x14ac:dyDescent="0.95">
      <c r="A27" s="25" t="s">
        <v>95</v>
      </c>
      <c r="B27" s="17"/>
      <c r="C27" s="34">
        <f>COUNTIF(C4:C13,"&gt;15")</f>
        <v>5</v>
      </c>
      <c r="D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4822-5617-4B2B-BBB6-002A53E0CBF7}">
  <dimension ref="A1:B6"/>
  <sheetViews>
    <sheetView workbookViewId="0">
      <selection activeCell="A3" sqref="A3"/>
    </sheetView>
  </sheetViews>
  <sheetFormatPr defaultRowHeight="24" x14ac:dyDescent="0.95"/>
  <sheetData>
    <row r="1" spans="1:2" x14ac:dyDescent="0.95">
      <c r="A1" s="12" t="s">
        <v>91</v>
      </c>
      <c r="B1" s="13" t="s">
        <v>96</v>
      </c>
    </row>
    <row r="2" spans="1:2" x14ac:dyDescent="0.95">
      <c r="A2" s="36">
        <v>26240</v>
      </c>
      <c r="B2" s="37" t="s">
        <v>97</v>
      </c>
    </row>
    <row r="3" spans="1:2" x14ac:dyDescent="0.95">
      <c r="A3" s="36">
        <v>29203</v>
      </c>
      <c r="B3" s="37" t="s">
        <v>94</v>
      </c>
    </row>
    <row r="4" spans="1:2" x14ac:dyDescent="0.95">
      <c r="A4" s="36">
        <v>27041</v>
      </c>
      <c r="B4" s="37" t="s">
        <v>98</v>
      </c>
    </row>
    <row r="5" spans="1:2" x14ac:dyDescent="0.95">
      <c r="A5" s="36">
        <v>27493</v>
      </c>
      <c r="B5" s="37" t="s">
        <v>99</v>
      </c>
    </row>
    <row r="6" spans="1:2" ht="24.5" thickBot="1" x14ac:dyDescent="1">
      <c r="A6" s="38">
        <v>25793</v>
      </c>
      <c r="B6" s="39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AC08-B8EE-4B0D-868E-3D8761C5CA9F}">
  <dimension ref="A1:C10"/>
  <sheetViews>
    <sheetView workbookViewId="0">
      <selection activeCell="C2" sqref="C2"/>
    </sheetView>
  </sheetViews>
  <sheetFormatPr defaultRowHeight="24" x14ac:dyDescent="0.95"/>
  <cols>
    <col min="1" max="1" width="25.921875" bestFit="1" customWidth="1"/>
  </cols>
  <sheetData>
    <row r="1" spans="1:3" x14ac:dyDescent="0.95">
      <c r="A1" s="2" t="s">
        <v>3</v>
      </c>
      <c r="B1" s="2" t="s">
        <v>46</v>
      </c>
      <c r="C1" s="2" t="s">
        <v>7</v>
      </c>
    </row>
    <row r="2" spans="1:3" x14ac:dyDescent="0.95">
      <c r="A2" s="3" t="s">
        <v>14</v>
      </c>
      <c r="B2" s="8">
        <v>43484</v>
      </c>
      <c r="C2" s="4" t="s">
        <v>47</v>
      </c>
    </row>
    <row r="3" spans="1:3" x14ac:dyDescent="0.95">
      <c r="A3" s="3" t="s">
        <v>16</v>
      </c>
      <c r="B3" s="8">
        <v>43364</v>
      </c>
      <c r="C3" s="4" t="s">
        <v>48</v>
      </c>
    </row>
    <row r="4" spans="1:3" x14ac:dyDescent="0.95">
      <c r="A4" s="3" t="s">
        <v>24</v>
      </c>
      <c r="B4" s="8">
        <v>43420</v>
      </c>
      <c r="C4" s="4" t="s">
        <v>49</v>
      </c>
    </row>
    <row r="5" spans="1:3" x14ac:dyDescent="0.95">
      <c r="A5" s="3" t="s">
        <v>50</v>
      </c>
      <c r="B5" s="8">
        <v>43045</v>
      </c>
      <c r="C5" s="4" t="s">
        <v>51</v>
      </c>
    </row>
    <row r="6" spans="1:3" x14ac:dyDescent="0.95">
      <c r="A6" s="3" t="s">
        <v>20</v>
      </c>
      <c r="B6" s="8">
        <v>43410</v>
      </c>
      <c r="C6" s="4" t="s">
        <v>52</v>
      </c>
    </row>
    <row r="7" spans="1:3" x14ac:dyDescent="0.95">
      <c r="A7" s="3" t="s">
        <v>22</v>
      </c>
      <c r="B7" s="8">
        <v>43068</v>
      </c>
      <c r="C7" s="4" t="s">
        <v>51</v>
      </c>
    </row>
    <row r="8" spans="1:3" x14ac:dyDescent="0.95">
      <c r="A8" s="3" t="s">
        <v>18</v>
      </c>
      <c r="B8" s="8">
        <v>43436</v>
      </c>
      <c r="C8" s="4" t="s">
        <v>53</v>
      </c>
    </row>
    <row r="9" spans="1:3" x14ac:dyDescent="0.95">
      <c r="A9" s="3" t="s">
        <v>54</v>
      </c>
      <c r="B9" s="8">
        <v>43354</v>
      </c>
      <c r="C9" s="4" t="s">
        <v>55</v>
      </c>
    </row>
    <row r="10" spans="1:3" x14ac:dyDescent="0.95">
      <c r="A10" s="3" t="s">
        <v>26</v>
      </c>
      <c r="B10" s="8">
        <v>43438</v>
      </c>
      <c r="C10" s="4" t="s">
        <v>56</v>
      </c>
    </row>
  </sheetData>
  <hyperlinks>
    <hyperlink ref="A2" r:id="rId1" display="mailto:john.johnson@wahoo.com" xr:uid="{F48D87CA-8DFC-4547-BE56-FACA00E8C8E9}"/>
    <hyperlink ref="A3" r:id="rId2" display="mailto:debby.powers@jeemail.com" xr:uid="{3769E394-3872-4B67-986A-B3C4A5352868}"/>
    <hyperlink ref="A4" r:id="rId3" display="mailto:sarah.cohen@coldmail.com" xr:uid="{A054D536-E333-43FD-9918-A0CB650CB035}"/>
    <hyperlink ref="A5" r:id="rId4" display="mailto:liza.olson@owl.com" xr:uid="{9463FC7B-C196-4C61-9DCB-E5537BCEE049}"/>
    <hyperlink ref="A6" r:id="rId5" display="mailto:stephanie.diaz@msm.org" xr:uid="{A0E070A8-60AA-4DA1-A661-055BB717FE0A}"/>
    <hyperlink ref="A7" r:id="rId6" display="mailto:donald.gump@wahoo.com" xr:uid="{AB0309A8-663F-4120-8F7E-403B1D518D50}"/>
    <hyperlink ref="A8" r:id="rId7" display="mailto:joe.byethen@whitehouse.gov" xr:uid="{C2245C2A-2D95-4D38-9A7C-08D6BD5A800C}"/>
    <hyperlink ref="A9" r:id="rId8" display="mailto:barrack.ohara@jeemail.com" xr:uid="{371B8087-9A9B-47C0-8D18-9D67B6B9CBBF}"/>
    <hyperlink ref="A10" r:id="rId9" display="mailto:vladimir.lupin@kremlinmail.com" xr:uid="{8845496C-5E43-47F2-A264-6EE6846492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ques_set_2</vt:lpstr>
      <vt:lpstr>birthday </vt:lpstr>
      <vt:lpstr>emp_detail 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Abhishek</dc:creator>
  <cp:lastModifiedBy>Jha, Abhishek</cp:lastModifiedBy>
  <dcterms:created xsi:type="dcterms:W3CDTF">2024-02-18T20:17:04Z</dcterms:created>
  <dcterms:modified xsi:type="dcterms:W3CDTF">2024-02-18T21:16:00Z</dcterms:modified>
</cp:coreProperties>
</file>