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f37b0d588597b1/Northeastern/ALY6050/Module 6/"/>
    </mc:Choice>
  </mc:AlternateContent>
  <xr:revisionPtr revIDLastSave="1923" documentId="8_{F16FCA1F-5F9F-5746-871B-1E61804D47AA}" xr6:coauthVersionLast="47" xr6:coauthVersionMax="47" xr10:uidLastSave="{70317E0D-2D6C-4A07-A063-8AD12A13555A}"/>
  <bookViews>
    <workbookView xWindow="-120" yWindow="-120" windowWidth="29040" windowHeight="15720" xr2:uid="{7AEC5213-303D-0540-92AB-43C9CF7CF98F}"/>
  </bookViews>
  <sheets>
    <sheet name="Part 1" sheetId="1" r:id="rId1"/>
    <sheet name="Part 2" sheetId="2" r:id="rId2"/>
  </sheets>
  <definedNames>
    <definedName name="solver_adj" localSheetId="0" hidden="1">'Part 1'!$D$37:$F$42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itr" localSheetId="0" hidden="1">2147483647</definedName>
    <definedName name="solver_lhs1" localSheetId="0" hidden="1">'Part 1'!$D$43:$F$43</definedName>
    <definedName name="solver_lhs2" localSheetId="0" hidden="1">'Part 1'!$G$37:$G$42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um" localSheetId="0" hidden="1">2</definedName>
    <definedName name="solver_num" localSheetId="1" hidden="1">0</definedName>
    <definedName name="solver_nwt" localSheetId="0" hidden="1">1</definedName>
    <definedName name="solver_opt" localSheetId="0" hidden="1">'Part 1'!$J$37</definedName>
    <definedName name="solver_opt" localSheetId="1" hidden="1">'Part 2'!$G$21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2</definedName>
    <definedName name="solver_rhs1" localSheetId="0" hidden="1">'Part 1'!$D$45:$F$45</definedName>
    <definedName name="solver_rhs2" localSheetId="0" hidden="1">'Part 1'!$I$37:$I$42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1" l="1"/>
  <c r="F72" i="1"/>
  <c r="G72" i="1"/>
  <c r="H72" i="1"/>
  <c r="I72" i="1"/>
  <c r="J72" i="1"/>
  <c r="K72" i="1"/>
  <c r="L72" i="1"/>
  <c r="E72" i="1"/>
  <c r="D72" i="1"/>
  <c r="M67" i="1"/>
  <c r="M68" i="1"/>
  <c r="M69" i="1"/>
  <c r="M70" i="1"/>
  <c r="M71" i="1"/>
  <c r="M66" i="1"/>
  <c r="F46" i="1"/>
  <c r="I43" i="1"/>
  <c r="J37" i="1"/>
  <c r="E43" i="1"/>
  <c r="F43" i="1"/>
  <c r="G38" i="1"/>
  <c r="G39" i="1"/>
  <c r="G40" i="1"/>
  <c r="G41" i="1"/>
  <c r="G42" i="1"/>
  <c r="G37" i="1"/>
</calcChain>
</file>

<file path=xl/sharedStrings.xml><?xml version="1.0" encoding="utf-8"?>
<sst xmlns="http://schemas.openxmlformats.org/spreadsheetml/2006/main" count="195" uniqueCount="48">
  <si>
    <t>Waste Proposal Site</t>
  </si>
  <si>
    <t>Plant:</t>
  </si>
  <si>
    <t>Orangeburg</t>
  </si>
  <si>
    <t>Florence</t>
  </si>
  <si>
    <t>Macon</t>
  </si>
  <si>
    <t>Denver</t>
  </si>
  <si>
    <t>Morganton</t>
  </si>
  <si>
    <t>Morrisville</t>
  </si>
  <si>
    <t>Pineville</t>
  </si>
  <si>
    <t>Rockhill</t>
  </si>
  <si>
    <t>Statesville</t>
  </si>
  <si>
    <t>Waste per Week (bbl)</t>
  </si>
  <si>
    <t xml:space="preserve">Table 1: Shipping costs, per barrel of waste from six plants to three waste disposal sites </t>
  </si>
  <si>
    <t>Plant</t>
  </si>
  <si>
    <t>$---</t>
  </si>
  <si>
    <t>---</t>
  </si>
  <si>
    <t>Waste Disposal Site:</t>
  </si>
  <si>
    <t xml:space="preserve">Table 3: Shipping costs, per barrel of waste between the three waste disposal sites </t>
  </si>
  <si>
    <t>Expected Returns</t>
  </si>
  <si>
    <t>Bonds</t>
  </si>
  <si>
    <t>High tech stocks</t>
  </si>
  <si>
    <t>Foreign stocks</t>
  </si>
  <si>
    <t>Call options</t>
  </si>
  <si>
    <t>Put options</t>
  </si>
  <si>
    <t>Gold</t>
  </si>
  <si>
    <t xml:space="preserve"> </t>
  </si>
  <si>
    <t>Table 1: The Covariance matrix of assets’ returns</t>
  </si>
  <si>
    <r>
      <t xml:space="preserve">Table </t>
    </r>
    <r>
      <rPr>
        <sz val="9"/>
        <color theme="1"/>
        <rFont val="Palatino Linotype"/>
        <family val="1"/>
      </rPr>
      <t xml:space="preserve"> Table 2: Shipping costs, per barrel of waste from each plant to another plant </t>
    </r>
  </si>
  <si>
    <t>Number of barrels</t>
  </si>
  <si>
    <t>Max Capacity</t>
  </si>
  <si>
    <t>Total Barrels</t>
  </si>
  <si>
    <t>Total Cost</t>
  </si>
  <si>
    <t xml:space="preserve">Total barrels to </t>
  </si>
  <si>
    <t>=</t>
  </si>
  <si>
    <t>≤</t>
  </si>
  <si>
    <t>Part 1 - Direct Shipments</t>
  </si>
  <si>
    <t>Part 2 - Intermediate Shipments</t>
  </si>
  <si>
    <t>Shipping cost/ barrel</t>
  </si>
  <si>
    <t>Waste in</t>
  </si>
  <si>
    <t>Waste out</t>
  </si>
  <si>
    <t>-</t>
  </si>
  <si>
    <t>Hop 1</t>
  </si>
  <si>
    <t>Hop 2</t>
  </si>
  <si>
    <t>Waste out = Hop 1's Waste in</t>
  </si>
  <si>
    <t xml:space="preserve">Total </t>
  </si>
  <si>
    <t>Waste generated</t>
  </si>
  <si>
    <t>Total</t>
  </si>
  <si>
    <t>Max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</si>
</sst>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17" x14ac:knownFonts="1">
    <font>
      <sz val="12"/>
      <color theme="1"/>
      <name val="Calibri"/>
      <family val="2"/>
      <scheme val="minor"/>
    </font>
    <font>
      <sz val="11"/>
      <color theme="1"/>
      <name val="Gill Sans MT"/>
      <family val="2"/>
    </font>
    <font>
      <b/>
      <sz val="12"/>
      <color theme="1"/>
      <name val="Palatino Linotype"/>
      <family val="1"/>
    </font>
    <font>
      <b/>
      <i/>
      <u/>
      <sz val="12"/>
      <color theme="1"/>
      <name val="Palatino Linotype"/>
      <family val="1"/>
    </font>
    <font>
      <b/>
      <u/>
      <sz val="12"/>
      <color theme="1"/>
      <name val="Palatino Linotype"/>
      <family val="1"/>
    </font>
    <font>
      <b/>
      <i/>
      <sz val="12"/>
      <color theme="1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sz val="9"/>
      <color rgb="FFFFFFFF"/>
      <name val="Palatino Linotype"/>
      <family val="1"/>
    </font>
    <font>
      <b/>
      <sz val="12"/>
      <color rgb="FF000000"/>
      <name val="Calibri"/>
      <family val="2"/>
    </font>
    <font>
      <sz val="10"/>
      <color theme="1"/>
      <name val="Palatino Linotype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/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/>
      <right/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/>
      <top style="medium">
        <color rgb="FF999999"/>
      </top>
      <bottom style="thick">
        <color rgb="FF666666"/>
      </bottom>
      <diagonal/>
    </border>
    <border>
      <left/>
      <right/>
      <top style="medium">
        <color rgb="FF999999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rgb="FF999999"/>
      </right>
      <top style="medium">
        <color indexed="64"/>
      </top>
      <bottom style="medium">
        <color rgb="FF999999"/>
      </bottom>
      <diagonal/>
    </border>
    <border>
      <left/>
      <right style="medium">
        <color indexed="64"/>
      </right>
      <top style="medium">
        <color indexed="64"/>
      </top>
      <bottom style="thick">
        <color rgb="FF666666"/>
      </bottom>
      <diagonal/>
    </border>
    <border>
      <left style="medium">
        <color indexed="64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indexed="64"/>
      </right>
      <top/>
      <bottom style="medium">
        <color rgb="FF999999"/>
      </bottom>
      <diagonal/>
    </border>
    <border>
      <left style="medium">
        <color indexed="64"/>
      </left>
      <right style="medium">
        <color rgb="FF999999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/>
      <diagonal/>
    </border>
    <border>
      <left style="medium">
        <color rgb="FF999999"/>
      </left>
      <right/>
      <top style="medium">
        <color rgb="FF999999"/>
      </top>
      <bottom/>
      <diagonal/>
    </border>
    <border>
      <left/>
      <right style="medium">
        <color rgb="FF999999"/>
      </right>
      <top style="medium">
        <color rgb="FF999999"/>
      </top>
      <bottom/>
      <diagonal/>
    </border>
    <border>
      <left style="medium">
        <color rgb="FF999999"/>
      </left>
      <right/>
      <top/>
      <bottom style="medium">
        <color rgb="FF999999"/>
      </bottom>
      <diagonal/>
    </border>
    <border>
      <left style="medium">
        <color rgb="FF999999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999999"/>
      </bottom>
      <diagonal/>
    </border>
    <border>
      <left style="thin">
        <color indexed="64"/>
      </left>
      <right style="thin">
        <color indexed="64"/>
      </right>
      <top/>
      <bottom style="medium">
        <color rgb="FF999999"/>
      </bottom>
      <diagonal/>
    </border>
    <border>
      <left/>
      <right style="medium">
        <color rgb="FF999999"/>
      </right>
      <top/>
      <bottom/>
      <diagonal/>
    </border>
    <border>
      <left style="medium">
        <color rgb="FF999999"/>
      </left>
      <right style="medium">
        <color rgb="FF999999"/>
      </right>
      <top/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8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6" fontId="6" fillId="0" borderId="5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vertical="center"/>
    </xf>
    <xf numFmtId="9" fontId="9" fillId="0" borderId="1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/>
    <xf numFmtId="0" fontId="2" fillId="3" borderId="20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/>
    </xf>
    <xf numFmtId="0" fontId="13" fillId="5" borderId="19" xfId="0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0" fontId="0" fillId="6" borderId="19" xfId="0" applyFill="1" applyBorder="1" applyAlignment="1">
      <alignment horizontal="center" vertical="center"/>
    </xf>
    <xf numFmtId="0" fontId="0" fillId="0" borderId="0" xfId="0"/>
    <xf numFmtId="0" fontId="14" fillId="5" borderId="26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44" fontId="12" fillId="5" borderId="26" xfId="1" applyNumberFormat="1" applyFont="1" applyFill="1" applyBorder="1" applyAlignment="1">
      <alignment horizontal="center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2" fillId="5" borderId="19" xfId="0" applyFont="1" applyFill="1" applyBorder="1" applyAlignment="1">
      <alignment horizontal="center" vertical="center" wrapText="1"/>
    </xf>
    <xf numFmtId="1" fontId="0" fillId="5" borderId="19" xfId="0" applyNumberFormat="1" applyFill="1" applyBorder="1" applyAlignment="1">
      <alignment horizontal="center"/>
    </xf>
    <xf numFmtId="0" fontId="0" fillId="0" borderId="0" xfId="0"/>
    <xf numFmtId="0" fontId="16" fillId="2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8" borderId="32" xfId="0" applyFont="1" applyFill="1" applyBorder="1" applyAlignment="1">
      <alignment horizontal="center" vertical="center"/>
    </xf>
    <xf numFmtId="0" fontId="6" fillId="0" borderId="32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/>
    </xf>
    <xf numFmtId="0" fontId="12" fillId="7" borderId="19" xfId="0" applyFont="1" applyFill="1" applyBorder="1" applyAlignment="1">
      <alignment horizontal="center"/>
    </xf>
    <xf numFmtId="0" fontId="2" fillId="0" borderId="19" xfId="0" applyFont="1" applyBorder="1" applyAlignment="1">
      <alignment horizontal="center" vertical="center" wrapText="1"/>
    </xf>
    <xf numFmtId="0" fontId="12" fillId="8" borderId="19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 wrapText="1"/>
    </xf>
    <xf numFmtId="0" fontId="12" fillId="8" borderId="19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 wrapText="1"/>
    </xf>
    <xf numFmtId="0" fontId="6" fillId="0" borderId="29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1" fontId="0" fillId="5" borderId="19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7E1F2-0605-A84B-A962-BC9BCFE77675}">
  <dimension ref="A2:Q85"/>
  <sheetViews>
    <sheetView tabSelected="1" topLeftCell="A27" workbookViewId="0">
      <selection activeCell="J37" sqref="J37"/>
    </sheetView>
  </sheetViews>
  <sheetFormatPr defaultColWidth="11" defaultRowHeight="15.75" x14ac:dyDescent="0.25"/>
  <cols>
    <col min="3" max="3" width="18.375" customWidth="1"/>
    <col min="4" max="7" width="16.375" customWidth="1"/>
    <col min="8" max="8" width="9" customWidth="1"/>
    <col min="9" max="10" width="16.375" customWidth="1"/>
    <col min="11" max="11" width="18" customWidth="1"/>
    <col min="12" max="12" width="15.875" customWidth="1"/>
    <col min="13" max="13" width="9.625" customWidth="1"/>
    <col min="14" max="14" width="9.125" style="64" customWidth="1"/>
    <col min="15" max="15" width="11.875" customWidth="1"/>
    <col min="16" max="16" width="8.75" customWidth="1"/>
    <col min="17" max="18" width="15.875" customWidth="1"/>
  </cols>
  <sheetData>
    <row r="2" spans="3:10" ht="16.5" thickBot="1" x14ac:dyDescent="0.3"/>
    <row r="3" spans="3:10" ht="18.75" thickBot="1" x14ac:dyDescent="0.3">
      <c r="C3" s="1"/>
      <c r="D3" s="25" t="s">
        <v>0</v>
      </c>
      <c r="E3" s="26"/>
      <c r="F3" s="27"/>
    </row>
    <row r="4" spans="3:10" ht="36" thickTop="1" thickBot="1" x14ac:dyDescent="0.3">
      <c r="C4" s="2" t="s">
        <v>1</v>
      </c>
      <c r="D4" s="3" t="s">
        <v>2</v>
      </c>
      <c r="E4" s="3" t="s">
        <v>3</v>
      </c>
      <c r="F4" s="3" t="s">
        <v>4</v>
      </c>
      <c r="I4" s="18" t="s">
        <v>1</v>
      </c>
      <c r="J4" s="19" t="s">
        <v>11</v>
      </c>
    </row>
    <row r="5" spans="3:10" ht="18.75" thickBot="1" x14ac:dyDescent="0.3">
      <c r="C5" s="4" t="s">
        <v>5</v>
      </c>
      <c r="D5" s="5">
        <v>12</v>
      </c>
      <c r="E5" s="5">
        <v>15</v>
      </c>
      <c r="F5" s="5">
        <v>17</v>
      </c>
      <c r="I5" s="20" t="s">
        <v>5</v>
      </c>
      <c r="J5" s="21">
        <v>45</v>
      </c>
    </row>
    <row r="6" spans="3:10" ht="24" customHeight="1" thickBot="1" x14ac:dyDescent="0.3">
      <c r="C6" s="4" t="s">
        <v>6</v>
      </c>
      <c r="D6" s="6">
        <v>14</v>
      </c>
      <c r="E6" s="6">
        <v>9</v>
      </c>
      <c r="F6" s="6">
        <v>10</v>
      </c>
      <c r="I6" s="20" t="s">
        <v>6</v>
      </c>
      <c r="J6" s="21">
        <v>26</v>
      </c>
    </row>
    <row r="7" spans="3:10" ht="24.95" customHeight="1" thickBot="1" x14ac:dyDescent="0.3">
      <c r="C7" s="4" t="s">
        <v>7</v>
      </c>
      <c r="D7" s="6">
        <v>13</v>
      </c>
      <c r="E7" s="6">
        <v>20</v>
      </c>
      <c r="F7" s="6">
        <v>11</v>
      </c>
      <c r="I7" s="20" t="s">
        <v>7</v>
      </c>
      <c r="J7" s="21">
        <v>42</v>
      </c>
    </row>
    <row r="8" spans="3:10" ht="18.75" thickBot="1" x14ac:dyDescent="0.3">
      <c r="C8" s="4" t="s">
        <v>8</v>
      </c>
      <c r="D8" s="6">
        <v>17</v>
      </c>
      <c r="E8" s="6">
        <v>16</v>
      </c>
      <c r="F8" s="6">
        <v>19</v>
      </c>
      <c r="I8" s="20" t="s">
        <v>8</v>
      </c>
      <c r="J8" s="21">
        <v>53</v>
      </c>
    </row>
    <row r="9" spans="3:10" ht="18.75" thickBot="1" x14ac:dyDescent="0.3">
      <c r="C9" s="4" t="s">
        <v>9</v>
      </c>
      <c r="D9" s="6">
        <v>7</v>
      </c>
      <c r="E9" s="6">
        <v>14</v>
      </c>
      <c r="F9" s="6">
        <v>12</v>
      </c>
      <c r="I9" s="20" t="s">
        <v>9</v>
      </c>
      <c r="J9" s="21">
        <v>29</v>
      </c>
    </row>
    <row r="10" spans="3:10" ht="18.75" thickBot="1" x14ac:dyDescent="0.3">
      <c r="C10" s="4" t="s">
        <v>10</v>
      </c>
      <c r="D10" s="6">
        <v>22</v>
      </c>
      <c r="E10" s="6">
        <v>16</v>
      </c>
      <c r="F10" s="6">
        <v>18</v>
      </c>
      <c r="I10" s="22" t="s">
        <v>10</v>
      </c>
      <c r="J10" s="23">
        <v>38</v>
      </c>
    </row>
    <row r="11" spans="3:10" x14ac:dyDescent="0.25">
      <c r="C11" s="24" t="s">
        <v>12</v>
      </c>
      <c r="D11" s="24"/>
      <c r="E11" s="24"/>
      <c r="F11" s="24"/>
    </row>
    <row r="14" spans="3:10" ht="16.5" thickBot="1" x14ac:dyDescent="0.3"/>
    <row r="15" spans="3:10" ht="18.75" thickBot="1" x14ac:dyDescent="0.3">
      <c r="C15" s="1"/>
      <c r="D15" s="28" t="s">
        <v>13</v>
      </c>
      <c r="E15" s="29"/>
      <c r="F15" s="29"/>
      <c r="G15" s="29"/>
      <c r="H15" s="29"/>
      <c r="I15" s="29"/>
      <c r="J15" s="30"/>
    </row>
    <row r="16" spans="3:10" ht="19.5" thickTop="1" thickBot="1" x14ac:dyDescent="0.3">
      <c r="C16" s="2" t="s">
        <v>1</v>
      </c>
      <c r="D16" s="7" t="s">
        <v>5</v>
      </c>
      <c r="E16" s="7" t="s">
        <v>6</v>
      </c>
      <c r="F16" s="7" t="s">
        <v>7</v>
      </c>
      <c r="G16" s="7" t="s">
        <v>8</v>
      </c>
      <c r="H16" s="7"/>
      <c r="I16" s="7" t="s">
        <v>9</v>
      </c>
      <c r="J16" s="7" t="s">
        <v>10</v>
      </c>
    </row>
    <row r="17" spans="3:10" ht="18.75" thickBot="1" x14ac:dyDescent="0.3">
      <c r="C17" s="4" t="s">
        <v>5</v>
      </c>
      <c r="D17" s="6" t="s">
        <v>14</v>
      </c>
      <c r="E17" s="5">
        <v>3</v>
      </c>
      <c r="F17" s="5">
        <v>4</v>
      </c>
      <c r="G17" s="5">
        <v>9</v>
      </c>
      <c r="H17" s="5"/>
      <c r="I17" s="5">
        <v>5</v>
      </c>
      <c r="J17" s="5">
        <v>4</v>
      </c>
    </row>
    <row r="18" spans="3:10" ht="18.75" thickBot="1" x14ac:dyDescent="0.3">
      <c r="C18" s="4" t="s">
        <v>6</v>
      </c>
      <c r="D18" s="6">
        <v>6</v>
      </c>
      <c r="E18" s="6" t="s">
        <v>15</v>
      </c>
      <c r="F18" s="6">
        <v>7</v>
      </c>
      <c r="G18" s="6">
        <v>6</v>
      </c>
      <c r="H18" s="6"/>
      <c r="I18" s="6">
        <v>9</v>
      </c>
      <c r="J18" s="6">
        <v>4</v>
      </c>
    </row>
    <row r="19" spans="3:10" ht="18.75" thickBot="1" x14ac:dyDescent="0.3">
      <c r="C19" s="4" t="s">
        <v>7</v>
      </c>
      <c r="D19" s="6">
        <v>5</v>
      </c>
      <c r="E19" s="6">
        <v>7</v>
      </c>
      <c r="F19" s="6" t="s">
        <v>15</v>
      </c>
      <c r="G19" s="6">
        <v>3</v>
      </c>
      <c r="H19" s="6"/>
      <c r="I19" s="6">
        <v>4</v>
      </c>
      <c r="J19" s="6">
        <v>9</v>
      </c>
    </row>
    <row r="20" spans="3:10" ht="18.75" thickBot="1" x14ac:dyDescent="0.3">
      <c r="C20" s="4" t="s">
        <v>8</v>
      </c>
      <c r="D20" s="6">
        <v>5</v>
      </c>
      <c r="E20" s="6">
        <v>4</v>
      </c>
      <c r="F20" s="6">
        <v>3</v>
      </c>
      <c r="G20" s="6" t="s">
        <v>15</v>
      </c>
      <c r="H20" s="6"/>
      <c r="I20" s="6">
        <v>3</v>
      </c>
      <c r="J20" s="6">
        <v>11</v>
      </c>
    </row>
    <row r="21" spans="3:10" ht="18.75" thickBot="1" x14ac:dyDescent="0.3">
      <c r="C21" s="4" t="s">
        <v>9</v>
      </c>
      <c r="D21" s="6">
        <v>5</v>
      </c>
      <c r="E21" s="6">
        <v>9</v>
      </c>
      <c r="F21" s="6">
        <v>5</v>
      </c>
      <c r="G21" s="6">
        <v>3</v>
      </c>
      <c r="H21" s="6"/>
      <c r="I21" s="6" t="s">
        <v>15</v>
      </c>
      <c r="J21" s="6">
        <v>14</v>
      </c>
    </row>
    <row r="22" spans="3:10" ht="21.95" customHeight="1" thickBot="1" x14ac:dyDescent="0.3">
      <c r="C22" s="4" t="s">
        <v>10</v>
      </c>
      <c r="D22" s="6">
        <v>4</v>
      </c>
      <c r="E22" s="6">
        <v>7</v>
      </c>
      <c r="F22" s="6">
        <v>11</v>
      </c>
      <c r="G22" s="6">
        <v>12</v>
      </c>
      <c r="H22" s="6"/>
      <c r="I22" s="6">
        <v>8</v>
      </c>
      <c r="J22" s="6" t="s">
        <v>15</v>
      </c>
    </row>
    <row r="23" spans="3:10" x14ac:dyDescent="0.25">
      <c r="C23" s="31" t="s">
        <v>27</v>
      </c>
      <c r="D23" s="31"/>
      <c r="E23" s="31"/>
      <c r="F23" s="31"/>
      <c r="G23" s="31"/>
      <c r="H23" s="31"/>
      <c r="I23" s="31"/>
      <c r="J23" s="31"/>
    </row>
    <row r="25" spans="3:10" ht="16.5" thickBot="1" x14ac:dyDescent="0.3"/>
    <row r="26" spans="3:10" ht="18.75" thickBot="1" x14ac:dyDescent="0.3">
      <c r="C26" s="1"/>
      <c r="D26" s="28" t="s">
        <v>0</v>
      </c>
      <c r="E26" s="29"/>
      <c r="F26" s="30"/>
    </row>
    <row r="27" spans="3:10" ht="37.5" thickTop="1" thickBot="1" x14ac:dyDescent="0.3">
      <c r="C27" s="2" t="s">
        <v>16</v>
      </c>
      <c r="D27" s="7" t="s">
        <v>2</v>
      </c>
      <c r="E27" s="7" t="s">
        <v>3</v>
      </c>
      <c r="F27" s="7" t="s">
        <v>4</v>
      </c>
    </row>
    <row r="28" spans="3:10" ht="18.75" thickBot="1" x14ac:dyDescent="0.3">
      <c r="C28" s="4" t="s">
        <v>2</v>
      </c>
      <c r="D28" s="6" t="s">
        <v>14</v>
      </c>
      <c r="E28" s="5">
        <v>12</v>
      </c>
      <c r="F28" s="5">
        <v>10</v>
      </c>
    </row>
    <row r="29" spans="3:10" ht="18.75" thickBot="1" x14ac:dyDescent="0.3">
      <c r="C29" s="4" t="s">
        <v>3</v>
      </c>
      <c r="D29" s="6">
        <v>12</v>
      </c>
      <c r="E29" s="6" t="s">
        <v>15</v>
      </c>
      <c r="F29" s="6">
        <v>15</v>
      </c>
    </row>
    <row r="30" spans="3:10" ht="18.75" thickBot="1" x14ac:dyDescent="0.3">
      <c r="C30" s="4" t="s">
        <v>4</v>
      </c>
      <c r="D30" s="6">
        <v>10</v>
      </c>
      <c r="E30" s="6">
        <v>15</v>
      </c>
      <c r="F30" s="6" t="s">
        <v>15</v>
      </c>
    </row>
    <row r="31" spans="3:10" x14ac:dyDescent="0.25">
      <c r="C31" s="24" t="s">
        <v>17</v>
      </c>
      <c r="D31" s="24"/>
      <c r="E31" s="24"/>
      <c r="F31" s="24"/>
    </row>
    <row r="33" spans="1:14" ht="38.25" customHeight="1" x14ac:dyDescent="0.25">
      <c r="A33" s="65" t="s">
        <v>35</v>
      </c>
      <c r="B33" s="65"/>
      <c r="C33" s="65"/>
      <c r="D33" s="65"/>
      <c r="E33" s="65"/>
      <c r="F33" s="65"/>
      <c r="G33" s="65"/>
      <c r="H33" s="65"/>
      <c r="I33" s="65"/>
      <c r="J33" s="65"/>
    </row>
    <row r="34" spans="1:14" ht="16.5" thickBot="1" x14ac:dyDescent="0.3"/>
    <row r="35" spans="1:14" ht="21" customHeight="1" x14ac:dyDescent="0.25">
      <c r="C35" s="39" t="s">
        <v>28</v>
      </c>
      <c r="D35" s="40" t="s">
        <v>0</v>
      </c>
      <c r="E35" s="41"/>
      <c r="F35" s="42"/>
    </row>
    <row r="36" spans="1:14" ht="28.5" customHeight="1" thickBot="1" x14ac:dyDescent="0.3">
      <c r="C36" s="2" t="s">
        <v>1</v>
      </c>
      <c r="D36" s="43" t="s">
        <v>2</v>
      </c>
      <c r="E36" s="43" t="s">
        <v>3</v>
      </c>
      <c r="F36" s="43" t="s">
        <v>4</v>
      </c>
      <c r="G36" s="51" t="s">
        <v>30</v>
      </c>
      <c r="H36" s="50"/>
      <c r="I36" s="57" t="s">
        <v>11</v>
      </c>
      <c r="J36" s="56" t="s">
        <v>31</v>
      </c>
    </row>
    <row r="37" spans="1:14" ht="18.75" thickBot="1" x14ac:dyDescent="0.3">
      <c r="C37" s="44" t="s">
        <v>5</v>
      </c>
      <c r="D37" s="52">
        <v>40.717816156520101</v>
      </c>
      <c r="E37" s="52">
        <v>1.426148517136661</v>
      </c>
      <c r="F37" s="52">
        <v>2.8560359331544332</v>
      </c>
      <c r="G37" s="63">
        <f>SUM(D37:F37)</f>
        <v>45.000000606811192</v>
      </c>
      <c r="H37" s="54" t="s">
        <v>33</v>
      </c>
      <c r="I37" s="59">
        <v>45</v>
      </c>
      <c r="J37" s="58">
        <f>SUMPRODUCT(D5:F10, D37:F42)</f>
        <v>2988.0000345882377</v>
      </c>
    </row>
    <row r="38" spans="1:14" ht="18.75" thickBot="1" x14ac:dyDescent="0.3">
      <c r="C38" s="44" t="s">
        <v>6</v>
      </c>
      <c r="D38" s="52">
        <v>0</v>
      </c>
      <c r="E38" s="52">
        <v>0</v>
      </c>
      <c r="F38" s="52">
        <v>25.999999999999996</v>
      </c>
      <c r="G38" s="63">
        <f>SUM(D38:F38)</f>
        <v>25.999999999999996</v>
      </c>
      <c r="H38" s="54" t="s">
        <v>33</v>
      </c>
      <c r="I38" s="60">
        <v>26</v>
      </c>
      <c r="K38" s="37"/>
    </row>
    <row r="39" spans="1:14" ht="18.75" thickBot="1" x14ac:dyDescent="0.3">
      <c r="C39" s="44" t="s">
        <v>7</v>
      </c>
      <c r="D39" s="52">
        <v>0</v>
      </c>
      <c r="E39" s="52">
        <v>0</v>
      </c>
      <c r="F39" s="52">
        <v>42.000000606811184</v>
      </c>
      <c r="G39" s="63">
        <f>SUM(D39:F39)</f>
        <v>42.000000606811184</v>
      </c>
      <c r="H39" s="54" t="s">
        <v>33</v>
      </c>
      <c r="I39" s="60">
        <v>42</v>
      </c>
      <c r="K39" s="37"/>
    </row>
    <row r="40" spans="1:14" ht="18.75" thickBot="1" x14ac:dyDescent="0.3">
      <c r="C40" s="44" t="s">
        <v>8</v>
      </c>
      <c r="D40" s="52">
        <v>0</v>
      </c>
      <c r="E40" s="52">
        <v>53.000000606811184</v>
      </c>
      <c r="F40" s="52">
        <v>0</v>
      </c>
      <c r="G40" s="63">
        <f>SUM(D40:F40)</f>
        <v>53.000000606811184</v>
      </c>
      <c r="H40" s="54" t="s">
        <v>33</v>
      </c>
      <c r="I40" s="60">
        <v>53</v>
      </c>
      <c r="K40" s="37"/>
    </row>
    <row r="41" spans="1:14" ht="18.75" thickBot="1" x14ac:dyDescent="0.3">
      <c r="C41" s="44" t="s">
        <v>9</v>
      </c>
      <c r="D41" s="52">
        <v>24.282184450291091</v>
      </c>
      <c r="E41" s="52">
        <v>0</v>
      </c>
      <c r="F41" s="52">
        <v>4.7178155497089094</v>
      </c>
      <c r="G41" s="63">
        <f>SUM(D41:F41)</f>
        <v>29</v>
      </c>
      <c r="H41" s="54" t="s">
        <v>33</v>
      </c>
      <c r="I41" s="60">
        <v>29</v>
      </c>
      <c r="K41" s="37"/>
    </row>
    <row r="42" spans="1:14" ht="18" x14ac:dyDescent="0.25">
      <c r="C42" s="45" t="s">
        <v>10</v>
      </c>
      <c r="D42" s="53">
        <v>0</v>
      </c>
      <c r="E42" s="53">
        <v>25.573851482863347</v>
      </c>
      <c r="F42" s="53">
        <v>12.426149123947837</v>
      </c>
      <c r="G42" s="63">
        <f>SUM(D42:F42)</f>
        <v>38.000000606811184</v>
      </c>
      <c r="H42" s="54" t="s">
        <v>33</v>
      </c>
      <c r="I42" s="61">
        <v>38</v>
      </c>
      <c r="K42" s="37"/>
    </row>
    <row r="43" spans="1:14" ht="18" x14ac:dyDescent="0.25">
      <c r="C43" s="62" t="s">
        <v>32</v>
      </c>
      <c r="D43" s="80">
        <f>SUM(D37:D42)</f>
        <v>65.000000606811199</v>
      </c>
      <c r="E43" s="80">
        <f t="shared" ref="E43:F43" si="0">SUM(E37:E42)</f>
        <v>80.000000606811199</v>
      </c>
      <c r="F43" s="80">
        <f t="shared" si="0"/>
        <v>88.000001213622355</v>
      </c>
      <c r="I43">
        <f>SUM(I37:I42)</f>
        <v>233</v>
      </c>
    </row>
    <row r="44" spans="1:14" s="55" customFormat="1" ht="18" x14ac:dyDescent="0.25">
      <c r="C44" s="49"/>
      <c r="D44" s="49" t="s">
        <v>34</v>
      </c>
      <c r="E44" s="49" t="s">
        <v>34</v>
      </c>
      <c r="F44" s="49" t="s">
        <v>34</v>
      </c>
      <c r="N44" s="64"/>
    </row>
    <row r="45" spans="1:14" ht="18" x14ac:dyDescent="0.25">
      <c r="C45" s="46" t="s">
        <v>29</v>
      </c>
      <c r="D45" s="47">
        <v>65</v>
      </c>
      <c r="E45" s="47">
        <v>80</v>
      </c>
      <c r="F45" s="47">
        <v>105</v>
      </c>
    </row>
    <row r="46" spans="1:14" x14ac:dyDescent="0.25">
      <c r="F46" s="38">
        <f>SUM(D45:F45)</f>
        <v>250</v>
      </c>
    </row>
    <row r="49" spans="1:17" ht="49.5" customHeight="1" x14ac:dyDescent="0.25">
      <c r="A49" s="65" t="s">
        <v>36</v>
      </c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</row>
    <row r="51" spans="1:17" x14ac:dyDescent="0.25">
      <c r="B51" s="66" t="s">
        <v>37</v>
      </c>
      <c r="C51" s="66"/>
      <c r="D51" s="67" t="s">
        <v>38</v>
      </c>
      <c r="E51" s="67"/>
      <c r="F51" s="67"/>
      <c r="G51" s="67"/>
      <c r="H51" s="67"/>
      <c r="I51" s="67"/>
      <c r="J51" s="67"/>
      <c r="K51" s="67"/>
      <c r="L51" s="67"/>
    </row>
    <row r="52" spans="1:17" ht="18.75" thickBot="1" x14ac:dyDescent="0.3">
      <c r="B52" s="66"/>
      <c r="C52" s="66"/>
      <c r="D52" s="7" t="s">
        <v>5</v>
      </c>
      <c r="E52" s="7" t="s">
        <v>6</v>
      </c>
      <c r="F52" s="7" t="s">
        <v>7</v>
      </c>
      <c r="G52" s="7" t="s">
        <v>8</v>
      </c>
      <c r="H52" s="7" t="s">
        <v>9</v>
      </c>
      <c r="I52" s="7" t="s">
        <v>10</v>
      </c>
      <c r="J52" s="7" t="s">
        <v>2</v>
      </c>
      <c r="K52" s="7" t="s">
        <v>3</v>
      </c>
      <c r="L52" s="7" t="s">
        <v>4</v>
      </c>
    </row>
    <row r="53" spans="1:17" ht="18.75" thickBot="1" x14ac:dyDescent="0.3">
      <c r="B53" s="68" t="s">
        <v>39</v>
      </c>
      <c r="C53" s="4" t="s">
        <v>5</v>
      </c>
      <c r="D53" s="6" t="s">
        <v>14</v>
      </c>
      <c r="E53" s="5">
        <v>3</v>
      </c>
      <c r="F53" s="5">
        <v>4</v>
      </c>
      <c r="G53" s="5">
        <v>9</v>
      </c>
      <c r="H53" s="5">
        <v>5</v>
      </c>
      <c r="I53" s="5">
        <v>4</v>
      </c>
      <c r="J53" s="5">
        <v>12</v>
      </c>
      <c r="K53" s="5">
        <v>15</v>
      </c>
      <c r="L53" s="5">
        <v>17</v>
      </c>
    </row>
    <row r="54" spans="1:17" ht="18.75" thickBot="1" x14ac:dyDescent="0.3">
      <c r="B54" s="68"/>
      <c r="C54" s="4" t="s">
        <v>6</v>
      </c>
      <c r="D54" s="6">
        <v>6</v>
      </c>
      <c r="E54" s="6" t="s">
        <v>15</v>
      </c>
      <c r="F54" s="6">
        <v>7</v>
      </c>
      <c r="G54" s="6">
        <v>6</v>
      </c>
      <c r="H54" s="6">
        <v>9</v>
      </c>
      <c r="I54" s="6">
        <v>4</v>
      </c>
      <c r="J54" s="6">
        <v>14</v>
      </c>
      <c r="K54" s="6">
        <v>9</v>
      </c>
      <c r="L54" s="6">
        <v>10</v>
      </c>
    </row>
    <row r="55" spans="1:17" ht="18.75" thickBot="1" x14ac:dyDescent="0.3">
      <c r="B55" s="68"/>
      <c r="C55" s="4" t="s">
        <v>7</v>
      </c>
      <c r="D55" s="6">
        <v>5</v>
      </c>
      <c r="E55" s="6">
        <v>7</v>
      </c>
      <c r="F55" s="6" t="s">
        <v>15</v>
      </c>
      <c r="G55" s="6">
        <v>3</v>
      </c>
      <c r="H55" s="6">
        <v>4</v>
      </c>
      <c r="I55" s="6">
        <v>9</v>
      </c>
      <c r="J55" s="6">
        <v>13</v>
      </c>
      <c r="K55" s="6">
        <v>20</v>
      </c>
      <c r="L55" s="6">
        <v>11</v>
      </c>
    </row>
    <row r="56" spans="1:17" ht="18.75" thickBot="1" x14ac:dyDescent="0.3">
      <c r="B56" s="68"/>
      <c r="C56" s="4" t="s">
        <v>8</v>
      </c>
      <c r="D56" s="6">
        <v>5</v>
      </c>
      <c r="E56" s="6">
        <v>4</v>
      </c>
      <c r="F56" s="6">
        <v>3</v>
      </c>
      <c r="G56" s="6" t="s">
        <v>15</v>
      </c>
      <c r="H56" s="6">
        <v>3</v>
      </c>
      <c r="I56" s="6">
        <v>11</v>
      </c>
      <c r="J56" s="6">
        <v>17</v>
      </c>
      <c r="K56" s="6">
        <v>16</v>
      </c>
      <c r="L56" s="6">
        <v>19</v>
      </c>
    </row>
    <row r="57" spans="1:17" ht="18.75" thickBot="1" x14ac:dyDescent="0.3">
      <c r="B57" s="68"/>
      <c r="C57" s="4" t="s">
        <v>9</v>
      </c>
      <c r="D57" s="6">
        <v>5</v>
      </c>
      <c r="E57" s="6">
        <v>9</v>
      </c>
      <c r="F57" s="6">
        <v>5</v>
      </c>
      <c r="G57" s="6">
        <v>3</v>
      </c>
      <c r="H57" s="6" t="s">
        <v>15</v>
      </c>
      <c r="I57" s="6">
        <v>14</v>
      </c>
      <c r="J57" s="6">
        <v>7</v>
      </c>
      <c r="K57" s="6">
        <v>14</v>
      </c>
      <c r="L57" s="6">
        <v>12</v>
      </c>
    </row>
    <row r="58" spans="1:17" ht="18.75" thickBot="1" x14ac:dyDescent="0.3">
      <c r="B58" s="68"/>
      <c r="C58" s="4" t="s">
        <v>10</v>
      </c>
      <c r="D58" s="6">
        <v>4</v>
      </c>
      <c r="E58" s="6">
        <v>7</v>
      </c>
      <c r="F58" s="6">
        <v>11</v>
      </c>
      <c r="G58" s="6">
        <v>12</v>
      </c>
      <c r="H58" s="6">
        <v>8</v>
      </c>
      <c r="I58" s="6" t="s">
        <v>15</v>
      </c>
      <c r="J58" s="6">
        <v>22</v>
      </c>
      <c r="K58" s="6">
        <v>16</v>
      </c>
      <c r="L58" s="6">
        <v>18</v>
      </c>
    </row>
    <row r="59" spans="1:17" ht="18.75" thickBot="1" x14ac:dyDescent="0.3">
      <c r="B59" s="68"/>
      <c r="C59" s="4" t="s">
        <v>2</v>
      </c>
      <c r="D59" s="69" t="s">
        <v>40</v>
      </c>
      <c r="E59" s="69" t="s">
        <v>40</v>
      </c>
      <c r="F59" s="69" t="s">
        <v>40</v>
      </c>
      <c r="G59" s="69" t="s">
        <v>40</v>
      </c>
      <c r="H59" s="69" t="s">
        <v>40</v>
      </c>
      <c r="I59" s="69" t="s">
        <v>40</v>
      </c>
      <c r="J59" s="6" t="s">
        <v>14</v>
      </c>
      <c r="K59" s="5">
        <v>12</v>
      </c>
      <c r="L59" s="5">
        <v>10</v>
      </c>
    </row>
    <row r="60" spans="1:17" ht="18.75" thickBot="1" x14ac:dyDescent="0.3">
      <c r="B60" s="68"/>
      <c r="C60" s="4" t="s">
        <v>3</v>
      </c>
      <c r="D60" s="69" t="s">
        <v>40</v>
      </c>
      <c r="E60" s="69" t="s">
        <v>40</v>
      </c>
      <c r="F60" s="69" t="s">
        <v>40</v>
      </c>
      <c r="G60" s="69" t="s">
        <v>40</v>
      </c>
      <c r="H60" s="69" t="s">
        <v>40</v>
      </c>
      <c r="I60" s="69" t="s">
        <v>40</v>
      </c>
      <c r="J60" s="6">
        <v>12</v>
      </c>
      <c r="K60" s="6" t="s">
        <v>15</v>
      </c>
      <c r="L60" s="6">
        <v>15</v>
      </c>
    </row>
    <row r="61" spans="1:17" ht="18.75" thickBot="1" x14ac:dyDescent="0.3">
      <c r="B61" s="68"/>
      <c r="C61" s="4" t="s">
        <v>4</v>
      </c>
      <c r="D61" s="69" t="s">
        <v>40</v>
      </c>
      <c r="E61" s="69" t="s">
        <v>40</v>
      </c>
      <c r="F61" s="69" t="s">
        <v>40</v>
      </c>
      <c r="G61" s="69" t="s">
        <v>40</v>
      </c>
      <c r="H61" s="69" t="s">
        <v>40</v>
      </c>
      <c r="I61" s="69" t="s">
        <v>40</v>
      </c>
      <c r="J61" s="6">
        <v>10</v>
      </c>
      <c r="K61" s="6">
        <v>15</v>
      </c>
      <c r="L61" s="6" t="s">
        <v>15</v>
      </c>
    </row>
    <row r="64" spans="1:17" x14ac:dyDescent="0.25">
      <c r="B64" s="70" t="s">
        <v>41</v>
      </c>
      <c r="C64" s="70"/>
      <c r="D64" s="71" t="s">
        <v>38</v>
      </c>
      <c r="E64" s="71"/>
      <c r="F64" s="71"/>
      <c r="G64" s="71"/>
      <c r="H64" s="71"/>
      <c r="I64" s="71"/>
      <c r="J64" s="71"/>
      <c r="K64" s="71"/>
      <c r="L64" s="71"/>
    </row>
    <row r="65" spans="2:15" ht="36.75" thickBot="1" x14ac:dyDescent="0.3">
      <c r="B65" s="70"/>
      <c r="C65" s="70"/>
      <c r="D65" s="72" t="s">
        <v>5</v>
      </c>
      <c r="E65" s="72" t="s">
        <v>6</v>
      </c>
      <c r="F65" s="72" t="s">
        <v>7</v>
      </c>
      <c r="G65" s="72" t="s">
        <v>8</v>
      </c>
      <c r="H65" s="72" t="s">
        <v>9</v>
      </c>
      <c r="I65" s="72" t="s">
        <v>10</v>
      </c>
      <c r="J65" s="72" t="s">
        <v>2</v>
      </c>
      <c r="K65" s="72" t="s">
        <v>3</v>
      </c>
      <c r="L65" s="72" t="s">
        <v>4</v>
      </c>
      <c r="M65" s="76" t="s">
        <v>44</v>
      </c>
      <c r="N65" s="48"/>
      <c r="O65" s="7" t="s">
        <v>45</v>
      </c>
    </row>
    <row r="66" spans="2:15" ht="18" x14ac:dyDescent="0.25">
      <c r="B66" s="73" t="s">
        <v>39</v>
      </c>
      <c r="C66" s="72" t="s">
        <v>5</v>
      </c>
      <c r="D66" s="74">
        <v>0</v>
      </c>
      <c r="E66" s="74">
        <v>45</v>
      </c>
      <c r="F66" s="74">
        <v>0</v>
      </c>
      <c r="G66" s="74">
        <v>0</v>
      </c>
      <c r="H66" s="74">
        <v>0</v>
      </c>
      <c r="I66" s="74">
        <v>0</v>
      </c>
      <c r="J66" s="74">
        <v>0</v>
      </c>
      <c r="K66" s="74">
        <v>0</v>
      </c>
      <c r="L66" s="74">
        <v>0</v>
      </c>
      <c r="M66">
        <f>SUM(D66:L66)</f>
        <v>45</v>
      </c>
      <c r="N66" s="54" t="s">
        <v>33</v>
      </c>
      <c r="O66" s="77">
        <v>45</v>
      </c>
    </row>
    <row r="67" spans="2:15" ht="18" x14ac:dyDescent="0.25">
      <c r="B67" s="73"/>
      <c r="C67" s="72" t="s">
        <v>6</v>
      </c>
      <c r="D67" s="74">
        <v>0</v>
      </c>
      <c r="E67" s="74">
        <v>9</v>
      </c>
      <c r="F67" s="74">
        <v>0</v>
      </c>
      <c r="G67" s="74">
        <v>0</v>
      </c>
      <c r="H67" s="74">
        <v>0</v>
      </c>
      <c r="I67" s="74">
        <v>0</v>
      </c>
      <c r="J67" s="74">
        <v>0</v>
      </c>
      <c r="K67" s="74">
        <v>9</v>
      </c>
      <c r="L67" s="74">
        <v>8</v>
      </c>
      <c r="M67" s="64">
        <f t="shared" ref="M67:M71" si="1">SUM(D67:L67)</f>
        <v>26</v>
      </c>
      <c r="N67" s="54" t="s">
        <v>33</v>
      </c>
      <c r="O67" s="77">
        <v>26</v>
      </c>
    </row>
    <row r="68" spans="2:15" ht="18" x14ac:dyDescent="0.25">
      <c r="B68" s="73"/>
      <c r="C68" s="72" t="s">
        <v>7</v>
      </c>
      <c r="D68" s="74">
        <v>0</v>
      </c>
      <c r="E68" s="74">
        <v>0</v>
      </c>
      <c r="F68" s="74">
        <v>42</v>
      </c>
      <c r="G68" s="74">
        <v>0</v>
      </c>
      <c r="H68" s="74">
        <v>0</v>
      </c>
      <c r="I68" s="74">
        <v>0</v>
      </c>
      <c r="J68" s="74">
        <v>0</v>
      </c>
      <c r="K68" s="74">
        <v>0</v>
      </c>
      <c r="L68" s="74">
        <v>0</v>
      </c>
      <c r="M68" s="64">
        <f t="shared" si="1"/>
        <v>42</v>
      </c>
      <c r="N68" s="54" t="s">
        <v>33</v>
      </c>
      <c r="O68" s="77">
        <v>42</v>
      </c>
    </row>
    <row r="69" spans="2:15" ht="18" x14ac:dyDescent="0.25">
      <c r="B69" s="73"/>
      <c r="C69" s="72" t="s">
        <v>8</v>
      </c>
      <c r="D69" s="74">
        <v>0</v>
      </c>
      <c r="E69" s="74">
        <v>0</v>
      </c>
      <c r="F69" s="74">
        <v>17</v>
      </c>
      <c r="G69" s="74">
        <v>0</v>
      </c>
      <c r="H69" s="74">
        <v>36</v>
      </c>
      <c r="I69" s="74">
        <v>0</v>
      </c>
      <c r="J69" s="74">
        <v>0</v>
      </c>
      <c r="K69" s="74">
        <v>0</v>
      </c>
      <c r="L69" s="74">
        <v>0</v>
      </c>
      <c r="M69" s="64">
        <f t="shared" si="1"/>
        <v>53</v>
      </c>
      <c r="N69" s="54" t="s">
        <v>33</v>
      </c>
      <c r="O69" s="78">
        <v>53</v>
      </c>
    </row>
    <row r="70" spans="2:15" ht="18" x14ac:dyDescent="0.25">
      <c r="B70" s="73"/>
      <c r="C70" s="72" t="s">
        <v>9</v>
      </c>
      <c r="D70" s="74">
        <v>0</v>
      </c>
      <c r="E70" s="74">
        <v>0</v>
      </c>
      <c r="F70" s="74">
        <v>0</v>
      </c>
      <c r="G70" s="74">
        <v>0</v>
      </c>
      <c r="H70" s="74">
        <v>16</v>
      </c>
      <c r="I70" s="74">
        <v>0</v>
      </c>
      <c r="J70" s="74">
        <v>13</v>
      </c>
      <c r="K70" s="74">
        <v>0</v>
      </c>
      <c r="L70" s="74">
        <v>0</v>
      </c>
      <c r="M70" s="64">
        <f t="shared" si="1"/>
        <v>29</v>
      </c>
      <c r="N70" s="54" t="s">
        <v>33</v>
      </c>
      <c r="O70" s="78">
        <v>29</v>
      </c>
    </row>
    <row r="71" spans="2:15" ht="18" x14ac:dyDescent="0.25">
      <c r="B71" s="73"/>
      <c r="C71" s="72" t="s">
        <v>10</v>
      </c>
      <c r="D71" s="74">
        <v>0</v>
      </c>
      <c r="E71" s="74">
        <v>38</v>
      </c>
      <c r="F71" s="74">
        <v>0</v>
      </c>
      <c r="G71" s="74">
        <v>0</v>
      </c>
      <c r="H71" s="74">
        <v>0</v>
      </c>
      <c r="I71" s="74">
        <v>0</v>
      </c>
      <c r="J71" s="74">
        <v>0</v>
      </c>
      <c r="K71" s="74">
        <v>0</v>
      </c>
      <c r="L71" s="74">
        <v>0</v>
      </c>
      <c r="M71" s="64">
        <f t="shared" si="1"/>
        <v>38</v>
      </c>
      <c r="N71" s="54" t="s">
        <v>33</v>
      </c>
      <c r="O71" s="78">
        <v>38</v>
      </c>
    </row>
    <row r="72" spans="2:15" ht="18" x14ac:dyDescent="0.25">
      <c r="C72" s="79" t="s">
        <v>46</v>
      </c>
      <c r="D72">
        <f>SUM(D66:D71)</f>
        <v>0</v>
      </c>
      <c r="E72" s="64">
        <f>SUM(E66:E71)</f>
        <v>92</v>
      </c>
      <c r="F72" s="64">
        <f>SUM(F66:F71)</f>
        <v>59</v>
      </c>
      <c r="G72" s="64">
        <f t="shared" ref="F72:L72" si="2">SUM(G66:G71)</f>
        <v>0</v>
      </c>
      <c r="H72" s="64">
        <f t="shared" si="2"/>
        <v>52</v>
      </c>
      <c r="I72" s="64">
        <f t="shared" si="2"/>
        <v>0</v>
      </c>
      <c r="J72" s="64">
        <f t="shared" si="2"/>
        <v>13</v>
      </c>
      <c r="K72" s="64">
        <f t="shared" si="2"/>
        <v>9</v>
      </c>
      <c r="L72" s="64">
        <f t="shared" si="2"/>
        <v>8</v>
      </c>
    </row>
    <row r="73" spans="2:15" ht="18" x14ac:dyDescent="0.25">
      <c r="C73" s="79" t="s">
        <v>47</v>
      </c>
    </row>
    <row r="74" spans="2:15" s="64" customFormat="1" x14ac:dyDescent="0.25"/>
    <row r="75" spans="2:15" x14ac:dyDescent="0.25">
      <c r="B75" s="70" t="s">
        <v>42</v>
      </c>
      <c r="C75" s="70"/>
      <c r="D75" s="71" t="s">
        <v>38</v>
      </c>
      <c r="E75" s="71"/>
      <c r="F75" s="71"/>
    </row>
    <row r="76" spans="2:15" ht="18" x14ac:dyDescent="0.25">
      <c r="B76" s="70"/>
      <c r="C76" s="70"/>
      <c r="D76" s="72" t="s">
        <v>2</v>
      </c>
      <c r="E76" s="72" t="s">
        <v>3</v>
      </c>
      <c r="F76" s="72" t="s">
        <v>4</v>
      </c>
    </row>
    <row r="77" spans="2:15" ht="18" x14ac:dyDescent="0.25">
      <c r="B77" s="75" t="s">
        <v>43</v>
      </c>
      <c r="C77" s="72" t="s">
        <v>5</v>
      </c>
      <c r="D77" s="74">
        <v>0</v>
      </c>
      <c r="E77" s="74">
        <v>0</v>
      </c>
      <c r="F77" s="74">
        <v>0</v>
      </c>
    </row>
    <row r="78" spans="2:15" ht="18" x14ac:dyDescent="0.25">
      <c r="B78" s="75"/>
      <c r="C78" s="72" t="s">
        <v>6</v>
      </c>
      <c r="D78" s="74">
        <v>0</v>
      </c>
      <c r="E78" s="74">
        <v>71</v>
      </c>
      <c r="F78" s="74">
        <v>21</v>
      </c>
    </row>
    <row r="79" spans="2:15" ht="18" x14ac:dyDescent="0.25">
      <c r="B79" s="75"/>
      <c r="C79" s="72" t="s">
        <v>7</v>
      </c>
      <c r="D79" s="74">
        <v>0</v>
      </c>
      <c r="E79" s="74">
        <v>0</v>
      </c>
      <c r="F79" s="74">
        <v>59</v>
      </c>
    </row>
    <row r="80" spans="2:15" ht="18" x14ac:dyDescent="0.25">
      <c r="B80" s="75"/>
      <c r="C80" s="72" t="s">
        <v>8</v>
      </c>
      <c r="D80" s="74">
        <v>0</v>
      </c>
      <c r="E80" s="74">
        <v>0</v>
      </c>
      <c r="F80" s="74">
        <v>0</v>
      </c>
    </row>
    <row r="81" spans="2:6" ht="18" x14ac:dyDescent="0.25">
      <c r="B81" s="75"/>
      <c r="C81" s="72" t="s">
        <v>9</v>
      </c>
      <c r="D81" s="74">
        <v>52</v>
      </c>
      <c r="E81" s="74">
        <v>0</v>
      </c>
      <c r="F81" s="74">
        <v>0</v>
      </c>
    </row>
    <row r="82" spans="2:6" ht="18" x14ac:dyDescent="0.25">
      <c r="B82" s="75"/>
      <c r="C82" s="72" t="s">
        <v>10</v>
      </c>
      <c r="D82" s="74">
        <v>0</v>
      </c>
      <c r="E82" s="74">
        <v>0</v>
      </c>
      <c r="F82" s="74">
        <v>0</v>
      </c>
    </row>
    <row r="83" spans="2:6" ht="18" x14ac:dyDescent="0.25">
      <c r="B83" s="75"/>
      <c r="C83" s="72" t="s">
        <v>2</v>
      </c>
      <c r="D83" s="74">
        <v>13</v>
      </c>
      <c r="E83" s="74">
        <v>0</v>
      </c>
      <c r="F83" s="74">
        <v>0</v>
      </c>
    </row>
    <row r="84" spans="2:6" ht="18" x14ac:dyDescent="0.25">
      <c r="B84" s="75"/>
      <c r="C84" s="72" t="s">
        <v>3</v>
      </c>
      <c r="D84" s="74">
        <v>0</v>
      </c>
      <c r="E84" s="74">
        <v>9</v>
      </c>
      <c r="F84" s="74">
        <v>0</v>
      </c>
    </row>
    <row r="85" spans="2:6" ht="18" x14ac:dyDescent="0.25">
      <c r="B85" s="75"/>
      <c r="C85" s="72" t="s">
        <v>4</v>
      </c>
      <c r="D85" s="74">
        <v>0</v>
      </c>
      <c r="E85" s="74">
        <v>0</v>
      </c>
      <c r="F85" s="74">
        <v>8</v>
      </c>
    </row>
  </sheetData>
  <mergeCells count="18">
    <mergeCell ref="B77:B85"/>
    <mergeCell ref="A49:Q49"/>
    <mergeCell ref="B53:B61"/>
    <mergeCell ref="B64:C65"/>
    <mergeCell ref="D64:L64"/>
    <mergeCell ref="B66:B71"/>
    <mergeCell ref="B75:C76"/>
    <mergeCell ref="D75:F75"/>
    <mergeCell ref="A33:J33"/>
    <mergeCell ref="D35:F35"/>
    <mergeCell ref="B51:C52"/>
    <mergeCell ref="D51:L51"/>
    <mergeCell ref="C31:F31"/>
    <mergeCell ref="D3:F3"/>
    <mergeCell ref="C11:F11"/>
    <mergeCell ref="D15:J15"/>
    <mergeCell ref="C23:J23"/>
    <mergeCell ref="D26:F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D6FD9-9491-024D-8CA4-AD470BFBFFE2}">
  <dimension ref="B4:M12"/>
  <sheetViews>
    <sheetView workbookViewId="0">
      <selection activeCell="I22" sqref="I22"/>
    </sheetView>
  </sheetViews>
  <sheetFormatPr defaultColWidth="11" defaultRowHeight="15.75" x14ac:dyDescent="0.25"/>
  <cols>
    <col min="2" max="2" width="20" customWidth="1"/>
    <col min="3" max="3" width="22" customWidth="1"/>
    <col min="5" max="5" width="14.125" customWidth="1"/>
    <col min="6" max="11" width="16.125" customWidth="1"/>
  </cols>
  <sheetData>
    <row r="4" spans="2:13" ht="17.25" x14ac:dyDescent="0.35">
      <c r="E4" s="13"/>
      <c r="F4" s="33" t="s">
        <v>19</v>
      </c>
      <c r="G4" s="35" t="s">
        <v>20</v>
      </c>
      <c r="H4" s="35" t="s">
        <v>21</v>
      </c>
      <c r="I4" s="35" t="s">
        <v>22</v>
      </c>
      <c r="J4" s="35" t="s">
        <v>23</v>
      </c>
      <c r="K4" s="35" t="s">
        <v>24</v>
      </c>
    </row>
    <row r="5" spans="2:13" ht="18" thickBot="1" x14ac:dyDescent="0.3">
      <c r="B5" s="9"/>
      <c r="C5" s="10" t="s">
        <v>18</v>
      </c>
      <c r="E5" s="14"/>
      <c r="F5" s="34"/>
      <c r="G5" s="36"/>
      <c r="H5" s="36"/>
      <c r="I5" s="36"/>
      <c r="J5" s="36"/>
      <c r="K5" s="36"/>
    </row>
    <row r="6" spans="2:13" ht="17.25" thickTop="1" thickBot="1" x14ac:dyDescent="0.3">
      <c r="B6" s="11" t="s">
        <v>19</v>
      </c>
      <c r="C6" s="12">
        <v>7.0000000000000007E-2</v>
      </c>
      <c r="E6" s="15" t="s">
        <v>19</v>
      </c>
      <c r="F6" s="16">
        <v>1E-3</v>
      </c>
      <c r="G6" s="17">
        <v>2.9999999999999997E-4</v>
      </c>
      <c r="H6" s="17">
        <v>-2.9999999999999997E-4</v>
      </c>
      <c r="I6" s="17">
        <v>3.5E-4</v>
      </c>
      <c r="J6" s="17">
        <v>-3.5E-4</v>
      </c>
      <c r="K6" s="17">
        <v>4.0000000000000002E-4</v>
      </c>
    </row>
    <row r="7" spans="2:13" ht="16.5" thickBot="1" x14ac:dyDescent="0.3">
      <c r="B7" s="11" t="s">
        <v>20</v>
      </c>
      <c r="C7" s="12">
        <v>0.12</v>
      </c>
      <c r="E7" s="15" t="s">
        <v>20</v>
      </c>
      <c r="F7" s="16" t="s">
        <v>25</v>
      </c>
      <c r="G7" s="17">
        <v>8.9999999999999993E-3</v>
      </c>
      <c r="H7" s="17">
        <v>4.0000000000000002E-4</v>
      </c>
      <c r="I7" s="17">
        <v>1.6000000000000001E-3</v>
      </c>
      <c r="J7" s="17">
        <v>-1.6000000000000001E-3</v>
      </c>
      <c r="K7" s="17">
        <v>5.9999999999999995E-4</v>
      </c>
      <c r="M7" t="s">
        <v>25</v>
      </c>
    </row>
    <row r="8" spans="2:13" ht="16.5" thickBot="1" x14ac:dyDescent="0.3">
      <c r="B8" s="11" t="s">
        <v>21</v>
      </c>
      <c r="C8" s="12">
        <v>0.11</v>
      </c>
      <c r="E8" s="15" t="s">
        <v>21</v>
      </c>
      <c r="F8" s="16" t="s">
        <v>25</v>
      </c>
      <c r="G8" s="17"/>
      <c r="H8" s="17">
        <v>8.0000000000000002E-3</v>
      </c>
      <c r="I8" s="17">
        <v>1.5E-3</v>
      </c>
      <c r="J8" s="17">
        <v>-5.4999999999999997E-3</v>
      </c>
      <c r="K8" s="17">
        <v>-6.9999999999999999E-4</v>
      </c>
    </row>
    <row r="9" spans="2:13" ht="16.5" thickBot="1" x14ac:dyDescent="0.3">
      <c r="B9" s="11" t="s">
        <v>22</v>
      </c>
      <c r="C9" s="12">
        <v>0.14000000000000001</v>
      </c>
      <c r="E9" s="15" t="s">
        <v>22</v>
      </c>
      <c r="F9" s="16"/>
      <c r="G9" s="17"/>
      <c r="H9" s="17"/>
      <c r="I9" s="17">
        <v>1.2E-2</v>
      </c>
      <c r="J9" s="17">
        <v>-5.0000000000000001E-4</v>
      </c>
      <c r="K9" s="17">
        <v>8.0000000000000004E-4</v>
      </c>
    </row>
    <row r="10" spans="2:13" ht="16.5" thickBot="1" x14ac:dyDescent="0.3">
      <c r="B10" s="11" t="s">
        <v>23</v>
      </c>
      <c r="C10" s="12">
        <v>0.14000000000000001</v>
      </c>
      <c r="E10" s="15" t="s">
        <v>23</v>
      </c>
      <c r="F10" s="16"/>
      <c r="G10" s="17"/>
      <c r="H10" s="17"/>
      <c r="I10" s="17"/>
      <c r="J10" s="17">
        <v>1.2E-2</v>
      </c>
      <c r="K10" s="17">
        <v>-8.0000000000000004E-4</v>
      </c>
    </row>
    <row r="11" spans="2:13" ht="16.5" thickBot="1" x14ac:dyDescent="0.3">
      <c r="B11" s="11" t="s">
        <v>24</v>
      </c>
      <c r="C11" s="12">
        <v>0.09</v>
      </c>
      <c r="E11" s="15" t="s">
        <v>24</v>
      </c>
      <c r="F11" s="16"/>
      <c r="G11" s="17"/>
      <c r="H11" s="17"/>
      <c r="I11" s="17"/>
      <c r="J11" s="17"/>
      <c r="K11" s="17">
        <v>5.0000000000000001E-3</v>
      </c>
    </row>
    <row r="12" spans="2:13" ht="18" x14ac:dyDescent="0.25">
      <c r="E12" s="8"/>
      <c r="F12" s="32" t="s">
        <v>26</v>
      </c>
      <c r="G12" s="32"/>
      <c r="H12" s="32"/>
      <c r="I12" s="32"/>
      <c r="J12" s="32"/>
      <c r="K12" s="32"/>
    </row>
  </sheetData>
  <mergeCells count="7">
    <mergeCell ref="F12:K12"/>
    <mergeCell ref="F4:F5"/>
    <mergeCell ref="G4:G5"/>
    <mergeCell ref="H4:H5"/>
    <mergeCell ref="I4:I5"/>
    <mergeCell ref="J4:J5"/>
    <mergeCell ref="K4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Rasoul Behboudi</dc:creator>
  <cp:lastModifiedBy>Jeff Hackmeister</cp:lastModifiedBy>
  <dcterms:created xsi:type="dcterms:W3CDTF">2020-12-01T18:44:30Z</dcterms:created>
  <dcterms:modified xsi:type="dcterms:W3CDTF">2025-08-16T21:05:10Z</dcterms:modified>
</cp:coreProperties>
</file>