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37b0d588597b1/Documents/"/>
    </mc:Choice>
  </mc:AlternateContent>
  <xr:revisionPtr revIDLastSave="0" documentId="8_{5B8FE5CB-81CB-43A1-B4E6-1359104F73B3}" xr6:coauthVersionLast="47" xr6:coauthVersionMax="47" xr10:uidLastSave="{00000000-0000-0000-0000-000000000000}"/>
  <bookViews>
    <workbookView xWindow="-120" yWindow="-120" windowWidth="29040" windowHeight="15720" activeTab="1" xr2:uid="{620FE73D-7C7F-4F8F-B66B-7301BA04DC18}"/>
  </bookViews>
  <sheets>
    <sheet name="Pivot" sheetId="4" r:id="rId1"/>
    <sheet name="Data" sheetId="1" r:id="rId2"/>
  </sheets>
  <definedNames>
    <definedName name="_xlcn.WorksheetConnection_HockeyStats.xlsxTable11" hidden="1">Table1[]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ockey Stat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3" i="1" l="1"/>
  <c r="B193" i="1"/>
  <c r="J193" i="1" a="1"/>
  <c r="J193" i="1" s="1"/>
  <c r="N193" i="1"/>
  <c r="E192" i="1"/>
  <c r="B192" i="1"/>
  <c r="J192" i="1" a="1"/>
  <c r="J192" i="1" s="1"/>
  <c r="N192" i="1"/>
  <c r="E182" i="1"/>
  <c r="B191" i="1"/>
  <c r="E191" i="1" s="1"/>
  <c r="J191" i="1" a="1"/>
  <c r="J191" i="1" s="1"/>
  <c r="N191" i="1"/>
  <c r="B190" i="1"/>
  <c r="E190" i="1" s="1"/>
  <c r="J190" i="1" a="1"/>
  <c r="J190" i="1" s="1"/>
  <c r="N190" i="1"/>
  <c r="B189" i="1"/>
  <c r="E189" i="1" s="1"/>
  <c r="J189" i="1" a="1"/>
  <c r="J189" i="1" s="1"/>
  <c r="N189" i="1"/>
  <c r="B188" i="1"/>
  <c r="E188" i="1" s="1"/>
  <c r="J188" i="1" a="1"/>
  <c r="J188" i="1" s="1"/>
  <c r="N188" i="1"/>
  <c r="B187" i="1"/>
  <c r="E187" i="1" s="1"/>
  <c r="J187" i="1" a="1"/>
  <c r="J187" i="1" s="1"/>
  <c r="N187" i="1"/>
  <c r="K7" i="4"/>
  <c r="B186" i="1"/>
  <c r="E186" i="1" s="1"/>
  <c r="J186" i="1" a="1"/>
  <c r="J186" i="1" s="1"/>
  <c r="N186" i="1"/>
  <c r="B185" i="1"/>
  <c r="E185" i="1" s="1"/>
  <c r="J185" i="1" a="1"/>
  <c r="J185" i="1" s="1"/>
  <c r="N185" i="1"/>
  <c r="B184" i="1"/>
  <c r="E184" i="1" s="1"/>
  <c r="J184" i="1" a="1"/>
  <c r="J184" i="1" s="1"/>
  <c r="N184" i="1"/>
  <c r="B183" i="1"/>
  <c r="E183" i="1" s="1"/>
  <c r="J183" i="1" a="1"/>
  <c r="J183" i="1" s="1"/>
  <c r="N183" i="1"/>
  <c r="B182" i="1"/>
  <c r="J182" i="1" a="1"/>
  <c r="J182" i="1" s="1"/>
  <c r="N182" i="1"/>
  <c r="B181" i="1"/>
  <c r="E181" i="1" s="1"/>
  <c r="J181" i="1" a="1"/>
  <c r="J181" i="1" s="1"/>
  <c r="N181" i="1"/>
  <c r="B180" i="1"/>
  <c r="E180" i="1" s="1"/>
  <c r="J180" i="1" a="1"/>
  <c r="J180" i="1" s="1"/>
  <c r="N180" i="1"/>
  <c r="B179" i="1"/>
  <c r="E179" i="1" s="1"/>
  <c r="J179" i="1" a="1"/>
  <c r="J179" i="1" s="1"/>
  <c r="N179" i="1"/>
  <c r="B177" i="1"/>
  <c r="E177" i="1" s="1"/>
  <c r="B178" i="1"/>
  <c r="E178" i="1" s="1"/>
  <c r="J178" i="1" a="1"/>
  <c r="J178" i="1" s="1"/>
  <c r="N178" i="1"/>
  <c r="J177" i="1" a="1"/>
  <c r="J177" i="1" s="1"/>
  <c r="N177" i="1"/>
  <c r="B176" i="1"/>
  <c r="E176" i="1" s="1"/>
  <c r="J176" i="1" a="1"/>
  <c r="J176" i="1" s="1"/>
  <c r="N176" i="1"/>
  <c r="B175" i="1"/>
  <c r="E175" i="1" s="1"/>
  <c r="J175" i="1" a="1"/>
  <c r="J175" i="1" s="1"/>
  <c r="N175" i="1"/>
  <c r="B174" i="1"/>
  <c r="E174" i="1" s="1"/>
  <c r="J174" i="1" a="1"/>
  <c r="J174" i="1" s="1"/>
  <c r="N174" i="1"/>
  <c r="B173" i="1"/>
  <c r="E173" i="1" s="1"/>
  <c r="J173" i="1" a="1"/>
  <c r="J173" i="1" s="1"/>
  <c r="N173" i="1"/>
  <c r="B172" i="1"/>
  <c r="E172" i="1" s="1"/>
  <c r="J172" i="1" a="1"/>
  <c r="J172" i="1" s="1"/>
  <c r="N172" i="1"/>
  <c r="B171" i="1"/>
  <c r="E171" i="1" s="1"/>
  <c r="J171" i="1" a="1"/>
  <c r="J171" i="1" s="1"/>
  <c r="N171" i="1"/>
  <c r="B170" i="1"/>
  <c r="E170" i="1" s="1"/>
  <c r="J170" i="1" a="1"/>
  <c r="J170" i="1" s="1"/>
  <c r="N170" i="1"/>
  <c r="B169" i="1"/>
  <c r="E169" i="1" s="1"/>
  <c r="J169" i="1" a="1"/>
  <c r="J169" i="1" s="1"/>
  <c r="N169" i="1"/>
  <c r="B168" i="1"/>
  <c r="E168" i="1" s="1"/>
  <c r="J168" i="1" a="1"/>
  <c r="J168" i="1" s="1"/>
  <c r="N168" i="1"/>
  <c r="B167" i="1"/>
  <c r="E167" i="1" s="1"/>
  <c r="J167" i="1" a="1"/>
  <c r="J167" i="1" s="1"/>
  <c r="N167" i="1"/>
  <c r="B166" i="1"/>
  <c r="E166" i="1" s="1"/>
  <c r="J166" i="1" a="1"/>
  <c r="J166" i="1" s="1"/>
  <c r="N166" i="1"/>
  <c r="B165" i="1"/>
  <c r="E165" i="1" s="1"/>
  <c r="J165" i="1" a="1"/>
  <c r="J165" i="1" s="1"/>
  <c r="N165" i="1"/>
  <c r="B164" i="1"/>
  <c r="E164" i="1" s="1"/>
  <c r="J164" i="1" a="1"/>
  <c r="J164" i="1" s="1"/>
  <c r="N164" i="1"/>
  <c r="B163" i="1"/>
  <c r="E163" i="1" s="1"/>
  <c r="J163" i="1" a="1"/>
  <c r="J163" i="1" s="1"/>
  <c r="N163" i="1"/>
  <c r="B160" i="1"/>
  <c r="E160" i="1" s="1"/>
  <c r="J160" i="1" a="1"/>
  <c r="J160" i="1" s="1"/>
  <c r="N160" i="1"/>
  <c r="B162" i="1"/>
  <c r="E162" i="1" s="1"/>
  <c r="J162" i="1" a="1"/>
  <c r="J162" i="1" s="1"/>
  <c r="N162" i="1"/>
  <c r="B161" i="1"/>
  <c r="E161" i="1" s="1"/>
  <c r="J161" i="1" a="1"/>
  <c r="J161" i="1" s="1"/>
  <c r="N161" i="1"/>
  <c r="B159" i="1"/>
  <c r="E159" i="1" s="1"/>
  <c r="J159" i="1" a="1"/>
  <c r="J159" i="1" s="1"/>
  <c r="N159" i="1"/>
  <c r="B158" i="1"/>
  <c r="E158" i="1" s="1"/>
  <c r="J158" i="1" a="1"/>
  <c r="J158" i="1" s="1"/>
  <c r="N158" i="1"/>
  <c r="B157" i="1"/>
  <c r="J157" i="1" a="1"/>
  <c r="J157" i="1" s="1"/>
  <c r="N157" i="1"/>
  <c r="B2" i="1"/>
  <c r="J2" i="1" a="1"/>
  <c r="J2" i="1" s="1"/>
  <c r="N2" i="1"/>
  <c r="B12" i="1"/>
  <c r="J12" i="1" a="1"/>
  <c r="J12" i="1" s="1"/>
  <c r="N12" i="1"/>
  <c r="B11" i="1"/>
  <c r="J11" i="1" a="1"/>
  <c r="J11" i="1" s="1"/>
  <c r="N11" i="1"/>
  <c r="B10" i="1"/>
  <c r="J10" i="1" a="1"/>
  <c r="J10" i="1" s="1"/>
  <c r="N10" i="1"/>
  <c r="B9" i="1"/>
  <c r="J9" i="1" a="1"/>
  <c r="J9" i="1" s="1"/>
  <c r="N9" i="1"/>
  <c r="B8" i="1"/>
  <c r="J8" i="1" a="1"/>
  <c r="J8" i="1" s="1"/>
  <c r="N8" i="1"/>
  <c r="B7" i="1"/>
  <c r="J7" i="1" a="1"/>
  <c r="J7" i="1" s="1"/>
  <c r="N7" i="1"/>
  <c r="B6" i="1"/>
  <c r="J6" i="1" a="1"/>
  <c r="J6" i="1" s="1"/>
  <c r="N6" i="1"/>
  <c r="B5" i="1"/>
  <c r="J5" i="1" a="1"/>
  <c r="J5" i="1" s="1"/>
  <c r="N5" i="1"/>
  <c r="B4" i="1"/>
  <c r="B3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J4" i="1" a="1"/>
  <c r="J4" i="1" s="1"/>
  <c r="N4" i="1"/>
  <c r="J37" i="1" a="1"/>
  <c r="J37" i="1" s="1"/>
  <c r="J34" i="1" a="1"/>
  <c r="J34" i="1" s="1"/>
  <c r="J32" i="1" a="1"/>
  <c r="J32" i="1" s="1"/>
  <c r="J29" i="1" a="1"/>
  <c r="J29" i="1" s="1"/>
  <c r="J27" i="1" a="1"/>
  <c r="J27" i="1" s="1"/>
  <c r="J22" i="1" a="1"/>
  <c r="J22" i="1" s="1"/>
  <c r="J19" i="1" a="1"/>
  <c r="J19" i="1" s="1"/>
  <c r="J16" i="1" a="1"/>
  <c r="J16" i="1" s="1"/>
  <c r="J14" i="1" a="1"/>
  <c r="J14" i="1" s="1"/>
  <c r="J15" i="1" a="1"/>
  <c r="J15" i="1" s="1"/>
  <c r="J20" i="1" a="1"/>
  <c r="J20" i="1" s="1"/>
  <c r="J21" i="1" a="1"/>
  <c r="J21" i="1" s="1"/>
  <c r="J24" i="1" a="1"/>
  <c r="J24" i="1" s="1"/>
  <c r="J30" i="1" a="1"/>
  <c r="J30" i="1" s="1"/>
  <c r="J33" i="1" a="1"/>
  <c r="J33" i="1" s="1"/>
  <c r="J35" i="1" a="1"/>
  <c r="J35" i="1" s="1"/>
  <c r="J36" i="1" a="1"/>
  <c r="J36" i="1" s="1"/>
  <c r="J31" i="1" a="1"/>
  <c r="J31" i="1" s="1"/>
  <c r="J28" i="1" a="1"/>
  <c r="J28" i="1" s="1"/>
  <c r="J25" i="1" a="1"/>
  <c r="J25" i="1" s="1"/>
  <c r="J23" i="1" a="1"/>
  <c r="J23" i="1" s="1"/>
  <c r="J18" i="1" a="1"/>
  <c r="J18" i="1" s="1"/>
  <c r="J17" i="1" a="1"/>
  <c r="J17" i="1" s="1"/>
  <c r="J13" i="1" a="1"/>
  <c r="J13" i="1" s="1"/>
  <c r="J26" i="1" a="1"/>
  <c r="J26" i="1" s="1"/>
  <c r="J125" i="1" a="1"/>
  <c r="J125" i="1" s="1"/>
  <c r="J123" i="1" a="1"/>
  <c r="J123" i="1" s="1"/>
  <c r="J122" i="1" a="1"/>
  <c r="J122" i="1" s="1"/>
  <c r="J114" i="1" a="1"/>
  <c r="J114" i="1" s="1"/>
  <c r="J115" i="1" a="1"/>
  <c r="J115" i="1" s="1"/>
  <c r="J112" i="1" a="1"/>
  <c r="J112" i="1" s="1"/>
  <c r="J110" i="1" a="1"/>
  <c r="J110" i="1" s="1"/>
  <c r="J108" i="1" a="1"/>
  <c r="J108" i="1" s="1"/>
  <c r="J109" i="1" a="1"/>
  <c r="J109" i="1" s="1"/>
  <c r="J105" i="1" a="1"/>
  <c r="J105" i="1" s="1"/>
  <c r="J103" i="1" a="1"/>
  <c r="J103" i="1" s="1"/>
  <c r="J101" i="1" a="1"/>
  <c r="J101" i="1" s="1"/>
  <c r="J69" i="1" a="1"/>
  <c r="J69" i="1" s="1"/>
  <c r="J65" i="1" a="1"/>
  <c r="J65" i="1" s="1"/>
  <c r="J62" i="1" a="1"/>
  <c r="J62" i="1" s="1"/>
  <c r="J60" i="1" a="1"/>
  <c r="J60" i="1" s="1"/>
  <c r="J59" i="1" a="1"/>
  <c r="J59" i="1" s="1"/>
  <c r="J49" i="1" a="1"/>
  <c r="J49" i="1" s="1"/>
  <c r="J46" i="1" a="1"/>
  <c r="J46" i="1" s="1"/>
  <c r="J99" i="1" a="1"/>
  <c r="J99" i="1" s="1"/>
  <c r="J95" i="1" a="1"/>
  <c r="J95" i="1" s="1"/>
  <c r="J93" i="1" a="1"/>
  <c r="J93" i="1" s="1"/>
  <c r="J89" i="1" a="1"/>
  <c r="J89" i="1" s="1"/>
  <c r="J86" i="1" a="1"/>
  <c r="J86" i="1" s="1"/>
  <c r="J83" i="1" a="1"/>
  <c r="J83" i="1" s="1"/>
  <c r="J82" i="1" a="1"/>
  <c r="J82" i="1" s="1"/>
  <c r="J75" i="1" a="1"/>
  <c r="J75" i="1" s="1"/>
  <c r="J73" i="1" a="1"/>
  <c r="J73" i="1" s="1"/>
  <c r="J78" i="1" a="1"/>
  <c r="J78" i="1" s="1"/>
  <c r="J79" i="1" a="1"/>
  <c r="J79" i="1" s="1"/>
  <c r="J76" i="1" a="1"/>
  <c r="J76" i="1" s="1"/>
  <c r="J77" i="1" a="1"/>
  <c r="J77" i="1" s="1"/>
  <c r="J119" i="1" a="1"/>
  <c r="J119" i="1" s="1"/>
  <c r="J120" i="1" a="1"/>
  <c r="J120" i="1" s="1"/>
  <c r="J117" i="1" a="1"/>
  <c r="J117" i="1" s="1"/>
  <c r="J118" i="1" a="1"/>
  <c r="J118" i="1" s="1"/>
  <c r="J57" i="1" a="1"/>
  <c r="J57" i="1" s="1"/>
  <c r="J56" i="1" a="1"/>
  <c r="J56" i="1" s="1"/>
  <c r="J54" i="1" a="1"/>
  <c r="J54" i="1" s="1"/>
  <c r="J55" i="1" a="1"/>
  <c r="J55" i="1" s="1"/>
  <c r="J53" i="1" a="1"/>
  <c r="J53" i="1" s="1"/>
  <c r="J52" i="1" a="1"/>
  <c r="J52" i="1" s="1"/>
  <c r="J50" i="1" a="1"/>
  <c r="J50" i="1" s="1"/>
  <c r="J51" i="1" a="1"/>
  <c r="J51" i="1" s="1"/>
  <c r="J48" i="1" a="1"/>
  <c r="J48" i="1" s="1"/>
  <c r="J47" i="1" a="1"/>
  <c r="J47" i="1" s="1"/>
  <c r="J45" i="1" a="1"/>
  <c r="J45" i="1" s="1"/>
  <c r="J44" i="1" a="1"/>
  <c r="J44" i="1" s="1"/>
  <c r="J42" i="1" a="1"/>
  <c r="J42" i="1" s="1"/>
  <c r="J43" i="1" a="1"/>
  <c r="J43" i="1" s="1"/>
  <c r="J41" i="1" a="1"/>
  <c r="J41" i="1" s="1"/>
  <c r="J40" i="1" a="1"/>
  <c r="J40" i="1" s="1"/>
  <c r="J38" i="1" a="1"/>
  <c r="J38" i="1" s="1"/>
  <c r="J39" i="1" a="1"/>
  <c r="J39" i="1" s="1"/>
  <c r="J58" i="1" a="1"/>
  <c r="J58" i="1" s="1"/>
  <c r="J61" i="1" a="1"/>
  <c r="J61" i="1" s="1"/>
  <c r="J63" i="1" a="1"/>
  <c r="J63" i="1" s="1"/>
  <c r="J64" i="1" a="1"/>
  <c r="J64" i="1" s="1"/>
  <c r="J66" i="1" a="1"/>
  <c r="J66" i="1" s="1"/>
  <c r="J67" i="1" a="1"/>
  <c r="J67" i="1" s="1"/>
  <c r="J68" i="1" a="1"/>
  <c r="J68" i="1" s="1"/>
  <c r="J70" i="1" a="1"/>
  <c r="J70" i="1" s="1"/>
  <c r="J71" i="1" a="1"/>
  <c r="J71" i="1" s="1"/>
  <c r="J100" i="1" a="1"/>
  <c r="J100" i="1" s="1"/>
  <c r="J102" i="1" a="1"/>
  <c r="J102" i="1" s="1"/>
  <c r="J104" i="1" a="1"/>
  <c r="J104" i="1" s="1"/>
  <c r="J106" i="1" a="1"/>
  <c r="J106" i="1" s="1"/>
  <c r="J107" i="1" a="1"/>
  <c r="J107" i="1" s="1"/>
  <c r="J111" i="1" a="1"/>
  <c r="J111" i="1" s="1"/>
  <c r="J113" i="1" a="1"/>
  <c r="J113" i="1" s="1"/>
  <c r="J116" i="1" a="1"/>
  <c r="J116" i="1" s="1"/>
  <c r="J121" i="1" a="1"/>
  <c r="J121" i="1" s="1"/>
  <c r="J124" i="1" a="1"/>
  <c r="J124" i="1" s="1"/>
  <c r="J126" i="1" a="1"/>
  <c r="J126" i="1" s="1"/>
  <c r="J98" i="1" a="1"/>
  <c r="J98" i="1" s="1"/>
  <c r="J96" i="1" a="1"/>
  <c r="J96" i="1" s="1"/>
  <c r="J97" i="1" a="1"/>
  <c r="J97" i="1" s="1"/>
  <c r="J94" i="1" a="1"/>
  <c r="J94" i="1" s="1"/>
  <c r="J91" i="1" a="1"/>
  <c r="J91" i="1" s="1"/>
  <c r="J92" i="1" a="1"/>
  <c r="J92" i="1" s="1"/>
  <c r="J90" i="1" a="1"/>
  <c r="J90" i="1" s="1"/>
  <c r="J88" i="1" a="1"/>
  <c r="J88" i="1" s="1"/>
  <c r="J87" i="1" a="1"/>
  <c r="J87" i="1" s="1"/>
  <c r="J85" i="1" a="1"/>
  <c r="J85" i="1" s="1"/>
  <c r="J84" i="1" a="1"/>
  <c r="J84" i="1" s="1"/>
  <c r="J81" i="1" a="1"/>
  <c r="J81" i="1" s="1"/>
  <c r="J80" i="1" a="1"/>
  <c r="J80" i="1" s="1"/>
  <c r="J74" i="1" a="1"/>
  <c r="J74" i="1" s="1"/>
  <c r="J72" i="1" a="1"/>
  <c r="J72" i="1" s="1"/>
  <c r="J154" i="1" a="1"/>
  <c r="J154" i="1" s="1"/>
  <c r="J153" i="1" a="1"/>
  <c r="J153" i="1" s="1"/>
  <c r="J151" i="1" a="1"/>
  <c r="J151" i="1" s="1"/>
  <c r="J150" i="1" a="1"/>
  <c r="J150" i="1" s="1"/>
  <c r="J147" i="1" a="1"/>
  <c r="J147" i="1" s="1"/>
  <c r="J144" i="1" a="1"/>
  <c r="J144" i="1" s="1"/>
  <c r="J145" i="1" a="1"/>
  <c r="J145" i="1" s="1"/>
  <c r="J141" i="1" a="1"/>
  <c r="J141" i="1" s="1"/>
  <c r="J140" i="1" a="1"/>
  <c r="J140" i="1" s="1"/>
  <c r="J138" i="1" a="1"/>
  <c r="J138" i="1" s="1"/>
  <c r="J137" i="1" a="1"/>
  <c r="J137" i="1" s="1"/>
  <c r="J134" i="1" a="1"/>
  <c r="J134" i="1" s="1"/>
  <c r="J133" i="1" a="1"/>
  <c r="J133" i="1" s="1"/>
  <c r="J131" i="1" a="1"/>
  <c r="J131" i="1" s="1"/>
  <c r="J129" i="1" a="1"/>
  <c r="J129" i="1" s="1"/>
  <c r="J128" i="1" a="1"/>
  <c r="J128" i="1" s="1"/>
  <c r="J127" i="1" a="1"/>
  <c r="J127" i="1" s="1"/>
  <c r="J130" i="1" a="1"/>
  <c r="J130" i="1" s="1"/>
  <c r="J132" i="1" a="1"/>
  <c r="J132" i="1" s="1"/>
  <c r="J135" i="1" a="1"/>
  <c r="J135" i="1" s="1"/>
  <c r="J136" i="1" a="1"/>
  <c r="J136" i="1" s="1"/>
  <c r="J139" i="1" a="1"/>
  <c r="J139" i="1" s="1"/>
  <c r="J142" i="1" a="1"/>
  <c r="J142" i="1" s="1"/>
  <c r="J143" i="1" a="1"/>
  <c r="J143" i="1" s="1"/>
  <c r="J146" i="1" a="1"/>
  <c r="J146" i="1" s="1"/>
  <c r="J152" i="1" a="1"/>
  <c r="J152" i="1" s="1"/>
  <c r="J149" i="1" a="1"/>
  <c r="J149" i="1" s="1"/>
  <c r="J148" i="1" a="1"/>
  <c r="J148" i="1" s="1"/>
  <c r="J155" i="1" a="1"/>
  <c r="J155" i="1" s="1"/>
  <c r="J156" i="1" a="1"/>
  <c r="J156" i="1" s="1"/>
  <c r="J3" i="1" a="1"/>
  <c r="J3" i="1" s="1"/>
  <c r="N3" i="1"/>
  <c r="N156" i="1"/>
  <c r="N155" i="1"/>
  <c r="N154" i="1"/>
  <c r="N153" i="1"/>
  <c r="N152" i="1"/>
  <c r="N151" i="1"/>
  <c r="N150" i="1"/>
  <c r="N149" i="1"/>
  <c r="N148" i="1"/>
  <c r="N147" i="1"/>
  <c r="N146" i="1"/>
  <c r="N144" i="1"/>
  <c r="N145" i="1"/>
  <c r="N143" i="1"/>
  <c r="N139" i="1"/>
  <c r="N141" i="1"/>
  <c r="N140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19" i="1"/>
  <c r="N120" i="1"/>
  <c r="N117" i="1"/>
  <c r="N118" i="1"/>
  <c r="N116" i="1"/>
  <c r="N114" i="1"/>
  <c r="N115" i="1"/>
  <c r="N113" i="1"/>
  <c r="N112" i="1"/>
  <c r="N111" i="1"/>
  <c r="N110" i="1"/>
  <c r="N108" i="1"/>
  <c r="N109" i="1"/>
  <c r="N106" i="1"/>
  <c r="N107" i="1"/>
  <c r="N105" i="1"/>
  <c r="N104" i="1"/>
  <c r="N103" i="1"/>
  <c r="N102" i="1"/>
  <c r="N101" i="1"/>
  <c r="N100" i="1"/>
  <c r="N99" i="1"/>
  <c r="N98" i="1"/>
  <c r="N96" i="1"/>
  <c r="N97" i="1"/>
  <c r="N95" i="1"/>
  <c r="N94" i="1"/>
  <c r="N93" i="1"/>
  <c r="N91" i="1"/>
  <c r="N92" i="1"/>
  <c r="N90" i="1"/>
  <c r="N89" i="1"/>
  <c r="N88" i="1"/>
  <c r="N87" i="1"/>
  <c r="N86" i="1"/>
  <c r="N85" i="1"/>
  <c r="N84" i="1"/>
  <c r="N83" i="1"/>
  <c r="N82" i="1"/>
  <c r="N81" i="1"/>
  <c r="N78" i="1"/>
  <c r="N79" i="1"/>
  <c r="N80" i="1"/>
  <c r="N76" i="1"/>
  <c r="N77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4" i="1"/>
  <c r="N55" i="1"/>
  <c r="N53" i="1"/>
  <c r="N52" i="1"/>
  <c r="N50" i="1"/>
  <c r="N51" i="1"/>
  <c r="N49" i="1"/>
  <c r="N48" i="1"/>
  <c r="N47" i="1"/>
  <c r="N46" i="1"/>
  <c r="N45" i="1"/>
  <c r="N44" i="1"/>
  <c r="N42" i="1"/>
  <c r="N43" i="1"/>
  <c r="N41" i="1"/>
  <c r="N40" i="1"/>
  <c r="N38" i="1"/>
  <c r="N39" i="1"/>
  <c r="N37" i="1"/>
  <c r="N36" i="1"/>
  <c r="N35" i="1"/>
  <c r="N34" i="1"/>
  <c r="N33" i="1"/>
  <c r="N32" i="1"/>
  <c r="N30" i="1"/>
  <c r="N31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4" i="1"/>
  <c r="N15" i="1"/>
  <c r="N13" i="1"/>
  <c r="N142" i="1"/>
  <c r="T2" i="4" l="1"/>
  <c r="T3" i="4" s="1"/>
  <c r="T4" i="4" s="1"/>
  <c r="K2" i="4"/>
  <c r="N2" i="4"/>
  <c r="N3" i="4" s="1"/>
  <c r="N4" i="4" s="1"/>
  <c r="Q2" i="4"/>
  <c r="Q3" i="4" s="1"/>
  <c r="Q4" i="4" s="1"/>
  <c r="K3" i="4" l="1"/>
  <c r="K4" i="4" s="1"/>
  <c r="K6" i="4"/>
  <c r="K8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Hockey Stats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ockeyStats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<sst xmlns="http://schemas.openxmlformats.org/spreadsheetml/2006/main" count="1158" uniqueCount="146">
  <si>
    <t>Date</t>
  </si>
  <si>
    <t>League</t>
  </si>
  <si>
    <t>Team</t>
  </si>
  <si>
    <t>Opponent</t>
  </si>
  <si>
    <t>GF</t>
  </si>
  <si>
    <t>GA</t>
  </si>
  <si>
    <t>W/L/T</t>
  </si>
  <si>
    <t>Pos</t>
  </si>
  <si>
    <t>G</t>
  </si>
  <si>
    <t>A</t>
  </si>
  <si>
    <t>P</t>
  </si>
  <si>
    <t>PIM</t>
  </si>
  <si>
    <t>Talladega Knights</t>
  </si>
  <si>
    <t>Rainucks</t>
  </si>
  <si>
    <t>W</t>
  </si>
  <si>
    <t>RW</t>
  </si>
  <si>
    <t>Mixed Team 007</t>
  </si>
  <si>
    <t>Shaved Ice</t>
  </si>
  <si>
    <t>C</t>
  </si>
  <si>
    <t>Talladega Kights</t>
  </si>
  <si>
    <t>LADA-D3</t>
  </si>
  <si>
    <t>D</t>
  </si>
  <si>
    <t>Whalers</t>
  </si>
  <si>
    <t>Pondstars</t>
  </si>
  <si>
    <t>n/a</t>
  </si>
  <si>
    <t>Ninjas</t>
  </si>
  <si>
    <t>Night Owls</t>
  </si>
  <si>
    <t>SenTTTinals</t>
  </si>
  <si>
    <t>Lada-D3</t>
  </si>
  <si>
    <t>Lada-D2</t>
  </si>
  <si>
    <t>Fighting Gnomies</t>
  </si>
  <si>
    <t>LW</t>
  </si>
  <si>
    <t>Hosers</t>
  </si>
  <si>
    <t>Tractor</t>
  </si>
  <si>
    <t>Cascadiens</t>
  </si>
  <si>
    <t>Verbowski &amp; Co.</t>
  </si>
  <si>
    <t>LADA-D2</t>
  </si>
  <si>
    <t>Puck Buddies</t>
  </si>
  <si>
    <t>Pile Squad</t>
  </si>
  <si>
    <t>Jurasic Giants</t>
  </si>
  <si>
    <t>Gnomies</t>
  </si>
  <si>
    <t>Flying Hellfish</t>
  </si>
  <si>
    <t>Roadrunners</t>
  </si>
  <si>
    <t>Squid Squad</t>
  </si>
  <si>
    <t>Revenge of Damn Zam Door</t>
  </si>
  <si>
    <t>Tic Tac Toes</t>
  </si>
  <si>
    <t>Pondsters</t>
  </si>
  <si>
    <t>Team Harvey</t>
  </si>
  <si>
    <t>Team Marsha</t>
  </si>
  <si>
    <t>Team Laverne</t>
  </si>
  <si>
    <t>Team Edie</t>
  </si>
  <si>
    <t>Jurasic Puck</t>
  </si>
  <si>
    <t>Jackalopes</t>
  </si>
  <si>
    <t>Multiple Scoregasms</t>
  </si>
  <si>
    <t>Sputnik</t>
  </si>
  <si>
    <t>Drunken Grownups</t>
  </si>
  <si>
    <t>Big Verbowski's</t>
  </si>
  <si>
    <t>Sentinels</t>
  </si>
  <si>
    <t>Damn Zamgasms</t>
  </si>
  <si>
    <t>Baby Jacks</t>
  </si>
  <si>
    <t>Goth Corgis</t>
  </si>
  <si>
    <t>Letterkenny</t>
  </si>
  <si>
    <t>Collateral Damage</t>
  </si>
  <si>
    <t>Midnight Twist</t>
  </si>
  <si>
    <t>Fighting Sasquatches</t>
  </si>
  <si>
    <t>Tic-Tac-Toes</t>
  </si>
  <si>
    <t>Pond Scum</t>
  </si>
  <si>
    <t>The Geriatric Tidal Wave</t>
  </si>
  <si>
    <t>Fighting Narwahls</t>
  </si>
  <si>
    <t>Icewalkers</t>
  </si>
  <si>
    <t>32s</t>
  </si>
  <si>
    <t>2021 Pond Spring</t>
  </si>
  <si>
    <t>2021 Pond Summer</t>
  </si>
  <si>
    <t>2021 Pond Fall</t>
  </si>
  <si>
    <t>2022 Pond Winter</t>
  </si>
  <si>
    <t>2021 RTP</t>
  </si>
  <si>
    <t>Jurassic Puck</t>
  </si>
  <si>
    <t>Meal Worms</t>
  </si>
  <si>
    <t>Grand Total</t>
  </si>
  <si>
    <t>Games</t>
  </si>
  <si>
    <t>Goals</t>
  </si>
  <si>
    <t>Assists</t>
  </si>
  <si>
    <t>Points</t>
  </si>
  <si>
    <t>Year</t>
  </si>
  <si>
    <t>GPG</t>
  </si>
  <si>
    <t>APG</t>
  </si>
  <si>
    <t>PPG</t>
  </si>
  <si>
    <t>Season</t>
  </si>
  <si>
    <t>SKAHL D</t>
  </si>
  <si>
    <t>Pond</t>
  </si>
  <si>
    <t>Fall/Winter</t>
  </si>
  <si>
    <t>Spring</t>
  </si>
  <si>
    <t>Summer</t>
  </si>
  <si>
    <t>Fall</t>
  </si>
  <si>
    <t>Pride</t>
  </si>
  <si>
    <t>Tournament</t>
  </si>
  <si>
    <t>Puckaroo</t>
  </si>
  <si>
    <t>Winter</t>
  </si>
  <si>
    <t>SKAHL E</t>
  </si>
  <si>
    <t>Session</t>
  </si>
  <si>
    <t>2020 Pond Spring</t>
  </si>
  <si>
    <t>2020 SKAHL E Spring</t>
  </si>
  <si>
    <t>2021 Pride Tournament</t>
  </si>
  <si>
    <t>2021 Puckaroo Tournament</t>
  </si>
  <si>
    <t>2021 SKAHL D 2021 RTP</t>
  </si>
  <si>
    <t>2021 SKAHL D Summer</t>
  </si>
  <si>
    <t>Fighting Narwhals</t>
  </si>
  <si>
    <t>LADA - Beerteam</t>
  </si>
  <si>
    <t>Fall/Winter Playoffs</t>
  </si>
  <si>
    <t xml:space="preserve">LADA-D2 </t>
  </si>
  <si>
    <t>Damn Zam Door</t>
  </si>
  <si>
    <t>Sockeyes</t>
  </si>
  <si>
    <t>2022 Pond Spring</t>
  </si>
  <si>
    <t>2022 SKAHL D Fall/Winter Playoffs</t>
  </si>
  <si>
    <t>Games played</t>
  </si>
  <si>
    <t>per week</t>
  </si>
  <si>
    <t>pace</t>
  </si>
  <si>
    <t>Seattle Dogs</t>
  </si>
  <si>
    <t>Ugly Pucklings</t>
  </si>
  <si>
    <t>2022 SKAHL D Summer</t>
  </si>
  <si>
    <t>Fall /Winter</t>
  </si>
  <si>
    <t>2019-2020 SKAHL Fall/Winter</t>
  </si>
  <si>
    <t>2021-2022 SKAHL Fall/Winter</t>
  </si>
  <si>
    <t>Pickup</t>
  </si>
  <si>
    <t>2021 SKAHL D Spring</t>
  </si>
  <si>
    <t>2019 SKAHL D Summer</t>
  </si>
  <si>
    <t>Mid Ice Crisis</t>
  </si>
  <si>
    <t>Row Labels</t>
  </si>
  <si>
    <t>Pond Crush</t>
  </si>
  <si>
    <t>Seattle Pride</t>
  </si>
  <si>
    <t>Layshia Clarendon</t>
  </si>
  <si>
    <t>Edie Windsor</t>
  </si>
  <si>
    <t>Sylvia Rivera</t>
  </si>
  <si>
    <t>Rupaul</t>
  </si>
  <si>
    <t>SKAHL</t>
  </si>
  <si>
    <t>Captains Skate</t>
  </si>
  <si>
    <t>Dark</t>
  </si>
  <si>
    <t>White</t>
  </si>
  <si>
    <t>Lost Anchor</t>
  </si>
  <si>
    <t>Tournament Squid</t>
  </si>
  <si>
    <t>Yetis</t>
  </si>
  <si>
    <t>Letterkenny Irish</t>
  </si>
  <si>
    <t>Kraken in the Deep</t>
  </si>
  <si>
    <t>games left</t>
  </si>
  <si>
    <t>weeks left</t>
  </si>
  <si>
    <t>need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</si>
</sst>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ff Hackmeister" refreshedDate="44780.981513888888" backgroundQuery="1" createdVersion="7" refreshedVersion="8" minRefreshableVersion="3" recordCount="0" supportSubquery="1" supportAdvancedDrill="1" xr:uid="{FD2E4A08-7632-43FA-98D7-99A5321774B2}">
  <cacheSource type="external" connectionId="1"/>
  <cacheFields count="9">
    <cacheField name="[Table1].[Team].[Team]" caption="Team" numFmtId="0" hierarchy="5" level="1">
      <sharedItems count="19">
        <s v="32s"/>
        <s v="Dark"/>
        <s v="Fighting Narwhals"/>
        <s v="Gnomies"/>
        <s v="Goth Corgis"/>
        <s v="Icewalkers"/>
        <s v="Jurasic Puck"/>
        <s v="Layshia Clarendon"/>
        <s v="Mixed Team 007"/>
        <s v="Night Owls"/>
        <s v="Ninjas"/>
        <s v="Pickup"/>
        <s v="Pondstars"/>
        <s v="Shaved Ice"/>
        <s v="Squid Squad"/>
        <s v="Talladega Knights"/>
        <s v="Team Harvey"/>
        <s v="Tournament Squid"/>
        <s v="Ugly Pucklings"/>
      </sharedItems>
    </cacheField>
    <cacheField name="[Table1].[Session].[Session]" caption="Session" numFmtId="0" hierarchy="4" level="1">
      <sharedItems count="8">
        <s v="2022 SKAHL D Summer"/>
        <s v="2019 SKAHL D Summer"/>
        <s v="2019-2020 SKAHL Fall/Winter"/>
        <s v="2021 SKAHL D 2021 RTP"/>
        <s v="2021 SKAHL D Spring"/>
        <s v="2021 SKAHL D Summer"/>
        <s v="2021-2022 SKAHL Fall/Winter"/>
        <s v="2022 SKAHL D Fall/Winter Playoffs"/>
      </sharedItems>
    </cacheField>
    <cacheField name="[Measures].[Sum of G]" caption="Sum of G" numFmtId="0" hierarchy="15" level="32767"/>
    <cacheField name="[Measures].[Sum of A]" caption="Sum of A" numFmtId="0" hierarchy="16" level="32767"/>
    <cacheField name="[Measures].[Sum of P]" caption="Sum of P" numFmtId="0" hierarchy="17" level="32767"/>
    <cacheField name="[Measures].[GPG]" caption="GPG" numFmtId="0" hierarchy="19" level="32767"/>
    <cacheField name="[Measures].[Count of Date]" caption="Count of Date" numFmtId="0" hierarchy="18" level="32767"/>
    <cacheField name="[Measures].[APG]" caption="APG" numFmtId="0" hierarchy="20" level="32767"/>
    <cacheField name="[Measures].[PPG]" caption="PPG" numFmtId="0" hierarchy="21" level="32767"/>
  </cacheFields>
  <cacheHierarchies count="24"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Year]" caption="Year" attribute="1" defaultMemberUniqueName="[Table1].[Year].[All]" allUniqueName="[Table1].[Year].[All]" dimensionUniqueName="[Table1]" displayFolder="" count="0" memberValueDatatype="20" unbalanced="0"/>
    <cacheHierarchy uniqueName="[Table1].[League]" caption="League" attribute="1" defaultMemberUniqueName="[Table1].[League].[All]" allUniqueName="[Table1].[League].[All]" dimensionUniqueName="[Table1]" displayFolder="" count="0" memberValueDatatype="130" unbalanced="0"/>
    <cacheHierarchy uniqueName="[Table1].[Season]" caption="Season" attribute="1" defaultMemberUniqueName="[Table1].[Season].[All]" allUniqueName="[Table1].[Season].[All]" dimensionUniqueName="[Table1]" displayFolder="" count="0" memberValueDatatype="130" unbalanced="0"/>
    <cacheHierarchy uniqueName="[Table1].[Session]" caption="Session" attribute="1" defaultMemberUniqueName="[Table1].[Session].[All]" allUniqueName="[Table1].[Session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Team]" caption="Team" attribute="1" defaultMemberUniqueName="[Table1].[Team].[All]" allUniqueName="[Table1].[Team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Opponent]" caption="Opponent" attribute="1" defaultMemberUniqueName="[Table1].[Opponent].[All]" allUniqueName="[Table1].[Opponent].[All]" dimensionUniqueName="[Table1]" displayFolder="" count="0" memberValueDatatype="130" unbalanced="0"/>
    <cacheHierarchy uniqueName="[Table1].[GF]" caption="GF" attribute="1" defaultMemberUniqueName="[Table1].[GF].[All]" allUniqueName="[Table1].[GF].[All]" dimensionUniqueName="[Table1]" displayFolder="" count="0" memberValueDatatype="20" unbalanced="0"/>
    <cacheHierarchy uniqueName="[Table1].[GA]" caption="GA" attribute="1" defaultMemberUniqueName="[Table1].[GA].[All]" allUniqueName="[Table1].[GA].[All]" dimensionUniqueName="[Table1]" displayFolder="" count="0" memberValueDatatype="20" unbalanced="0"/>
    <cacheHierarchy uniqueName="[Table1].[W/L/T]" caption="W/L/T" attribute="1" defaultMemberUniqueName="[Table1].[W/L/T].[All]" allUniqueName="[Table1].[W/L/T].[All]" dimensionUniqueName="[Table1]" displayFolder="" count="0" memberValueDatatype="130" unbalanced="0"/>
    <cacheHierarchy uniqueName="[Table1].[Pos]" caption="Pos" attribute="1" defaultMemberUniqueName="[Table1].[Pos].[All]" allUniqueName="[Table1].[Pos].[All]" dimensionUniqueName="[Table1]" displayFolder="" count="0" memberValueDatatype="130" unbalanced="0"/>
    <cacheHierarchy uniqueName="[Table1].[G]" caption="G" attribute="1" defaultMemberUniqueName="[Table1].[G].[All]" allUniqueName="[Table1].[G].[All]" dimensionUniqueName="[Table1]" displayFolder="" count="0" memberValueDatatype="20" unbalanced="0"/>
    <cacheHierarchy uniqueName="[Table1].[A]" caption="A" attribute="1" defaultMemberUniqueName="[Table1].[A].[All]" allUniqueName="[Table1].[A].[All]" dimensionUniqueName="[Table1]" displayFolder="" count="0" memberValueDatatype="20" unbalanced="0"/>
    <cacheHierarchy uniqueName="[Table1].[P]" caption="P" attribute="1" defaultMemberUniqueName="[Table1].[P].[All]" allUniqueName="[Table1].[P].[All]" dimensionUniqueName="[Table1]" displayFolder="" count="0" memberValueDatatype="20" unbalanced="0"/>
    <cacheHierarchy uniqueName="[Table1].[PIM]" caption="PIM" attribute="1" defaultMemberUniqueName="[Table1].[PIM].[All]" allUniqueName="[Table1].[PIM].[All]" dimensionUniqueName="[Table1]" displayFolder="" count="0" memberValueDatatype="20" unbalanced="0"/>
    <cacheHierarchy uniqueName="[Measures].[Sum of G]" caption="Sum of G" measure="1" displayFolder="" measureGroup="Table1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A]" caption="Sum of A" measure="1" displayFolder="" measureGroup="Table1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P]" caption="Sum of P" measure="1" displayFolder="" measureGroup="Table1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Date]" caption="Count of Date" measure="1" displayFolder="" measureGroup="Table1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GPG]" caption="GPG" measure="1" displayFolder="" measureGroup="Table1" count="0" oneField="1">
      <fieldsUsage count="1">
        <fieldUsage x="5"/>
      </fieldsUsage>
    </cacheHierarchy>
    <cacheHierarchy uniqueName="[Measures].[APG]" caption="APG" measure="1" displayFolder="" measureGroup="Table1" count="0" oneField="1">
      <fieldsUsage count="1">
        <fieldUsage x="7"/>
      </fieldsUsage>
    </cacheHierarchy>
    <cacheHierarchy uniqueName="[Measures].[PPG]" caption="PPG" measure="1" displayFolder="" measureGroup="Table1" count="0" oneField="1">
      <fieldsUsage count="1">
        <fieldUsage x="8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FE6041-4053-4AB0-86BB-561A2FE5F3A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1:H30" firstHeaderRow="0" firstDataRow="1" firstDataCol="1"/>
  <pivotFields count="9">
    <pivotField axis="axisRow" allDrilled="1" subtotalTop="0" showAll="0" dataSourceSort="1" defaultSubtotal="0" defaultAttributeDrillState="1">
      <items count="19">
        <item x="0" e="0"/>
        <item x="1" e="0"/>
        <item x="2" e="0"/>
        <item x="3" e="0"/>
        <item x="4" e="0"/>
        <item x="5" e="0"/>
        <item x="6" e="0"/>
        <item x="7" e="0"/>
        <item x="8" e="0"/>
        <item x="9"/>
        <item x="10" e="0"/>
        <item x="11" e="0"/>
        <item x="12" e="0"/>
        <item x="13" e="0"/>
        <item x="14" e="0"/>
        <item x="15"/>
        <item x="16" e="0"/>
        <item x="17" e="0"/>
        <item x="18" e="0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0"/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r="1">
      <x/>
    </i>
    <i>
      <x v="10"/>
    </i>
    <i>
      <x v="11"/>
    </i>
    <i>
      <x v="12"/>
    </i>
    <i>
      <x v="13"/>
    </i>
    <i>
      <x v="14"/>
    </i>
    <i>
      <x v="1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/>
    </i>
    <i>
      <x v="16"/>
    </i>
    <i>
      <x v="17"/>
    </i>
    <i>
      <x v="18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Games" fld="6" subtotal="count" baseField="0" baseItem="0"/>
    <dataField name="Goals" fld="2" baseField="0" baseItem="0"/>
    <dataField name="Assists" fld="3" baseField="0" baseItem="0"/>
    <dataField name="Points" fld="4" baseField="0" baseItem="0"/>
    <dataField fld="5" subtotal="count" baseField="0" baseItem="0"/>
    <dataField fld="7" subtotal="count" baseField="0" baseItem="0"/>
    <dataField fld="8" subtotal="count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Goals"/>
    <pivotHierarchy dragToData="1" caption="Assists"/>
    <pivotHierarchy dragToData="1" caption="Points"/>
    <pivotHierarchy dragToData="1" caption="Game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Dark20" showRowHeaders="1" showColHeaders="1" showRowStripes="0" showColStripes="0" showLastColumn="1"/>
  <rowHierarchiesUsage count="2">
    <rowHierarchyUsage hierarchyUsage="5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Hockey Stat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ADF5C-F782-496D-A614-B929C8AC1807}" name="Table1" displayName="Table1" ref="A1:O193" totalsRowShown="0">
  <autoFilter ref="A1:O193" xr:uid="{16DADF5C-F782-496D-A614-B929C8AC1807}">
    <filterColumn colId="0">
      <filters>
        <dateGroupItem year="2022" dateTimeGrouping="year"/>
      </filters>
    </filterColumn>
  </autoFilter>
  <sortState xmlns:xlrd2="http://schemas.microsoft.com/office/spreadsheetml/2017/richdata2" ref="A2:O156">
    <sortCondition ref="A1:A156"/>
  </sortState>
  <tableColumns count="15">
    <tableColumn id="1" xr3:uid="{4D12DE2B-045E-43DD-BCCD-FFD87EE91264}" name="Date" dataDxfId="3"/>
    <tableColumn id="13" xr3:uid="{52CF294B-E61A-417B-8C7A-80A0B67ACA61}" name="Year" dataDxfId="2">
      <calculatedColumnFormula>YEAR(Table1[[#This Row],[Date]])</calculatedColumnFormula>
    </tableColumn>
    <tableColumn id="2" xr3:uid="{A409E289-7D03-4D8A-8F70-16DCE25124B0}" name="League"/>
    <tableColumn id="15" xr3:uid="{C22CDC9C-E68B-4DA9-A7B8-C93F9CA283ED}" name="Season"/>
    <tableColumn id="16" xr3:uid="{9DE689E1-A669-4C68-A93A-019095F3C14F}" name="Session" dataDxfId="1"/>
    <tableColumn id="3" xr3:uid="{9DAB6FE2-C041-4379-B3D8-3B59C47485BB}" name="Team"/>
    <tableColumn id="4" xr3:uid="{88E40CBA-FF50-450C-A01E-6C97939A42FA}" name="Opponent"/>
    <tableColumn id="5" xr3:uid="{2ABFD612-C251-48AB-B736-FA2D848E023E}" name="GF"/>
    <tableColumn id="6" xr3:uid="{8E8200A6-5CC0-4237-98A7-58EFB807A6D8}" name="GA"/>
    <tableColumn id="7" xr3:uid="{184087C8-2FFF-4959-B3C7-46ED97AED656}" name="W/L/T" dataDxfId="0">
      <calculatedColumnFormula array="1">_xlfn.IFS(Table1[[#This Row],[GF]]&gt;Table1[[#This Row],[GA]],"W",Table1[[#This Row],[GF]]&lt;Table1[[#This Row],[GA]],"L",Table1[[#This Row],[GF]]=Table1[[#This Row],[GA]],"T")</calculatedColumnFormula>
    </tableColumn>
    <tableColumn id="8" xr3:uid="{62690A8F-AD34-43D5-B3D3-696370A25C53}" name="Pos"/>
    <tableColumn id="9" xr3:uid="{D58BCCDD-C9C2-4B5E-B8C6-006DBBC59341}" name="G"/>
    <tableColumn id="10" xr3:uid="{AD45DF42-2063-4102-A31F-B84C696C1771}" name="A"/>
    <tableColumn id="11" xr3:uid="{C1A412D4-0B1D-4E80-9166-6B25EA0C4C82}" name="P">
      <calculatedColumnFormula>Table1[[#This Row],[G]]+Table1[[#This Row],[A]]</calculatedColumnFormula>
    </tableColumn>
    <tableColumn id="12" xr3:uid="{AEA3EDA8-B27A-4532-A14A-9DF99597C670}" name="P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FB93-7D7A-48BE-988F-46996D6C7E01}">
  <dimension ref="A1:T30"/>
  <sheetViews>
    <sheetView workbookViewId="0">
      <selection activeCell="A11" sqref="A11"/>
    </sheetView>
  </sheetViews>
  <sheetFormatPr defaultRowHeight="15" x14ac:dyDescent="0.25"/>
  <cols>
    <col min="1" max="1" width="35.28515625" bestFit="1" customWidth="1"/>
    <col min="2" max="2" width="7.140625" bestFit="1" customWidth="1"/>
    <col min="3" max="3" width="6" bestFit="1" customWidth="1"/>
    <col min="4" max="4" width="7" bestFit="1" customWidth="1"/>
    <col min="5" max="5" width="6.5703125" bestFit="1" customWidth="1"/>
    <col min="6" max="6" width="5" bestFit="1" customWidth="1"/>
    <col min="7" max="7" width="4.85546875" bestFit="1" customWidth="1"/>
    <col min="8" max="8" width="4.7109375" bestFit="1" customWidth="1"/>
    <col min="10" max="10" width="13.5703125" bestFit="1" customWidth="1"/>
    <col min="13" max="13" width="13.5703125" bestFit="1" customWidth="1"/>
    <col min="16" max="16" width="13.5703125" bestFit="1" customWidth="1"/>
    <col min="19" max="19" width="13.5703125" bestFit="1" customWidth="1"/>
  </cols>
  <sheetData>
    <row r="1" spans="1:20" x14ac:dyDescent="0.25">
      <c r="A1" s="3" t="s">
        <v>127</v>
      </c>
      <c r="B1" t="s">
        <v>79</v>
      </c>
      <c r="C1" t="s">
        <v>80</v>
      </c>
      <c r="D1" t="s">
        <v>81</v>
      </c>
      <c r="E1" t="s">
        <v>82</v>
      </c>
      <c r="F1" t="s">
        <v>84</v>
      </c>
      <c r="G1" t="s">
        <v>85</v>
      </c>
      <c r="H1" t="s">
        <v>86</v>
      </c>
      <c r="J1">
        <v>2022</v>
      </c>
      <c r="M1">
        <v>2021</v>
      </c>
      <c r="P1">
        <v>2020</v>
      </c>
      <c r="S1">
        <v>2019</v>
      </c>
    </row>
    <row r="2" spans="1:20" x14ac:dyDescent="0.25">
      <c r="A2" s="6" t="s">
        <v>70</v>
      </c>
      <c r="B2" s="2">
        <v>9</v>
      </c>
      <c r="C2" s="2">
        <v>21</v>
      </c>
      <c r="D2" s="2">
        <v>9</v>
      </c>
      <c r="E2" s="2">
        <v>30</v>
      </c>
      <c r="F2" s="4">
        <v>2.3333333333333335</v>
      </c>
      <c r="G2" s="4">
        <v>1</v>
      </c>
      <c r="H2" s="4">
        <v>3.3333333333333335</v>
      </c>
      <c r="J2" t="s">
        <v>114</v>
      </c>
      <c r="K2">
        <f>COUNTIF(Data!B:B, J1)</f>
        <v>67</v>
      </c>
      <c r="M2" t="s">
        <v>114</v>
      </c>
      <c r="N2">
        <f>COUNTIF(Data!B:B, M1)</f>
        <v>89</v>
      </c>
      <c r="P2" t="s">
        <v>114</v>
      </c>
      <c r="Q2">
        <f>COUNTIF(Data!B:B, P1)</f>
        <v>25</v>
      </c>
      <c r="S2" t="s">
        <v>114</v>
      </c>
      <c r="T2">
        <f>COUNTIF(Data!B:B, S1)</f>
        <v>11</v>
      </c>
    </row>
    <row r="3" spans="1:20" x14ac:dyDescent="0.25">
      <c r="A3" s="6" t="s">
        <v>136</v>
      </c>
      <c r="B3" s="2">
        <v>1</v>
      </c>
      <c r="C3" s="2">
        <v>4</v>
      </c>
      <c r="D3" s="2">
        <v>2</v>
      </c>
      <c r="E3" s="2">
        <v>6</v>
      </c>
      <c r="F3" s="4">
        <v>4</v>
      </c>
      <c r="G3" s="4">
        <v>2</v>
      </c>
      <c r="H3" s="4">
        <v>6</v>
      </c>
      <c r="J3" t="s">
        <v>115</v>
      </c>
      <c r="K3" s="4">
        <f ca="1">K2/(WEEKNUM(TODAY()))</f>
        <v>1.9705882352941178</v>
      </c>
      <c r="M3" t="s">
        <v>115</v>
      </c>
      <c r="N3" s="4">
        <f>N2/52</f>
        <v>1.7115384615384615</v>
      </c>
      <c r="P3" t="s">
        <v>115</v>
      </c>
      <c r="Q3" s="4">
        <f>Q2/52</f>
        <v>0.48076923076923078</v>
      </c>
      <c r="S3" t="s">
        <v>115</v>
      </c>
      <c r="T3" s="4">
        <f>T2/52</f>
        <v>0.21153846153846154</v>
      </c>
    </row>
    <row r="4" spans="1:20" x14ac:dyDescent="0.25">
      <c r="A4" s="6" t="s">
        <v>106</v>
      </c>
      <c r="B4" s="2">
        <v>1</v>
      </c>
      <c r="C4" s="2">
        <v>1</v>
      </c>
      <c r="D4" s="2">
        <v>2</v>
      </c>
      <c r="E4" s="2">
        <v>3</v>
      </c>
      <c r="F4" s="4">
        <v>1</v>
      </c>
      <c r="G4" s="4">
        <v>2</v>
      </c>
      <c r="H4" s="4">
        <v>3</v>
      </c>
      <c r="J4" t="s">
        <v>116</v>
      </c>
      <c r="K4" s="4">
        <f ca="1">K3*52</f>
        <v>102.47058823529412</v>
      </c>
      <c r="M4" t="s">
        <v>116</v>
      </c>
      <c r="N4" s="4">
        <f>N3*52</f>
        <v>89</v>
      </c>
      <c r="P4" t="s">
        <v>116</v>
      </c>
      <c r="Q4" s="4">
        <f>Q3*52</f>
        <v>25</v>
      </c>
      <c r="S4" t="s">
        <v>116</v>
      </c>
      <c r="T4" s="4">
        <f>T3*52</f>
        <v>11</v>
      </c>
    </row>
    <row r="5" spans="1:20" x14ac:dyDescent="0.25">
      <c r="A5" s="6" t="s">
        <v>40</v>
      </c>
      <c r="B5" s="2">
        <v>2</v>
      </c>
      <c r="C5" s="2">
        <v>2</v>
      </c>
      <c r="D5" s="2">
        <v>0</v>
      </c>
      <c r="E5" s="2">
        <v>2</v>
      </c>
      <c r="F5" s="4">
        <v>1</v>
      </c>
      <c r="G5" s="4">
        <v>0</v>
      </c>
      <c r="H5" s="4">
        <v>1</v>
      </c>
    </row>
    <row r="6" spans="1:20" x14ac:dyDescent="0.25">
      <c r="A6" s="6" t="s">
        <v>60</v>
      </c>
      <c r="B6" s="2">
        <v>4</v>
      </c>
      <c r="C6" s="2">
        <v>3</v>
      </c>
      <c r="D6" s="2">
        <v>1</v>
      </c>
      <c r="E6" s="2">
        <v>4</v>
      </c>
      <c r="F6" s="4">
        <v>0.75</v>
      </c>
      <c r="G6" s="4">
        <v>0.25</v>
      </c>
      <c r="H6" s="4">
        <v>1</v>
      </c>
      <c r="J6" t="s">
        <v>143</v>
      </c>
      <c r="K6">
        <f>100-K2</f>
        <v>33</v>
      </c>
    </row>
    <row r="7" spans="1:20" x14ac:dyDescent="0.25">
      <c r="A7" s="6" t="s">
        <v>69</v>
      </c>
      <c r="B7" s="2">
        <v>8</v>
      </c>
      <c r="C7" s="2">
        <v>11</v>
      </c>
      <c r="D7" s="2">
        <v>6</v>
      </c>
      <c r="E7" s="2">
        <v>17</v>
      </c>
      <c r="F7" s="4">
        <v>1.375</v>
      </c>
      <c r="G7" s="4">
        <v>0.75</v>
      </c>
      <c r="H7" s="4">
        <v>2.125</v>
      </c>
      <c r="J7" t="s">
        <v>144</v>
      </c>
      <c r="K7">
        <f ca="1">52-(WEEKNUM(TODAY()))</f>
        <v>18</v>
      </c>
    </row>
    <row r="8" spans="1:20" x14ac:dyDescent="0.25">
      <c r="A8" s="6" t="s">
        <v>51</v>
      </c>
      <c r="B8" s="2">
        <v>1</v>
      </c>
      <c r="C8" s="2">
        <v>0</v>
      </c>
      <c r="D8" s="2">
        <v>2</v>
      </c>
      <c r="E8" s="2">
        <v>2</v>
      </c>
      <c r="F8" s="4">
        <v>0</v>
      </c>
      <c r="G8" s="4">
        <v>2</v>
      </c>
      <c r="H8" s="4">
        <v>2</v>
      </c>
      <c r="J8" t="s">
        <v>145</v>
      </c>
      <c r="K8" s="4">
        <f ca="1">K6/K7</f>
        <v>1.8333333333333333</v>
      </c>
    </row>
    <row r="9" spans="1:20" x14ac:dyDescent="0.25">
      <c r="A9" s="6" t="s">
        <v>130</v>
      </c>
      <c r="B9" s="2">
        <v>4</v>
      </c>
      <c r="C9" s="2">
        <v>1</v>
      </c>
      <c r="D9" s="2">
        <v>1</v>
      </c>
      <c r="E9" s="2">
        <v>2</v>
      </c>
      <c r="F9" s="4">
        <v>0.25</v>
      </c>
      <c r="G9" s="4">
        <v>0.25</v>
      </c>
      <c r="H9" s="4">
        <v>0.5</v>
      </c>
    </row>
    <row r="10" spans="1:20" x14ac:dyDescent="0.25">
      <c r="A10" s="6" t="s">
        <v>16</v>
      </c>
      <c r="B10" s="2">
        <v>11</v>
      </c>
      <c r="C10" s="2">
        <v>10</v>
      </c>
      <c r="D10" s="2">
        <v>4</v>
      </c>
      <c r="E10" s="2">
        <v>14</v>
      </c>
      <c r="F10" s="4">
        <v>0.90909090909090906</v>
      </c>
      <c r="G10" s="4">
        <v>0.36363636363636365</v>
      </c>
      <c r="H10" s="4">
        <v>1.2727272727272727</v>
      </c>
    </row>
    <row r="11" spans="1:20" x14ac:dyDescent="0.25">
      <c r="A11" s="6" t="s">
        <v>26</v>
      </c>
      <c r="B11" s="2"/>
      <c r="C11" s="2"/>
      <c r="D11" s="2"/>
      <c r="E11" s="2"/>
      <c r="F11" s="2"/>
      <c r="G11" s="2"/>
      <c r="H11" s="2"/>
    </row>
    <row r="12" spans="1:20" x14ac:dyDescent="0.25">
      <c r="A12" s="7" t="s">
        <v>119</v>
      </c>
      <c r="B12" s="2">
        <v>6</v>
      </c>
      <c r="C12" s="2">
        <v>3</v>
      </c>
      <c r="D12" s="2">
        <v>3</v>
      </c>
      <c r="E12" s="2">
        <v>6</v>
      </c>
      <c r="F12" s="4">
        <v>0.5</v>
      </c>
      <c r="G12" s="4">
        <v>0.5</v>
      </c>
      <c r="H12" s="4">
        <v>1</v>
      </c>
    </row>
    <row r="13" spans="1:20" x14ac:dyDescent="0.25">
      <c r="A13" s="6" t="s">
        <v>25</v>
      </c>
      <c r="B13" s="2">
        <v>1</v>
      </c>
      <c r="C13" s="2">
        <v>5</v>
      </c>
      <c r="D13" s="2">
        <v>2</v>
      </c>
      <c r="E13" s="2">
        <v>7</v>
      </c>
      <c r="F13" s="4">
        <v>5</v>
      </c>
      <c r="G13" s="4">
        <v>2</v>
      </c>
      <c r="H13" s="4">
        <v>7</v>
      </c>
    </row>
    <row r="14" spans="1:20" x14ac:dyDescent="0.25">
      <c r="A14" s="6" t="s">
        <v>123</v>
      </c>
      <c r="B14" s="2">
        <v>1</v>
      </c>
      <c r="C14" s="2">
        <v>1</v>
      </c>
      <c r="D14" s="2">
        <v>2</v>
      </c>
      <c r="E14" s="2">
        <v>3</v>
      </c>
      <c r="F14" s="4">
        <v>1</v>
      </c>
      <c r="G14" s="4">
        <v>2</v>
      </c>
      <c r="H14" s="4">
        <v>3</v>
      </c>
    </row>
    <row r="15" spans="1:20" x14ac:dyDescent="0.25">
      <c r="A15" s="6" t="s">
        <v>23</v>
      </c>
      <c r="B15" s="2">
        <v>8</v>
      </c>
      <c r="C15" s="2">
        <v>20</v>
      </c>
      <c r="D15" s="2">
        <v>3</v>
      </c>
      <c r="E15" s="2">
        <v>23</v>
      </c>
      <c r="F15" s="4">
        <v>2.5</v>
      </c>
      <c r="G15" s="4">
        <v>0.375</v>
      </c>
      <c r="H15" s="4">
        <v>2.875</v>
      </c>
    </row>
    <row r="16" spans="1:20" x14ac:dyDescent="0.25">
      <c r="A16" s="6" t="s">
        <v>17</v>
      </c>
      <c r="B16" s="2">
        <v>3</v>
      </c>
      <c r="C16" s="2">
        <v>1</v>
      </c>
      <c r="D16" s="2">
        <v>2</v>
      </c>
      <c r="E16" s="2">
        <v>3</v>
      </c>
      <c r="F16" s="4">
        <v>0.33333333333333331</v>
      </c>
      <c r="G16" s="4">
        <v>0.66666666666666663</v>
      </c>
      <c r="H16" s="4">
        <v>1</v>
      </c>
    </row>
    <row r="17" spans="1:8" x14ac:dyDescent="0.25">
      <c r="A17" s="6" t="s">
        <v>43</v>
      </c>
      <c r="B17" s="2">
        <v>45</v>
      </c>
      <c r="C17" s="2">
        <v>160</v>
      </c>
      <c r="D17" s="2">
        <v>47</v>
      </c>
      <c r="E17" s="2">
        <v>207</v>
      </c>
      <c r="F17" s="4">
        <v>3.5555555555555554</v>
      </c>
      <c r="G17" s="4">
        <v>1.0444444444444445</v>
      </c>
      <c r="H17" s="4">
        <v>4.5999999999999996</v>
      </c>
    </row>
    <row r="18" spans="1:8" x14ac:dyDescent="0.25">
      <c r="A18" s="6" t="s">
        <v>12</v>
      </c>
      <c r="B18" s="2"/>
      <c r="C18" s="2"/>
      <c r="D18" s="2"/>
      <c r="E18" s="2"/>
      <c r="F18" s="2"/>
      <c r="G18" s="2"/>
      <c r="H18" s="2"/>
    </row>
    <row r="19" spans="1:8" x14ac:dyDescent="0.25">
      <c r="A19" s="7" t="s">
        <v>125</v>
      </c>
      <c r="B19" s="2">
        <v>1</v>
      </c>
      <c r="C19" s="2">
        <v>1</v>
      </c>
      <c r="D19" s="2">
        <v>1</v>
      </c>
      <c r="E19" s="2">
        <v>2</v>
      </c>
      <c r="F19" s="4">
        <v>1</v>
      </c>
      <c r="G19" s="4">
        <v>1</v>
      </c>
      <c r="H19" s="4">
        <v>2</v>
      </c>
    </row>
    <row r="20" spans="1:8" x14ac:dyDescent="0.25">
      <c r="A20" s="7" t="s">
        <v>121</v>
      </c>
      <c r="B20" s="2">
        <v>17</v>
      </c>
      <c r="C20" s="2">
        <v>5</v>
      </c>
      <c r="D20" s="2">
        <v>4</v>
      </c>
      <c r="E20" s="2">
        <v>9</v>
      </c>
      <c r="F20" s="4">
        <v>0.29411764705882354</v>
      </c>
      <c r="G20" s="4">
        <v>0.23529411764705882</v>
      </c>
      <c r="H20" s="4">
        <v>0.52941176470588236</v>
      </c>
    </row>
    <row r="21" spans="1:8" x14ac:dyDescent="0.25">
      <c r="A21" s="7" t="s">
        <v>104</v>
      </c>
      <c r="B21" s="2">
        <v>7</v>
      </c>
      <c r="C21" s="2">
        <v>5</v>
      </c>
      <c r="D21" s="2">
        <v>1</v>
      </c>
      <c r="E21" s="2">
        <v>6</v>
      </c>
      <c r="F21" s="4">
        <v>0.7142857142857143</v>
      </c>
      <c r="G21" s="4">
        <v>0.14285714285714285</v>
      </c>
      <c r="H21" s="4">
        <v>0.8571428571428571</v>
      </c>
    </row>
    <row r="22" spans="1:8" x14ac:dyDescent="0.25">
      <c r="A22" s="7" t="s">
        <v>124</v>
      </c>
      <c r="B22" s="2">
        <v>7</v>
      </c>
      <c r="C22" s="2">
        <v>6</v>
      </c>
      <c r="D22" s="2">
        <v>2</v>
      </c>
      <c r="E22" s="2">
        <v>8</v>
      </c>
      <c r="F22" s="4">
        <v>0.8571428571428571</v>
      </c>
      <c r="G22" s="4">
        <v>0.2857142857142857</v>
      </c>
      <c r="H22" s="4">
        <v>1.1428571428571428</v>
      </c>
    </row>
    <row r="23" spans="1:8" x14ac:dyDescent="0.25">
      <c r="A23" s="7" t="s">
        <v>105</v>
      </c>
      <c r="B23" s="2">
        <v>12</v>
      </c>
      <c r="C23" s="2">
        <v>2</v>
      </c>
      <c r="D23" s="2">
        <v>1</v>
      </c>
      <c r="E23" s="2">
        <v>3</v>
      </c>
      <c r="F23" s="4">
        <v>0.16666666666666666</v>
      </c>
      <c r="G23" s="4">
        <v>8.3333333333333329E-2</v>
      </c>
      <c r="H23" s="4">
        <v>0.25</v>
      </c>
    </row>
    <row r="24" spans="1:8" x14ac:dyDescent="0.25">
      <c r="A24" s="7" t="s">
        <v>122</v>
      </c>
      <c r="B24" s="2">
        <v>19</v>
      </c>
      <c r="C24" s="2">
        <v>6</v>
      </c>
      <c r="D24" s="2">
        <v>5</v>
      </c>
      <c r="E24" s="2">
        <v>11</v>
      </c>
      <c r="F24" s="4">
        <v>0.31578947368421051</v>
      </c>
      <c r="G24" s="4">
        <v>0.26315789473684209</v>
      </c>
      <c r="H24" s="4">
        <v>0.57894736842105265</v>
      </c>
    </row>
    <row r="25" spans="1:8" x14ac:dyDescent="0.25">
      <c r="A25" s="7" t="s">
        <v>113</v>
      </c>
      <c r="B25" s="2">
        <v>3</v>
      </c>
      <c r="C25" s="2">
        <v>2</v>
      </c>
      <c r="D25" s="2">
        <v>0</v>
      </c>
      <c r="E25" s="2">
        <v>2</v>
      </c>
      <c r="F25" s="4">
        <v>0.66666666666666663</v>
      </c>
      <c r="G25" s="4">
        <v>0</v>
      </c>
      <c r="H25" s="4">
        <v>0.66666666666666663</v>
      </c>
    </row>
    <row r="26" spans="1:8" x14ac:dyDescent="0.25">
      <c r="A26" s="7" t="s">
        <v>119</v>
      </c>
      <c r="B26" s="2">
        <v>8</v>
      </c>
      <c r="C26" s="2">
        <v>4</v>
      </c>
      <c r="D26" s="2">
        <v>0</v>
      </c>
      <c r="E26" s="2">
        <v>4</v>
      </c>
      <c r="F26" s="4">
        <v>0.5</v>
      </c>
      <c r="G26" s="4">
        <v>0</v>
      </c>
      <c r="H26" s="4">
        <v>0.5</v>
      </c>
    </row>
    <row r="27" spans="1:8" x14ac:dyDescent="0.25">
      <c r="A27" s="6" t="s">
        <v>47</v>
      </c>
      <c r="B27" s="2">
        <v>4</v>
      </c>
      <c r="C27" s="2">
        <v>0</v>
      </c>
      <c r="D27" s="2">
        <v>2</v>
      </c>
      <c r="E27" s="2">
        <v>2</v>
      </c>
      <c r="F27" s="4">
        <v>0</v>
      </c>
      <c r="G27" s="4">
        <v>0.5</v>
      </c>
      <c r="H27" s="4">
        <v>0.5</v>
      </c>
    </row>
    <row r="28" spans="1:8" x14ac:dyDescent="0.25">
      <c r="A28" s="6" t="s">
        <v>139</v>
      </c>
      <c r="B28" s="2">
        <v>4</v>
      </c>
      <c r="C28" s="2">
        <v>0</v>
      </c>
      <c r="D28" s="2">
        <v>0</v>
      </c>
      <c r="E28" s="2">
        <v>0</v>
      </c>
      <c r="F28" s="4">
        <v>0</v>
      </c>
      <c r="G28" s="4">
        <v>0</v>
      </c>
      <c r="H28" s="4">
        <v>0</v>
      </c>
    </row>
    <row r="29" spans="1:8" x14ac:dyDescent="0.25">
      <c r="A29" s="6" t="s">
        <v>118</v>
      </c>
      <c r="B29" s="2">
        <v>1</v>
      </c>
      <c r="C29" s="2">
        <v>1</v>
      </c>
      <c r="D29" s="2">
        <v>1</v>
      </c>
      <c r="E29" s="2">
        <v>2</v>
      </c>
      <c r="F29" s="4">
        <v>1</v>
      </c>
      <c r="G29" s="4">
        <v>1</v>
      </c>
      <c r="H29" s="4">
        <v>2</v>
      </c>
    </row>
    <row r="30" spans="1:8" x14ac:dyDescent="0.25">
      <c r="A30" s="6" t="s">
        <v>78</v>
      </c>
      <c r="B30" s="2">
        <v>188</v>
      </c>
      <c r="C30" s="2">
        <v>275</v>
      </c>
      <c r="D30" s="2">
        <v>103</v>
      </c>
      <c r="E30" s="2">
        <v>378</v>
      </c>
      <c r="F30" s="4">
        <v>1.4627659574468086</v>
      </c>
      <c r="G30" s="4">
        <v>0.5478723404255319</v>
      </c>
      <c r="H30" s="4">
        <v>2.0106382978723403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709B-916A-46FD-9F06-EEDB32B33056}">
  <dimension ref="A1:O193"/>
  <sheetViews>
    <sheetView tabSelected="1" workbookViewId="0">
      <pane ySplit="1" topLeftCell="A160" activePane="bottomLeft" state="frozen"/>
      <selection pane="bottomLeft" activeCell="C193" sqref="C193"/>
    </sheetView>
  </sheetViews>
  <sheetFormatPr defaultRowHeight="15" x14ac:dyDescent="0.25"/>
  <cols>
    <col min="1" max="1" width="10.7109375" style="1" bestFit="1" customWidth="1"/>
    <col min="2" max="2" width="7.28515625" style="5" bestFit="1" customWidth="1"/>
    <col min="3" max="3" width="18.140625" bestFit="1" customWidth="1"/>
    <col min="4" max="4" width="18.140625" customWidth="1"/>
    <col min="5" max="5" width="31.5703125" bestFit="1" customWidth="1"/>
    <col min="6" max="6" width="17.5703125" bestFit="1" customWidth="1"/>
    <col min="7" max="7" width="26" bestFit="1" customWidth="1"/>
  </cols>
  <sheetData>
    <row r="1" spans="1:15" x14ac:dyDescent="0.25">
      <c r="A1" s="1" t="s">
        <v>0</v>
      </c>
      <c r="B1" s="5" t="s">
        <v>83</v>
      </c>
      <c r="C1" t="s">
        <v>1</v>
      </c>
      <c r="D1" t="s">
        <v>87</v>
      </c>
      <c r="E1" t="s">
        <v>99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idden="1" x14ac:dyDescent="0.25">
      <c r="A2" s="1">
        <v>43688</v>
      </c>
      <c r="B2" s="5">
        <f>YEAR(Table1[[#This Row],[Date]])</f>
        <v>2019</v>
      </c>
      <c r="C2" t="s">
        <v>88</v>
      </c>
      <c r="D2" t="s">
        <v>92</v>
      </c>
      <c r="E2" s="2" t="s">
        <v>125</v>
      </c>
      <c r="F2" t="s">
        <v>12</v>
      </c>
      <c r="G2" t="s">
        <v>26</v>
      </c>
      <c r="H2">
        <v>2</v>
      </c>
      <c r="I2">
        <v>5</v>
      </c>
      <c r="J2" s="2" t="str" cm="1">
        <f t="array" ref="J2">_xlfn.IFS(Table1[[#This Row],[GF]]&gt;Table1[[#This Row],[GA]],"W",Table1[[#This Row],[GF]]&lt;Table1[[#This Row],[GA]],"L",Table1[[#This Row],[GF]]=Table1[[#This Row],[GA]],"T")</f>
        <v>L</v>
      </c>
      <c r="K2" t="s">
        <v>31</v>
      </c>
      <c r="L2">
        <v>1</v>
      </c>
      <c r="M2">
        <v>1</v>
      </c>
      <c r="N2">
        <f>Table1[[#This Row],[G]]+Table1[[#This Row],[A]]</f>
        <v>2</v>
      </c>
      <c r="O2">
        <v>0</v>
      </c>
    </row>
    <row r="3" spans="1:15" hidden="1" x14ac:dyDescent="0.25">
      <c r="A3" s="1">
        <v>43716</v>
      </c>
      <c r="B3" s="5">
        <f>YEAR(Table1[[#This Row],[Date]])</f>
        <v>2019</v>
      </c>
      <c r="C3" t="s">
        <v>88</v>
      </c>
      <c r="D3" t="s">
        <v>90</v>
      </c>
      <c r="E3" s="2" t="s">
        <v>121</v>
      </c>
      <c r="F3" t="s">
        <v>12</v>
      </c>
      <c r="G3" t="s">
        <v>17</v>
      </c>
      <c r="H3">
        <v>2</v>
      </c>
      <c r="I3">
        <v>2</v>
      </c>
      <c r="J3" t="str" cm="1">
        <f t="array" ref="J3">_xlfn.IFS(Table1[[#This Row],[GF]]&gt;Table1[[#This Row],[GA]],"W",Table1[[#This Row],[GF]]&lt;Table1[[#This Row],[GA]],"L",Table1[[#This Row],[GF]]=Table1[[#This Row],[GA]],"T")</f>
        <v>T</v>
      </c>
      <c r="K3" t="s">
        <v>31</v>
      </c>
      <c r="L3">
        <v>1</v>
      </c>
      <c r="M3">
        <v>1</v>
      </c>
      <c r="N3">
        <f>Table1[[#This Row],[G]]+Table1[[#This Row],[A]]</f>
        <v>2</v>
      </c>
      <c r="O3">
        <v>0</v>
      </c>
    </row>
    <row r="4" spans="1:15" hidden="1" x14ac:dyDescent="0.25">
      <c r="A4" s="1">
        <v>43723</v>
      </c>
      <c r="B4" s="5">
        <f>YEAR(Table1[[#This Row],[Date]])</f>
        <v>2019</v>
      </c>
      <c r="C4" t="s">
        <v>88</v>
      </c>
      <c r="D4" t="s">
        <v>90</v>
      </c>
      <c r="E4" s="2" t="s">
        <v>121</v>
      </c>
      <c r="F4" t="s">
        <v>12</v>
      </c>
      <c r="G4" t="s">
        <v>13</v>
      </c>
      <c r="H4">
        <v>2</v>
      </c>
      <c r="I4">
        <v>1</v>
      </c>
      <c r="J4" s="2" t="str" cm="1">
        <f t="array" ref="J4">_xlfn.IFS(Table1[[#This Row],[GF]]&gt;Table1[[#This Row],[GA]],"W",Table1[[#This Row],[GF]]&lt;Table1[[#This Row],[GA]],"L",Table1[[#This Row],[GF]]=Table1[[#This Row],[GA]],"T")</f>
        <v>W</v>
      </c>
      <c r="K4" t="s">
        <v>31</v>
      </c>
      <c r="L4">
        <v>0</v>
      </c>
      <c r="M4">
        <v>0</v>
      </c>
      <c r="N4">
        <f>Table1[[#This Row],[G]]+Table1[[#This Row],[A]]</f>
        <v>0</v>
      </c>
      <c r="O4">
        <v>0</v>
      </c>
    </row>
    <row r="5" spans="1:15" hidden="1" x14ac:dyDescent="0.25">
      <c r="A5" s="1">
        <v>43737</v>
      </c>
      <c r="B5" s="5">
        <f>YEAR(Table1[[#This Row],[Date]])</f>
        <v>2019</v>
      </c>
      <c r="C5" t="s">
        <v>88</v>
      </c>
      <c r="D5" t="s">
        <v>90</v>
      </c>
      <c r="E5" s="2" t="s">
        <v>121</v>
      </c>
      <c r="F5" t="s">
        <v>12</v>
      </c>
      <c r="G5" t="s">
        <v>52</v>
      </c>
      <c r="H5">
        <v>1</v>
      </c>
      <c r="I5">
        <v>3</v>
      </c>
      <c r="J5" s="2" t="str" cm="1">
        <f t="array" ref="J5">_xlfn.IFS(Table1[[#This Row],[GF]]&gt;Table1[[#This Row],[GA]],"W",Table1[[#This Row],[GF]]&lt;Table1[[#This Row],[GA]],"L",Table1[[#This Row],[GF]]=Table1[[#This Row],[GA]],"T")</f>
        <v>L</v>
      </c>
      <c r="K5" t="s">
        <v>31</v>
      </c>
      <c r="L5">
        <v>1</v>
      </c>
      <c r="M5">
        <v>0</v>
      </c>
      <c r="N5">
        <f>Table1[[#This Row],[G]]+Table1[[#This Row],[A]]</f>
        <v>1</v>
      </c>
      <c r="O5">
        <v>0</v>
      </c>
    </row>
    <row r="6" spans="1:15" hidden="1" x14ac:dyDescent="0.25">
      <c r="A6" s="1">
        <v>43743</v>
      </c>
      <c r="B6" s="5">
        <f>YEAR(Table1[[#This Row],[Date]])</f>
        <v>2019</v>
      </c>
      <c r="C6" t="s">
        <v>88</v>
      </c>
      <c r="D6" t="s">
        <v>120</v>
      </c>
      <c r="E6" s="2" t="s">
        <v>121</v>
      </c>
      <c r="F6" t="s">
        <v>12</v>
      </c>
      <c r="G6" t="s">
        <v>20</v>
      </c>
      <c r="H6">
        <v>5</v>
      </c>
      <c r="I6">
        <v>6</v>
      </c>
      <c r="J6" s="2" t="str" cm="1">
        <f t="array" ref="J6">_xlfn.IFS(Table1[[#This Row],[GF]]&gt;Table1[[#This Row],[GA]],"W",Table1[[#This Row],[GF]]&lt;Table1[[#This Row],[GA]],"L",Table1[[#This Row],[GF]]=Table1[[#This Row],[GA]],"T")</f>
        <v>L</v>
      </c>
      <c r="K6" t="s">
        <v>31</v>
      </c>
      <c r="L6">
        <v>0</v>
      </c>
      <c r="M6">
        <v>1</v>
      </c>
      <c r="N6">
        <f>Table1[[#This Row],[G]]+Table1[[#This Row],[A]]</f>
        <v>1</v>
      </c>
      <c r="O6">
        <v>0</v>
      </c>
    </row>
    <row r="7" spans="1:15" hidden="1" x14ac:dyDescent="0.25">
      <c r="A7" s="1">
        <v>43751</v>
      </c>
      <c r="B7" s="5">
        <f>YEAR(Table1[[#This Row],[Date]])</f>
        <v>2019</v>
      </c>
      <c r="C7" t="s">
        <v>88</v>
      </c>
      <c r="D7" t="s">
        <v>120</v>
      </c>
      <c r="E7" s="2" t="s">
        <v>121</v>
      </c>
      <c r="F7" t="s">
        <v>12</v>
      </c>
      <c r="G7" t="s">
        <v>37</v>
      </c>
      <c r="H7">
        <v>1</v>
      </c>
      <c r="I7">
        <v>5</v>
      </c>
      <c r="J7" s="2" t="str" cm="1">
        <f t="array" ref="J7">_xlfn.IFS(Table1[[#This Row],[GF]]&gt;Table1[[#This Row],[GA]],"W",Table1[[#This Row],[GF]]&lt;Table1[[#This Row],[GA]],"L",Table1[[#This Row],[GF]]=Table1[[#This Row],[GA]],"T")</f>
        <v>L</v>
      </c>
      <c r="K7" t="s">
        <v>31</v>
      </c>
      <c r="L7">
        <v>0</v>
      </c>
      <c r="M7">
        <v>0</v>
      </c>
      <c r="N7">
        <f>Table1[[#This Row],[G]]+Table1[[#This Row],[A]]</f>
        <v>0</v>
      </c>
      <c r="O7">
        <v>2</v>
      </c>
    </row>
    <row r="8" spans="1:15" hidden="1" x14ac:dyDescent="0.25">
      <c r="A8" s="1">
        <v>43758</v>
      </c>
      <c r="B8" s="5">
        <f>YEAR(Table1[[#This Row],[Date]])</f>
        <v>2019</v>
      </c>
      <c r="C8" t="s">
        <v>88</v>
      </c>
      <c r="D8" t="s">
        <v>90</v>
      </c>
      <c r="E8" s="2" t="s">
        <v>121</v>
      </c>
      <c r="F8" t="s">
        <v>12</v>
      </c>
      <c r="G8" t="s">
        <v>17</v>
      </c>
      <c r="H8">
        <v>2</v>
      </c>
      <c r="I8">
        <v>5</v>
      </c>
      <c r="J8" s="2" t="str" cm="1">
        <f t="array" ref="J8">_xlfn.IFS(Table1[[#This Row],[GF]]&gt;Table1[[#This Row],[GA]],"W",Table1[[#This Row],[GF]]&lt;Table1[[#This Row],[GA]],"L",Table1[[#This Row],[GF]]=Table1[[#This Row],[GA]],"T")</f>
        <v>L</v>
      </c>
      <c r="K8" t="s">
        <v>31</v>
      </c>
      <c r="L8">
        <v>1</v>
      </c>
      <c r="M8">
        <v>0</v>
      </c>
      <c r="N8">
        <f>Table1[[#This Row],[G]]+Table1[[#This Row],[A]]</f>
        <v>1</v>
      </c>
      <c r="O8">
        <v>0</v>
      </c>
    </row>
    <row r="9" spans="1:15" hidden="1" x14ac:dyDescent="0.25">
      <c r="A9" s="1">
        <v>43772</v>
      </c>
      <c r="B9" s="5">
        <f>YEAR(Table1[[#This Row],[Date]])</f>
        <v>2019</v>
      </c>
      <c r="C9" t="s">
        <v>88</v>
      </c>
      <c r="D9" t="s">
        <v>90</v>
      </c>
      <c r="E9" s="2" t="s">
        <v>121</v>
      </c>
      <c r="F9" t="s">
        <v>12</v>
      </c>
      <c r="G9" t="s">
        <v>20</v>
      </c>
      <c r="H9">
        <v>2</v>
      </c>
      <c r="I9">
        <v>6</v>
      </c>
      <c r="J9" s="2" t="str" cm="1">
        <f t="array" ref="J9">_xlfn.IFS(Table1[[#This Row],[GF]]&gt;Table1[[#This Row],[GA]],"W",Table1[[#This Row],[GF]]&lt;Table1[[#This Row],[GA]],"L",Table1[[#This Row],[GF]]=Table1[[#This Row],[GA]],"T")</f>
        <v>L</v>
      </c>
      <c r="K9" t="s">
        <v>31</v>
      </c>
      <c r="L9">
        <v>0</v>
      </c>
      <c r="M9">
        <v>0</v>
      </c>
      <c r="N9">
        <f>Table1[[#This Row],[G]]+Table1[[#This Row],[A]]</f>
        <v>0</v>
      </c>
      <c r="O9">
        <v>0</v>
      </c>
    </row>
    <row r="10" spans="1:15" hidden="1" x14ac:dyDescent="0.25">
      <c r="A10" s="1">
        <v>43786</v>
      </c>
      <c r="B10" s="5">
        <f>YEAR(Table1[[#This Row],[Date]])</f>
        <v>2019</v>
      </c>
      <c r="C10" t="s">
        <v>88</v>
      </c>
      <c r="D10" t="s">
        <v>90</v>
      </c>
      <c r="E10" s="2" t="s">
        <v>121</v>
      </c>
      <c r="F10" t="s">
        <v>12</v>
      </c>
      <c r="G10" t="s">
        <v>42</v>
      </c>
      <c r="H10">
        <v>4</v>
      </c>
      <c r="I10">
        <v>11</v>
      </c>
      <c r="J10" s="2" t="str" cm="1">
        <f t="array" ref="J10">_xlfn.IFS(Table1[[#This Row],[GF]]&gt;Table1[[#This Row],[GA]],"W",Table1[[#This Row],[GF]]&lt;Table1[[#This Row],[GA]],"L",Table1[[#This Row],[GF]]=Table1[[#This Row],[GA]],"T")</f>
        <v>L</v>
      </c>
      <c r="K10" t="s">
        <v>31</v>
      </c>
      <c r="L10">
        <v>0</v>
      </c>
      <c r="M10">
        <v>0</v>
      </c>
      <c r="N10">
        <f>Table1[[#This Row],[G]]+Table1[[#This Row],[A]]</f>
        <v>0</v>
      </c>
      <c r="O10">
        <v>0</v>
      </c>
    </row>
    <row r="11" spans="1:15" hidden="1" x14ac:dyDescent="0.25">
      <c r="A11" s="1">
        <v>43800</v>
      </c>
      <c r="B11" s="5">
        <f>YEAR(Table1[[#This Row],[Date]])</f>
        <v>2019</v>
      </c>
      <c r="C11" t="s">
        <v>88</v>
      </c>
      <c r="D11" t="s">
        <v>90</v>
      </c>
      <c r="E11" s="2" t="s">
        <v>121</v>
      </c>
      <c r="F11" t="s">
        <v>12</v>
      </c>
      <c r="G11" t="s">
        <v>13</v>
      </c>
      <c r="H11">
        <v>4</v>
      </c>
      <c r="I11">
        <v>3</v>
      </c>
      <c r="J11" s="2" t="str" cm="1">
        <f t="array" ref="J11">_xlfn.IFS(Table1[[#This Row],[GF]]&gt;Table1[[#This Row],[GA]],"W",Table1[[#This Row],[GF]]&lt;Table1[[#This Row],[GA]],"L",Table1[[#This Row],[GF]]=Table1[[#This Row],[GA]],"T")</f>
        <v>W</v>
      </c>
      <c r="K11" t="s">
        <v>31</v>
      </c>
      <c r="L11">
        <v>0</v>
      </c>
      <c r="M11">
        <v>0</v>
      </c>
      <c r="N11">
        <f>Table1[[#This Row],[G]]+Table1[[#This Row],[A]]</f>
        <v>0</v>
      </c>
      <c r="O11">
        <v>0</v>
      </c>
    </row>
    <row r="12" spans="1:15" hidden="1" x14ac:dyDescent="0.25">
      <c r="A12" s="1">
        <v>43813</v>
      </c>
      <c r="B12" s="5">
        <f>YEAR(Table1[[#This Row],[Date]])</f>
        <v>2019</v>
      </c>
      <c r="C12" t="s">
        <v>88</v>
      </c>
      <c r="D12" t="s">
        <v>90</v>
      </c>
      <c r="E12" s="2" t="s">
        <v>121</v>
      </c>
      <c r="F12" t="s">
        <v>12</v>
      </c>
      <c r="G12" t="s">
        <v>52</v>
      </c>
      <c r="H12">
        <v>0</v>
      </c>
      <c r="I12">
        <v>5</v>
      </c>
      <c r="J12" s="2" t="str" cm="1">
        <f t="array" ref="J12">_xlfn.IFS(Table1[[#This Row],[GF]]&gt;Table1[[#This Row],[GA]],"W",Table1[[#This Row],[GF]]&lt;Table1[[#This Row],[GA]],"L",Table1[[#This Row],[GF]]=Table1[[#This Row],[GA]],"T")</f>
        <v>L</v>
      </c>
      <c r="K12" t="s">
        <v>31</v>
      </c>
      <c r="L12">
        <v>0</v>
      </c>
      <c r="M12">
        <v>0</v>
      </c>
      <c r="N12">
        <f>Table1[[#This Row],[G]]+Table1[[#This Row],[A]]</f>
        <v>0</v>
      </c>
      <c r="O12">
        <v>0</v>
      </c>
    </row>
    <row r="13" spans="1:15" hidden="1" x14ac:dyDescent="0.25">
      <c r="A13" s="1">
        <v>43835</v>
      </c>
      <c r="B13" s="5">
        <f>YEAR(Table1[[#This Row],[Date]])</f>
        <v>2020</v>
      </c>
      <c r="C13" t="s">
        <v>98</v>
      </c>
      <c r="D13" t="s">
        <v>91</v>
      </c>
      <c r="E13" t="s">
        <v>101</v>
      </c>
      <c r="F13" t="s">
        <v>69</v>
      </c>
      <c r="H13">
        <v>3</v>
      </c>
      <c r="I13">
        <v>4</v>
      </c>
      <c r="J13" t="str" cm="1">
        <f t="array" ref="J13">_xlfn.IFS(Table1[[#This Row],[GF]]&gt;Table1[[#This Row],[GA]],"W",Table1[[#This Row],[GF]]&lt;Table1[[#This Row],[GA]],"L",Table1[[#This Row],[GF]]=Table1[[#This Row],[GA]],"T")</f>
        <v>L</v>
      </c>
      <c r="K13" t="s">
        <v>18</v>
      </c>
      <c r="L13">
        <v>3</v>
      </c>
      <c r="M13">
        <v>0</v>
      </c>
      <c r="N13">
        <f>Table1[[#This Row],[G]]+Table1[[#This Row],[A]]</f>
        <v>3</v>
      </c>
      <c r="O13">
        <v>0</v>
      </c>
    </row>
    <row r="14" spans="1:15" hidden="1" x14ac:dyDescent="0.25">
      <c r="A14" s="1">
        <v>43839</v>
      </c>
      <c r="B14" s="5">
        <f>YEAR(Table1[[#This Row],[Date]])</f>
        <v>2020</v>
      </c>
      <c r="C14" t="s">
        <v>89</v>
      </c>
      <c r="D14" t="s">
        <v>91</v>
      </c>
      <c r="E14" t="s">
        <v>100</v>
      </c>
      <c r="F14" t="s">
        <v>70</v>
      </c>
      <c r="H14">
        <v>9</v>
      </c>
      <c r="I14">
        <v>10</v>
      </c>
      <c r="J14" t="str" cm="1">
        <f t="array" ref="J14">_xlfn.IFS(Table1[[#This Row],[GF]]&gt;Table1[[#This Row],[GA]],"W",Table1[[#This Row],[GF]]&lt;Table1[[#This Row],[GA]],"L",Table1[[#This Row],[GF]]=Table1[[#This Row],[GA]],"T")</f>
        <v>L</v>
      </c>
      <c r="K14" t="s">
        <v>24</v>
      </c>
      <c r="L14">
        <v>2</v>
      </c>
      <c r="M14">
        <v>0</v>
      </c>
      <c r="N14">
        <f>Table1[[#This Row],[G]]+Table1[[#This Row],[A]]</f>
        <v>2</v>
      </c>
      <c r="O14">
        <v>0</v>
      </c>
    </row>
    <row r="15" spans="1:15" hidden="1" x14ac:dyDescent="0.25">
      <c r="A15" s="1">
        <v>43839</v>
      </c>
      <c r="B15" s="5">
        <f>YEAR(Table1[[#This Row],[Date]])</f>
        <v>2020</v>
      </c>
      <c r="C15" t="s">
        <v>88</v>
      </c>
      <c r="D15" t="s">
        <v>90</v>
      </c>
      <c r="E15" s="2" t="s">
        <v>121</v>
      </c>
      <c r="F15" t="s">
        <v>12</v>
      </c>
      <c r="H15">
        <v>3</v>
      </c>
      <c r="I15">
        <v>5</v>
      </c>
      <c r="J15" t="str" cm="1">
        <f t="array" ref="J15">_xlfn.IFS(Table1[[#This Row],[GF]]&gt;Table1[[#This Row],[GA]],"W",Table1[[#This Row],[GF]]&lt;Table1[[#This Row],[GA]],"L",Table1[[#This Row],[GF]]=Table1[[#This Row],[GA]],"T")</f>
        <v>L</v>
      </c>
      <c r="K15" t="s">
        <v>15</v>
      </c>
      <c r="L15">
        <v>0</v>
      </c>
      <c r="M15">
        <v>1</v>
      </c>
      <c r="N15">
        <f>Table1[[#This Row],[G]]+Table1[[#This Row],[A]]</f>
        <v>1</v>
      </c>
      <c r="O15">
        <v>0</v>
      </c>
    </row>
    <row r="16" spans="1:15" hidden="1" x14ac:dyDescent="0.25">
      <c r="A16" s="1">
        <v>43842</v>
      </c>
      <c r="B16" s="5">
        <f>YEAR(Table1[[#This Row],[Date]])</f>
        <v>2020</v>
      </c>
      <c r="C16" t="s">
        <v>89</v>
      </c>
      <c r="D16" t="s">
        <v>91</v>
      </c>
      <c r="E16" t="s">
        <v>100</v>
      </c>
      <c r="F16" t="s">
        <v>70</v>
      </c>
      <c r="H16">
        <v>11</v>
      </c>
      <c r="I16">
        <v>12</v>
      </c>
      <c r="J16" t="str" cm="1">
        <f t="array" ref="J16">_xlfn.IFS(Table1[[#This Row],[GF]]&gt;Table1[[#This Row],[GA]],"W",Table1[[#This Row],[GF]]&lt;Table1[[#This Row],[GA]],"L",Table1[[#This Row],[GF]]=Table1[[#This Row],[GA]],"T")</f>
        <v>L</v>
      </c>
      <c r="K16" t="s">
        <v>24</v>
      </c>
      <c r="L16">
        <v>5</v>
      </c>
      <c r="M16">
        <v>1</v>
      </c>
      <c r="N16">
        <f>Table1[[#This Row],[G]]+Table1[[#This Row],[A]]</f>
        <v>6</v>
      </c>
      <c r="O16">
        <v>0</v>
      </c>
    </row>
    <row r="17" spans="1:15" hidden="1" x14ac:dyDescent="0.25">
      <c r="A17" s="1">
        <v>43843</v>
      </c>
      <c r="B17" s="5">
        <f>YEAR(Table1[[#This Row],[Date]])</f>
        <v>2020</v>
      </c>
      <c r="C17" t="s">
        <v>98</v>
      </c>
      <c r="D17" t="s">
        <v>91</v>
      </c>
      <c r="E17" t="s">
        <v>101</v>
      </c>
      <c r="F17" t="s">
        <v>69</v>
      </c>
      <c r="H17">
        <v>2</v>
      </c>
      <c r="I17">
        <v>2</v>
      </c>
      <c r="J17" t="str" cm="1">
        <f t="array" ref="J17">_xlfn.IFS(Table1[[#This Row],[GF]]&gt;Table1[[#This Row],[GA]],"W",Table1[[#This Row],[GF]]&lt;Table1[[#This Row],[GA]],"L",Table1[[#This Row],[GF]]=Table1[[#This Row],[GA]],"T")</f>
        <v>T</v>
      </c>
      <c r="K17" t="s">
        <v>18</v>
      </c>
      <c r="L17">
        <v>1</v>
      </c>
      <c r="M17">
        <v>1</v>
      </c>
      <c r="N17">
        <f>Table1[[#This Row],[G]]+Table1[[#This Row],[A]]</f>
        <v>2</v>
      </c>
      <c r="O17">
        <v>0</v>
      </c>
    </row>
    <row r="18" spans="1:15" hidden="1" x14ac:dyDescent="0.25">
      <c r="A18" s="1">
        <v>43847</v>
      </c>
      <c r="B18" s="5">
        <f>YEAR(Table1[[#This Row],[Date]])</f>
        <v>2020</v>
      </c>
      <c r="C18" t="s">
        <v>98</v>
      </c>
      <c r="D18" t="s">
        <v>91</v>
      </c>
      <c r="E18" t="s">
        <v>101</v>
      </c>
      <c r="F18" t="s">
        <v>69</v>
      </c>
      <c r="H18">
        <v>4</v>
      </c>
      <c r="I18">
        <v>3</v>
      </c>
      <c r="J18" t="str" cm="1">
        <f t="array" ref="J18">_xlfn.IFS(Table1[[#This Row],[GF]]&gt;Table1[[#This Row],[GA]],"W",Table1[[#This Row],[GF]]&lt;Table1[[#This Row],[GA]],"L",Table1[[#This Row],[GF]]=Table1[[#This Row],[GA]],"T")</f>
        <v>W</v>
      </c>
      <c r="K18" t="s">
        <v>18</v>
      </c>
      <c r="L18">
        <v>2</v>
      </c>
      <c r="M18">
        <v>0</v>
      </c>
      <c r="N18">
        <f>Table1[[#This Row],[G]]+Table1[[#This Row],[A]]</f>
        <v>2</v>
      </c>
      <c r="O18">
        <v>0</v>
      </c>
    </row>
    <row r="19" spans="1:15" hidden="1" x14ac:dyDescent="0.25">
      <c r="A19" s="1">
        <v>43849</v>
      </c>
      <c r="B19" s="5">
        <f>YEAR(Table1[[#This Row],[Date]])</f>
        <v>2020</v>
      </c>
      <c r="C19" t="s">
        <v>89</v>
      </c>
      <c r="D19" t="s">
        <v>91</v>
      </c>
      <c r="E19" t="s">
        <v>100</v>
      </c>
      <c r="F19" t="s">
        <v>70</v>
      </c>
      <c r="H19">
        <v>9</v>
      </c>
      <c r="I19">
        <v>8</v>
      </c>
      <c r="J19" t="str" cm="1">
        <f t="array" ref="J19">_xlfn.IFS(Table1[[#This Row],[GF]]&gt;Table1[[#This Row],[GA]],"W",Table1[[#This Row],[GF]]&lt;Table1[[#This Row],[GA]],"L",Table1[[#This Row],[GF]]=Table1[[#This Row],[GA]],"T")</f>
        <v>W</v>
      </c>
      <c r="K19" t="s">
        <v>24</v>
      </c>
      <c r="L19">
        <v>1</v>
      </c>
      <c r="M19">
        <v>1</v>
      </c>
      <c r="N19">
        <f>Table1[[#This Row],[G]]+Table1[[#This Row],[A]]</f>
        <v>2</v>
      </c>
      <c r="O19">
        <v>0</v>
      </c>
    </row>
    <row r="20" spans="1:15" hidden="1" x14ac:dyDescent="0.25">
      <c r="A20" s="1">
        <v>43849</v>
      </c>
      <c r="B20" s="5">
        <f>YEAR(Table1[[#This Row],[Date]])</f>
        <v>2020</v>
      </c>
      <c r="C20" t="s">
        <v>88</v>
      </c>
      <c r="D20" t="s">
        <v>90</v>
      </c>
      <c r="E20" s="2" t="s">
        <v>121</v>
      </c>
      <c r="F20" t="s">
        <v>12</v>
      </c>
      <c r="H20">
        <v>2</v>
      </c>
      <c r="I20">
        <v>5</v>
      </c>
      <c r="J20" t="str" cm="1">
        <f t="array" ref="J20">_xlfn.IFS(Table1[[#This Row],[GF]]&gt;Table1[[#This Row],[GA]],"W",Table1[[#This Row],[GF]]&lt;Table1[[#This Row],[GA]],"L",Table1[[#This Row],[GF]]=Table1[[#This Row],[GA]],"T")</f>
        <v>L</v>
      </c>
      <c r="K20" t="s">
        <v>18</v>
      </c>
      <c r="L20">
        <v>0</v>
      </c>
      <c r="M20">
        <v>0</v>
      </c>
      <c r="N20">
        <f>Table1[[#This Row],[G]]+Table1[[#This Row],[A]]</f>
        <v>0</v>
      </c>
      <c r="O20">
        <v>0</v>
      </c>
    </row>
    <row r="21" spans="1:15" hidden="1" x14ac:dyDescent="0.25">
      <c r="A21" s="1">
        <v>43852</v>
      </c>
      <c r="B21" s="5">
        <f>YEAR(Table1[[#This Row],[Date]])</f>
        <v>2020</v>
      </c>
      <c r="C21" t="s">
        <v>88</v>
      </c>
      <c r="D21" t="s">
        <v>90</v>
      </c>
      <c r="E21" s="2" t="s">
        <v>121</v>
      </c>
      <c r="F21" t="s">
        <v>12</v>
      </c>
      <c r="H21">
        <v>9</v>
      </c>
      <c r="I21">
        <v>1</v>
      </c>
      <c r="J21" t="str" cm="1">
        <f t="array" ref="J21">_xlfn.IFS(Table1[[#This Row],[GF]]&gt;Table1[[#This Row],[GA]],"W",Table1[[#This Row],[GF]]&lt;Table1[[#This Row],[GA]],"L",Table1[[#This Row],[GF]]=Table1[[#This Row],[GA]],"T")</f>
        <v>W</v>
      </c>
      <c r="K21" t="s">
        <v>18</v>
      </c>
      <c r="L21">
        <v>1</v>
      </c>
      <c r="M21">
        <v>1</v>
      </c>
      <c r="N21">
        <f>Table1[[#This Row],[G]]+Table1[[#This Row],[A]]</f>
        <v>2</v>
      </c>
      <c r="O21">
        <v>0</v>
      </c>
    </row>
    <row r="22" spans="1:15" hidden="1" x14ac:dyDescent="0.25">
      <c r="A22" s="1">
        <v>43857</v>
      </c>
      <c r="B22" s="5">
        <f>YEAR(Table1[[#This Row],[Date]])</f>
        <v>2020</v>
      </c>
      <c r="C22" t="s">
        <v>89</v>
      </c>
      <c r="D22" t="s">
        <v>91</v>
      </c>
      <c r="E22" t="s">
        <v>100</v>
      </c>
      <c r="F22" t="s">
        <v>70</v>
      </c>
      <c r="H22">
        <v>9</v>
      </c>
      <c r="I22">
        <v>8</v>
      </c>
      <c r="J22" t="str" cm="1">
        <f t="array" ref="J22">_xlfn.IFS(Table1[[#This Row],[GF]]&gt;Table1[[#This Row],[GA]],"W",Table1[[#This Row],[GF]]&lt;Table1[[#This Row],[GA]],"L",Table1[[#This Row],[GF]]=Table1[[#This Row],[GA]],"T")</f>
        <v>W</v>
      </c>
      <c r="K22" t="s">
        <v>24</v>
      </c>
      <c r="L22">
        <v>4</v>
      </c>
      <c r="M22">
        <v>0</v>
      </c>
      <c r="N22">
        <f>Table1[[#This Row],[G]]+Table1[[#This Row],[A]]</f>
        <v>4</v>
      </c>
      <c r="O22">
        <v>0</v>
      </c>
    </row>
    <row r="23" spans="1:15" hidden="1" x14ac:dyDescent="0.25">
      <c r="A23" s="1">
        <v>43857</v>
      </c>
      <c r="B23" s="5">
        <f>YEAR(Table1[[#This Row],[Date]])</f>
        <v>2020</v>
      </c>
      <c r="C23" t="s">
        <v>98</v>
      </c>
      <c r="D23" t="s">
        <v>91</v>
      </c>
      <c r="E23" t="s">
        <v>101</v>
      </c>
      <c r="F23" t="s">
        <v>69</v>
      </c>
      <c r="H23">
        <v>1</v>
      </c>
      <c r="I23">
        <v>7</v>
      </c>
      <c r="J23" t="str" cm="1">
        <f t="array" ref="J23">_xlfn.IFS(Table1[[#This Row],[GF]]&gt;Table1[[#This Row],[GA]],"W",Table1[[#This Row],[GF]]&lt;Table1[[#This Row],[GA]],"L",Table1[[#This Row],[GF]]=Table1[[#This Row],[GA]],"T")</f>
        <v>L</v>
      </c>
      <c r="K23" t="s">
        <v>18</v>
      </c>
      <c r="L23">
        <v>0</v>
      </c>
      <c r="M23">
        <v>1</v>
      </c>
      <c r="N23">
        <f>Table1[[#This Row],[G]]+Table1[[#This Row],[A]]</f>
        <v>1</v>
      </c>
      <c r="O23">
        <v>0</v>
      </c>
    </row>
    <row r="24" spans="1:15" hidden="1" x14ac:dyDescent="0.25">
      <c r="A24" s="1">
        <v>43859</v>
      </c>
      <c r="B24" s="5">
        <f>YEAR(Table1[[#This Row],[Date]])</f>
        <v>2020</v>
      </c>
      <c r="C24" t="s">
        <v>88</v>
      </c>
      <c r="D24" t="s">
        <v>90</v>
      </c>
      <c r="E24" s="2" t="s">
        <v>121</v>
      </c>
      <c r="F24" t="s">
        <v>12</v>
      </c>
      <c r="H24">
        <v>3</v>
      </c>
      <c r="I24">
        <v>1</v>
      </c>
      <c r="J24" t="str" cm="1">
        <f t="array" ref="J24">_xlfn.IFS(Table1[[#This Row],[GF]]&gt;Table1[[#This Row],[GA]],"W",Table1[[#This Row],[GF]]&lt;Table1[[#This Row],[GA]],"L",Table1[[#This Row],[GF]]=Table1[[#This Row],[GA]],"T")</f>
        <v>W</v>
      </c>
      <c r="K24" t="s">
        <v>14</v>
      </c>
      <c r="L24">
        <v>0</v>
      </c>
      <c r="M24">
        <v>0</v>
      </c>
      <c r="N24">
        <f>Table1[[#This Row],[G]]+Table1[[#This Row],[A]]</f>
        <v>0</v>
      </c>
      <c r="O24">
        <v>0</v>
      </c>
    </row>
    <row r="25" spans="1:15" hidden="1" x14ac:dyDescent="0.25">
      <c r="A25" s="1">
        <v>43862</v>
      </c>
      <c r="B25" s="5">
        <f>YEAR(Table1[[#This Row],[Date]])</f>
        <v>2020</v>
      </c>
      <c r="C25" t="s">
        <v>98</v>
      </c>
      <c r="D25" t="s">
        <v>91</v>
      </c>
      <c r="E25" t="s">
        <v>101</v>
      </c>
      <c r="F25" t="s">
        <v>69</v>
      </c>
      <c r="H25">
        <v>8</v>
      </c>
      <c r="I25">
        <v>1</v>
      </c>
      <c r="J25" t="str" cm="1">
        <f t="array" ref="J25">_xlfn.IFS(Table1[[#This Row],[GF]]&gt;Table1[[#This Row],[GA]],"W",Table1[[#This Row],[GF]]&lt;Table1[[#This Row],[GA]],"L",Table1[[#This Row],[GF]]=Table1[[#This Row],[GA]],"T")</f>
        <v>W</v>
      </c>
      <c r="K25" t="s">
        <v>18</v>
      </c>
      <c r="L25">
        <v>2</v>
      </c>
      <c r="M25">
        <v>2</v>
      </c>
      <c r="N25">
        <f>Table1[[#This Row],[G]]+Table1[[#This Row],[A]]</f>
        <v>4</v>
      </c>
      <c r="O25">
        <v>0</v>
      </c>
    </row>
    <row r="26" spans="1:15" hidden="1" x14ac:dyDescent="0.25">
      <c r="A26" s="1">
        <v>43862</v>
      </c>
      <c r="B26" s="5">
        <f>YEAR(Table1[[#This Row],[Date]])</f>
        <v>2020</v>
      </c>
      <c r="C26" t="s">
        <v>123</v>
      </c>
      <c r="D26" t="s">
        <v>123</v>
      </c>
      <c r="E26" t="s">
        <v>123</v>
      </c>
      <c r="F26" t="s">
        <v>123</v>
      </c>
      <c r="H26">
        <v>0</v>
      </c>
      <c r="I26">
        <v>0</v>
      </c>
      <c r="J26" t="str" cm="1">
        <f t="array" ref="J26">_xlfn.IFS(Table1[[#This Row],[GF]]&gt;Table1[[#This Row],[GA]],"W",Table1[[#This Row],[GF]]&lt;Table1[[#This Row],[GA]],"L",Table1[[#This Row],[GF]]=Table1[[#This Row],[GA]],"T")</f>
        <v>T</v>
      </c>
      <c r="K26" t="s">
        <v>24</v>
      </c>
      <c r="L26">
        <v>1</v>
      </c>
      <c r="M26">
        <v>2</v>
      </c>
      <c r="N26">
        <f>Table1[[#This Row],[G]]+Table1[[#This Row],[A]]</f>
        <v>3</v>
      </c>
      <c r="O26">
        <v>0</v>
      </c>
    </row>
    <row r="27" spans="1:15" hidden="1" x14ac:dyDescent="0.25">
      <c r="A27" s="1">
        <v>43863</v>
      </c>
      <c r="B27" s="5">
        <f>YEAR(Table1[[#This Row],[Date]])</f>
        <v>2020</v>
      </c>
      <c r="C27" t="s">
        <v>89</v>
      </c>
      <c r="D27" t="s">
        <v>91</v>
      </c>
      <c r="E27" t="s">
        <v>100</v>
      </c>
      <c r="F27" t="s">
        <v>70</v>
      </c>
      <c r="H27">
        <v>21</v>
      </c>
      <c r="I27">
        <v>19</v>
      </c>
      <c r="J27" t="str" cm="1">
        <f t="array" ref="J27">_xlfn.IFS(Table1[[#This Row],[GF]]&gt;Table1[[#This Row],[GA]],"W",Table1[[#This Row],[GF]]&lt;Table1[[#This Row],[GA]],"L",Table1[[#This Row],[GF]]=Table1[[#This Row],[GA]],"T")</f>
        <v>W</v>
      </c>
      <c r="K27" t="s">
        <v>24</v>
      </c>
      <c r="L27">
        <v>4</v>
      </c>
      <c r="M27">
        <v>2</v>
      </c>
      <c r="N27">
        <f>Table1[[#This Row],[G]]+Table1[[#This Row],[A]]</f>
        <v>6</v>
      </c>
      <c r="O27">
        <v>0</v>
      </c>
    </row>
    <row r="28" spans="1:15" hidden="1" x14ac:dyDescent="0.25">
      <c r="A28" s="1">
        <v>43870</v>
      </c>
      <c r="B28" s="5">
        <f>YEAR(Table1[[#This Row],[Date]])</f>
        <v>2020</v>
      </c>
      <c r="C28" t="s">
        <v>98</v>
      </c>
      <c r="D28" t="s">
        <v>91</v>
      </c>
      <c r="E28" t="s">
        <v>101</v>
      </c>
      <c r="F28" t="s">
        <v>69</v>
      </c>
      <c r="H28">
        <v>6</v>
      </c>
      <c r="I28">
        <v>3</v>
      </c>
      <c r="J28" t="str" cm="1">
        <f t="array" ref="J28">_xlfn.IFS(Table1[[#This Row],[GF]]&gt;Table1[[#This Row],[GA]],"W",Table1[[#This Row],[GF]]&lt;Table1[[#This Row],[GA]],"L",Table1[[#This Row],[GF]]=Table1[[#This Row],[GA]],"T")</f>
        <v>W</v>
      </c>
      <c r="K28" t="s">
        <v>18</v>
      </c>
      <c r="L28">
        <v>2</v>
      </c>
      <c r="M28">
        <v>1</v>
      </c>
      <c r="N28">
        <f>Table1[[#This Row],[G]]+Table1[[#This Row],[A]]</f>
        <v>3</v>
      </c>
      <c r="O28">
        <v>0</v>
      </c>
    </row>
    <row r="29" spans="1:15" hidden="1" x14ac:dyDescent="0.25">
      <c r="A29" s="1">
        <v>43871</v>
      </c>
      <c r="B29" s="5">
        <f>YEAR(Table1[[#This Row],[Date]])</f>
        <v>2020</v>
      </c>
      <c r="C29" t="s">
        <v>89</v>
      </c>
      <c r="D29" t="s">
        <v>91</v>
      </c>
      <c r="E29" t="s">
        <v>100</v>
      </c>
      <c r="F29" t="s">
        <v>70</v>
      </c>
      <c r="H29">
        <v>4</v>
      </c>
      <c r="I29">
        <v>12</v>
      </c>
      <c r="J29" t="str" cm="1">
        <f t="array" ref="J29">_xlfn.IFS(Table1[[#This Row],[GF]]&gt;Table1[[#This Row],[GA]],"W",Table1[[#This Row],[GF]]&lt;Table1[[#This Row],[GA]],"L",Table1[[#This Row],[GF]]=Table1[[#This Row],[GA]],"T")</f>
        <v>L</v>
      </c>
      <c r="K29" t="s">
        <v>24</v>
      </c>
      <c r="L29">
        <v>1</v>
      </c>
      <c r="M29">
        <v>1</v>
      </c>
      <c r="N29">
        <f>Table1[[#This Row],[G]]+Table1[[#This Row],[A]]</f>
        <v>2</v>
      </c>
      <c r="O29">
        <v>0</v>
      </c>
    </row>
    <row r="30" spans="1:15" hidden="1" x14ac:dyDescent="0.25">
      <c r="A30" s="1">
        <v>43877</v>
      </c>
      <c r="B30" s="5">
        <f>YEAR(Table1[[#This Row],[Date]])</f>
        <v>2020</v>
      </c>
      <c r="C30" t="s">
        <v>88</v>
      </c>
      <c r="D30" t="s">
        <v>90</v>
      </c>
      <c r="E30" s="2" t="s">
        <v>121</v>
      </c>
      <c r="F30" t="s">
        <v>12</v>
      </c>
      <c r="H30">
        <v>7</v>
      </c>
      <c r="I30">
        <v>4</v>
      </c>
      <c r="J30" t="str" cm="1">
        <f t="array" ref="J30">_xlfn.IFS(Table1[[#This Row],[GF]]&gt;Table1[[#This Row],[GA]],"W",Table1[[#This Row],[GF]]&lt;Table1[[#This Row],[GA]],"L",Table1[[#This Row],[GF]]=Table1[[#This Row],[GA]],"T")</f>
        <v>W</v>
      </c>
      <c r="K30" t="s">
        <v>18</v>
      </c>
      <c r="L30">
        <v>0</v>
      </c>
      <c r="M30">
        <v>0</v>
      </c>
      <c r="N30">
        <f>Table1[[#This Row],[G]]+Table1[[#This Row],[A]]</f>
        <v>0</v>
      </c>
      <c r="O30">
        <v>0</v>
      </c>
    </row>
    <row r="31" spans="1:15" hidden="1" x14ac:dyDescent="0.25">
      <c r="A31" s="1">
        <v>43877</v>
      </c>
      <c r="B31" s="5">
        <f>YEAR(Table1[[#This Row],[Date]])</f>
        <v>2020</v>
      </c>
      <c r="C31" t="s">
        <v>98</v>
      </c>
      <c r="D31" t="s">
        <v>91</v>
      </c>
      <c r="E31" t="s">
        <v>101</v>
      </c>
      <c r="F31" t="s">
        <v>69</v>
      </c>
      <c r="H31">
        <v>1</v>
      </c>
      <c r="I31">
        <v>7</v>
      </c>
      <c r="J31" t="str" cm="1">
        <f t="array" ref="J31">_xlfn.IFS(Table1[[#This Row],[GF]]&gt;Table1[[#This Row],[GA]],"W",Table1[[#This Row],[GF]]&lt;Table1[[#This Row],[GA]],"L",Table1[[#This Row],[GF]]=Table1[[#This Row],[GA]],"T")</f>
        <v>L</v>
      </c>
      <c r="K31" t="s">
        <v>18</v>
      </c>
      <c r="L31">
        <v>1</v>
      </c>
      <c r="M31">
        <v>0</v>
      </c>
      <c r="N31">
        <f>Table1[[#This Row],[G]]+Table1[[#This Row],[A]]</f>
        <v>1</v>
      </c>
      <c r="O31">
        <v>0</v>
      </c>
    </row>
    <row r="32" spans="1:15" hidden="1" x14ac:dyDescent="0.25">
      <c r="A32" s="1">
        <v>43882</v>
      </c>
      <c r="B32" s="5">
        <f>YEAR(Table1[[#This Row],[Date]])</f>
        <v>2020</v>
      </c>
      <c r="C32" t="s">
        <v>89</v>
      </c>
      <c r="D32" t="s">
        <v>91</v>
      </c>
      <c r="E32" t="s">
        <v>100</v>
      </c>
      <c r="F32" t="s">
        <v>70</v>
      </c>
      <c r="H32">
        <v>10</v>
      </c>
      <c r="I32">
        <v>10</v>
      </c>
      <c r="J32" t="str" cm="1">
        <f t="array" ref="J32">_xlfn.IFS(Table1[[#This Row],[GF]]&gt;Table1[[#This Row],[GA]],"W",Table1[[#This Row],[GF]]&lt;Table1[[#This Row],[GA]],"L",Table1[[#This Row],[GF]]=Table1[[#This Row],[GA]],"T")</f>
        <v>T</v>
      </c>
      <c r="K32" t="s">
        <v>24</v>
      </c>
      <c r="L32">
        <v>0</v>
      </c>
      <c r="M32">
        <v>1</v>
      </c>
      <c r="N32">
        <f>Table1[[#This Row],[G]]+Table1[[#This Row],[A]]</f>
        <v>1</v>
      </c>
      <c r="O32">
        <v>0</v>
      </c>
    </row>
    <row r="33" spans="1:15" hidden="1" x14ac:dyDescent="0.25">
      <c r="A33" s="1">
        <v>43884</v>
      </c>
      <c r="B33" s="5">
        <f>YEAR(Table1[[#This Row],[Date]])</f>
        <v>2020</v>
      </c>
      <c r="C33" t="s">
        <v>88</v>
      </c>
      <c r="D33" t="s">
        <v>90</v>
      </c>
      <c r="E33" s="2" t="s">
        <v>121</v>
      </c>
      <c r="F33" t="s">
        <v>12</v>
      </c>
      <c r="H33">
        <v>5</v>
      </c>
      <c r="I33">
        <v>0</v>
      </c>
      <c r="J33" t="str" cm="1">
        <f t="array" ref="J33">_xlfn.IFS(Table1[[#This Row],[GF]]&gt;Table1[[#This Row],[GA]],"W",Table1[[#This Row],[GF]]&lt;Table1[[#This Row],[GA]],"L",Table1[[#This Row],[GF]]=Table1[[#This Row],[GA]],"T")</f>
        <v>W</v>
      </c>
      <c r="K33" t="s">
        <v>14</v>
      </c>
      <c r="L33">
        <v>1</v>
      </c>
      <c r="M33">
        <v>0</v>
      </c>
      <c r="N33">
        <f>Table1[[#This Row],[G]]+Table1[[#This Row],[A]]</f>
        <v>1</v>
      </c>
      <c r="O33">
        <v>0</v>
      </c>
    </row>
    <row r="34" spans="1:15" hidden="1" x14ac:dyDescent="0.25">
      <c r="A34" s="1">
        <v>43885</v>
      </c>
      <c r="B34" s="5">
        <f>YEAR(Table1[[#This Row],[Date]])</f>
        <v>2020</v>
      </c>
      <c r="C34" t="s">
        <v>89</v>
      </c>
      <c r="D34" t="s">
        <v>91</v>
      </c>
      <c r="E34" t="s">
        <v>100</v>
      </c>
      <c r="F34" t="s">
        <v>70</v>
      </c>
      <c r="H34">
        <v>12</v>
      </c>
      <c r="I34">
        <v>12</v>
      </c>
      <c r="J34" t="str" cm="1">
        <f t="array" ref="J34">_xlfn.IFS(Table1[[#This Row],[GF]]&gt;Table1[[#This Row],[GA]],"W",Table1[[#This Row],[GF]]&lt;Table1[[#This Row],[GA]],"L",Table1[[#This Row],[GF]]=Table1[[#This Row],[GA]],"T")</f>
        <v>T</v>
      </c>
      <c r="K34" t="s">
        <v>24</v>
      </c>
      <c r="L34">
        <v>3</v>
      </c>
      <c r="M34">
        <v>2</v>
      </c>
      <c r="N34">
        <f>Table1[[#This Row],[G]]+Table1[[#This Row],[A]]</f>
        <v>5</v>
      </c>
      <c r="O34">
        <v>0</v>
      </c>
    </row>
    <row r="35" spans="1:15" hidden="1" x14ac:dyDescent="0.25">
      <c r="A35" s="1">
        <v>43898</v>
      </c>
      <c r="B35" s="5">
        <f>YEAR(Table1[[#This Row],[Date]])</f>
        <v>2020</v>
      </c>
      <c r="C35" t="s">
        <v>88</v>
      </c>
      <c r="D35" t="s">
        <v>90</v>
      </c>
      <c r="E35" s="2" t="s">
        <v>121</v>
      </c>
      <c r="F35" t="s">
        <v>12</v>
      </c>
      <c r="H35">
        <v>2</v>
      </c>
      <c r="I35">
        <v>10</v>
      </c>
      <c r="J35" t="str" cm="1">
        <f t="array" ref="J35">_xlfn.IFS(Table1[[#This Row],[GF]]&gt;Table1[[#This Row],[GA]],"W",Table1[[#This Row],[GF]]&lt;Table1[[#This Row],[GA]],"L",Table1[[#This Row],[GF]]=Table1[[#This Row],[GA]],"T")</f>
        <v>L</v>
      </c>
      <c r="K35" t="s">
        <v>14</v>
      </c>
      <c r="L35">
        <v>0</v>
      </c>
      <c r="M35">
        <v>0</v>
      </c>
      <c r="N35">
        <f>Table1[[#This Row],[G]]+Table1[[#This Row],[A]]</f>
        <v>0</v>
      </c>
      <c r="O35">
        <v>0</v>
      </c>
    </row>
    <row r="36" spans="1:15" hidden="1" x14ac:dyDescent="0.25">
      <c r="A36" s="1">
        <v>43898</v>
      </c>
      <c r="B36" s="5">
        <f>YEAR(Table1[[#This Row],[Date]])</f>
        <v>2020</v>
      </c>
      <c r="C36" t="s">
        <v>98</v>
      </c>
      <c r="D36" t="s">
        <v>91</v>
      </c>
      <c r="E36" t="s">
        <v>101</v>
      </c>
      <c r="F36" t="s">
        <v>69</v>
      </c>
      <c r="H36">
        <v>3</v>
      </c>
      <c r="I36">
        <v>10</v>
      </c>
      <c r="J36" t="str" cm="1">
        <f t="array" ref="J36">_xlfn.IFS(Table1[[#This Row],[GF]]&gt;Table1[[#This Row],[GA]],"W",Table1[[#This Row],[GF]]&lt;Table1[[#This Row],[GA]],"L",Table1[[#This Row],[GF]]=Table1[[#This Row],[GA]],"T")</f>
        <v>L</v>
      </c>
      <c r="K36" t="s">
        <v>18</v>
      </c>
      <c r="L36">
        <v>0</v>
      </c>
      <c r="M36">
        <v>1</v>
      </c>
      <c r="N36">
        <f>Table1[[#This Row],[G]]+Table1[[#This Row],[A]]</f>
        <v>1</v>
      </c>
      <c r="O36">
        <v>0</v>
      </c>
    </row>
    <row r="37" spans="1:15" hidden="1" x14ac:dyDescent="0.25">
      <c r="A37" s="1">
        <v>43900</v>
      </c>
      <c r="B37" s="5">
        <f>YEAR(Table1[[#This Row],[Date]])</f>
        <v>2020</v>
      </c>
      <c r="C37" t="s">
        <v>89</v>
      </c>
      <c r="D37" t="s">
        <v>91</v>
      </c>
      <c r="E37" t="s">
        <v>100</v>
      </c>
      <c r="F37" t="s">
        <v>70</v>
      </c>
      <c r="H37">
        <v>13</v>
      </c>
      <c r="I37">
        <v>15</v>
      </c>
      <c r="J37" t="str" cm="1">
        <f t="array" ref="J37">_xlfn.IFS(Table1[[#This Row],[GF]]&gt;Table1[[#This Row],[GA]],"W",Table1[[#This Row],[GF]]&lt;Table1[[#This Row],[GA]],"L",Table1[[#This Row],[GF]]=Table1[[#This Row],[GA]],"T")</f>
        <v>L</v>
      </c>
      <c r="K37" t="s">
        <v>24</v>
      </c>
      <c r="L37">
        <v>1</v>
      </c>
      <c r="M37">
        <v>1</v>
      </c>
      <c r="N37">
        <f>Table1[[#This Row],[G]]+Table1[[#This Row],[A]]</f>
        <v>2</v>
      </c>
      <c r="O37">
        <v>0</v>
      </c>
    </row>
    <row r="38" spans="1:15" hidden="1" x14ac:dyDescent="0.25">
      <c r="A38" s="1">
        <v>44248</v>
      </c>
      <c r="B38" s="5">
        <f>YEAR(Table1[[#This Row],[Date]])</f>
        <v>2021</v>
      </c>
      <c r="C38" t="s">
        <v>88</v>
      </c>
      <c r="D38" t="s">
        <v>75</v>
      </c>
      <c r="E38" t="s">
        <v>104</v>
      </c>
      <c r="F38" t="s">
        <v>12</v>
      </c>
      <c r="G38" t="s">
        <v>13</v>
      </c>
      <c r="H38">
        <v>6</v>
      </c>
      <c r="I38">
        <v>3</v>
      </c>
      <c r="J38" t="str" cm="1">
        <f t="array" ref="J38">_xlfn.IFS(Table1[[#This Row],[GF]]&gt;Table1[[#This Row],[GA]],"W",Table1[[#This Row],[GF]]&lt;Table1[[#This Row],[GA]],"L",Table1[[#This Row],[GF]]=Table1[[#This Row],[GA]],"T")</f>
        <v>W</v>
      </c>
      <c r="K38" t="s">
        <v>15</v>
      </c>
      <c r="L38">
        <v>1</v>
      </c>
      <c r="M38">
        <v>0</v>
      </c>
      <c r="N38">
        <f>Table1[[#This Row],[G]]+Table1[[#This Row],[A]]</f>
        <v>1</v>
      </c>
      <c r="O38">
        <v>0</v>
      </c>
    </row>
    <row r="39" spans="1:15" hidden="1" x14ac:dyDescent="0.25">
      <c r="A39" s="1">
        <v>44248</v>
      </c>
      <c r="B39" s="5">
        <f>YEAR(Table1[[#This Row],[Date]])</f>
        <v>2021</v>
      </c>
      <c r="C39" t="s">
        <v>88</v>
      </c>
      <c r="D39" t="s">
        <v>75</v>
      </c>
      <c r="E39" t="s">
        <v>104</v>
      </c>
      <c r="F39" t="s">
        <v>16</v>
      </c>
      <c r="G39" t="s">
        <v>17</v>
      </c>
      <c r="H39">
        <v>5</v>
      </c>
      <c r="I39">
        <v>7</v>
      </c>
      <c r="J39" t="str" cm="1">
        <f t="array" ref="J39">_xlfn.IFS(Table1[[#This Row],[GF]]&gt;Table1[[#This Row],[GA]],"W",Table1[[#This Row],[GF]]&lt;Table1[[#This Row],[GA]],"L",Table1[[#This Row],[GF]]=Table1[[#This Row],[GA]],"T")</f>
        <v>L</v>
      </c>
      <c r="K39" t="s">
        <v>18</v>
      </c>
      <c r="L39">
        <v>0</v>
      </c>
      <c r="M39">
        <v>0</v>
      </c>
      <c r="N39">
        <f>Table1[[#This Row],[G]]+Table1[[#This Row],[A]]</f>
        <v>0</v>
      </c>
      <c r="O39">
        <v>2</v>
      </c>
    </row>
    <row r="40" spans="1:15" hidden="1" x14ac:dyDescent="0.25">
      <c r="A40" s="1">
        <v>44255</v>
      </c>
      <c r="B40" s="5">
        <f>YEAR(Table1[[#This Row],[Date]])</f>
        <v>2021</v>
      </c>
      <c r="C40" t="s">
        <v>88</v>
      </c>
      <c r="D40" t="s">
        <v>75</v>
      </c>
      <c r="E40" t="s">
        <v>104</v>
      </c>
      <c r="F40" t="s">
        <v>16</v>
      </c>
      <c r="G40" t="s">
        <v>13</v>
      </c>
      <c r="H40">
        <v>5</v>
      </c>
      <c r="I40">
        <v>13</v>
      </c>
      <c r="J40" t="str" cm="1">
        <f t="array" ref="J40">_xlfn.IFS(Table1[[#This Row],[GF]]&gt;Table1[[#This Row],[GA]],"W",Table1[[#This Row],[GF]]&lt;Table1[[#This Row],[GA]],"L",Table1[[#This Row],[GF]]=Table1[[#This Row],[GA]],"T")</f>
        <v>L</v>
      </c>
      <c r="K40" t="s">
        <v>18</v>
      </c>
      <c r="L40">
        <v>2</v>
      </c>
      <c r="M40">
        <v>0</v>
      </c>
      <c r="N40">
        <f>Table1[[#This Row],[G]]+Table1[[#This Row],[A]]</f>
        <v>2</v>
      </c>
      <c r="O40">
        <v>0</v>
      </c>
    </row>
    <row r="41" spans="1:15" hidden="1" x14ac:dyDescent="0.25">
      <c r="A41" s="1">
        <v>44259</v>
      </c>
      <c r="B41" s="5">
        <f>YEAR(Table1[[#This Row],[Date]])</f>
        <v>2021</v>
      </c>
      <c r="C41" t="s">
        <v>88</v>
      </c>
      <c r="D41" t="s">
        <v>75</v>
      </c>
      <c r="E41" t="s">
        <v>104</v>
      </c>
      <c r="F41" t="s">
        <v>16</v>
      </c>
      <c r="G41" t="s">
        <v>19</v>
      </c>
      <c r="H41">
        <v>3</v>
      </c>
      <c r="I41">
        <v>5</v>
      </c>
      <c r="J41" t="str" cm="1">
        <f t="array" ref="J41">_xlfn.IFS(Table1[[#This Row],[GF]]&gt;Table1[[#This Row],[GA]],"W",Table1[[#This Row],[GF]]&lt;Table1[[#This Row],[GA]],"L",Table1[[#This Row],[GF]]=Table1[[#This Row],[GA]],"T")</f>
        <v>L</v>
      </c>
      <c r="K41" t="s">
        <v>18</v>
      </c>
      <c r="L41">
        <v>0</v>
      </c>
      <c r="M41">
        <v>0</v>
      </c>
      <c r="N41">
        <f>Table1[[#This Row],[G]]+Table1[[#This Row],[A]]</f>
        <v>0</v>
      </c>
      <c r="O41">
        <v>0</v>
      </c>
    </row>
    <row r="42" spans="1:15" hidden="1" x14ac:dyDescent="0.25">
      <c r="A42" s="1">
        <v>44262</v>
      </c>
      <c r="B42" s="5">
        <f>YEAR(Table1[[#This Row],[Date]])</f>
        <v>2021</v>
      </c>
      <c r="C42" t="s">
        <v>88</v>
      </c>
      <c r="D42" t="s">
        <v>75</v>
      </c>
      <c r="E42" t="s">
        <v>104</v>
      </c>
      <c r="F42" t="s">
        <v>12</v>
      </c>
      <c r="G42" t="s">
        <v>17</v>
      </c>
      <c r="H42">
        <v>5</v>
      </c>
      <c r="I42">
        <v>3</v>
      </c>
      <c r="J42" t="str" cm="1">
        <f t="array" ref="J42">_xlfn.IFS(Table1[[#This Row],[GF]]&gt;Table1[[#This Row],[GA]],"W",Table1[[#This Row],[GF]]&lt;Table1[[#This Row],[GA]],"L",Table1[[#This Row],[GF]]=Table1[[#This Row],[GA]],"T")</f>
        <v>W</v>
      </c>
      <c r="K42" t="s">
        <v>15</v>
      </c>
      <c r="L42">
        <v>1</v>
      </c>
      <c r="M42">
        <v>0</v>
      </c>
      <c r="N42">
        <f>Table1[[#This Row],[G]]+Table1[[#This Row],[A]]</f>
        <v>1</v>
      </c>
      <c r="O42">
        <v>0</v>
      </c>
    </row>
    <row r="43" spans="1:15" hidden="1" x14ac:dyDescent="0.25">
      <c r="A43" s="1">
        <v>44262</v>
      </c>
      <c r="B43" s="5">
        <f>YEAR(Table1[[#This Row],[Date]])</f>
        <v>2021</v>
      </c>
      <c r="C43" t="s">
        <v>88</v>
      </c>
      <c r="D43" t="s">
        <v>75</v>
      </c>
      <c r="E43" t="s">
        <v>104</v>
      </c>
      <c r="F43" t="s">
        <v>16</v>
      </c>
      <c r="G43" t="s">
        <v>20</v>
      </c>
      <c r="H43">
        <v>6</v>
      </c>
      <c r="I43">
        <v>8</v>
      </c>
      <c r="J43" t="str" cm="1">
        <f t="array" ref="J43">_xlfn.IFS(Table1[[#This Row],[GF]]&gt;Table1[[#This Row],[GA]],"W",Table1[[#This Row],[GF]]&lt;Table1[[#This Row],[GA]],"L",Table1[[#This Row],[GF]]=Table1[[#This Row],[GA]],"T")</f>
        <v>L</v>
      </c>
      <c r="K43" t="s">
        <v>21</v>
      </c>
      <c r="L43">
        <v>1</v>
      </c>
      <c r="M43">
        <v>1</v>
      </c>
      <c r="N43">
        <f>Table1[[#This Row],[G]]+Table1[[#This Row],[A]]</f>
        <v>2</v>
      </c>
      <c r="O43">
        <v>0</v>
      </c>
    </row>
    <row r="44" spans="1:15" hidden="1" x14ac:dyDescent="0.25">
      <c r="A44" s="1">
        <v>44266</v>
      </c>
      <c r="B44" s="5">
        <f>YEAR(Table1[[#This Row],[Date]])</f>
        <v>2021</v>
      </c>
      <c r="C44" t="s">
        <v>88</v>
      </c>
      <c r="D44" t="s">
        <v>75</v>
      </c>
      <c r="E44" t="s">
        <v>104</v>
      </c>
      <c r="F44" t="s">
        <v>12</v>
      </c>
      <c r="G44" t="s">
        <v>22</v>
      </c>
      <c r="H44">
        <v>1</v>
      </c>
      <c r="I44">
        <v>8</v>
      </c>
      <c r="J44" t="str" cm="1">
        <f t="array" ref="J44">_xlfn.IFS(Table1[[#This Row],[GF]]&gt;Table1[[#This Row],[GA]],"W",Table1[[#This Row],[GF]]&lt;Table1[[#This Row],[GA]],"L",Table1[[#This Row],[GF]]=Table1[[#This Row],[GA]],"T")</f>
        <v>L</v>
      </c>
      <c r="K44" t="s">
        <v>15</v>
      </c>
      <c r="L44">
        <v>0</v>
      </c>
      <c r="M44">
        <v>0</v>
      </c>
      <c r="N44">
        <f>Table1[[#This Row],[G]]+Table1[[#This Row],[A]]</f>
        <v>0</v>
      </c>
      <c r="O44">
        <v>0</v>
      </c>
    </row>
    <row r="45" spans="1:15" hidden="1" x14ac:dyDescent="0.25">
      <c r="A45" s="1">
        <v>44269</v>
      </c>
      <c r="B45" s="5">
        <f>YEAR(Table1[[#This Row],[Date]])</f>
        <v>2021</v>
      </c>
      <c r="C45" t="s">
        <v>88</v>
      </c>
      <c r="D45" t="s">
        <v>75</v>
      </c>
      <c r="E45" t="s">
        <v>104</v>
      </c>
      <c r="F45" t="s">
        <v>16</v>
      </c>
      <c r="G45" t="s">
        <v>17</v>
      </c>
      <c r="H45">
        <v>7</v>
      </c>
      <c r="I45">
        <v>4</v>
      </c>
      <c r="J45" t="str" cm="1">
        <f t="array" ref="J45">_xlfn.IFS(Table1[[#This Row],[GF]]&gt;Table1[[#This Row],[GA]],"W",Table1[[#This Row],[GF]]&lt;Table1[[#This Row],[GA]],"L",Table1[[#This Row],[GF]]=Table1[[#This Row],[GA]],"T")</f>
        <v>W</v>
      </c>
      <c r="K45" t="s">
        <v>21</v>
      </c>
      <c r="L45">
        <v>2</v>
      </c>
      <c r="M45">
        <v>1</v>
      </c>
      <c r="N45">
        <f>Table1[[#This Row],[G]]+Table1[[#This Row],[A]]</f>
        <v>3</v>
      </c>
      <c r="O45">
        <v>2</v>
      </c>
    </row>
    <row r="46" spans="1:15" hidden="1" x14ac:dyDescent="0.25">
      <c r="A46" s="1">
        <v>44272</v>
      </c>
      <c r="B46" s="5">
        <f>YEAR(Table1[[#This Row],[Date]])</f>
        <v>2021</v>
      </c>
      <c r="C46" t="s">
        <v>89</v>
      </c>
      <c r="D46" t="s">
        <v>91</v>
      </c>
      <c r="E46" t="s">
        <v>71</v>
      </c>
      <c r="F46" t="s">
        <v>23</v>
      </c>
      <c r="G46" t="s">
        <v>33</v>
      </c>
      <c r="H46">
        <v>11</v>
      </c>
      <c r="I46">
        <v>13</v>
      </c>
      <c r="J46" t="str" cm="1">
        <f t="array" ref="J46">_xlfn.IFS(Table1[[#This Row],[GF]]&gt;Table1[[#This Row],[GA]],"W",Table1[[#This Row],[GF]]&lt;Table1[[#This Row],[GA]],"L",Table1[[#This Row],[GF]]=Table1[[#This Row],[GA]],"T")</f>
        <v>L</v>
      </c>
      <c r="K46" t="s">
        <v>24</v>
      </c>
      <c r="L46">
        <v>3</v>
      </c>
      <c r="M46">
        <v>0</v>
      </c>
      <c r="N46">
        <f>Table1[[#This Row],[G]]+Table1[[#This Row],[A]]</f>
        <v>3</v>
      </c>
      <c r="O46">
        <v>0</v>
      </c>
    </row>
    <row r="47" spans="1:15" hidden="1" x14ac:dyDescent="0.25">
      <c r="A47" s="1">
        <v>44273</v>
      </c>
      <c r="B47" s="5">
        <f>YEAR(Table1[[#This Row],[Date]])</f>
        <v>2021</v>
      </c>
      <c r="C47" t="s">
        <v>88</v>
      </c>
      <c r="D47" t="s">
        <v>75</v>
      </c>
      <c r="E47" t="s">
        <v>104</v>
      </c>
      <c r="F47" t="s">
        <v>16</v>
      </c>
      <c r="G47" t="s">
        <v>13</v>
      </c>
      <c r="H47">
        <v>3</v>
      </c>
      <c r="I47">
        <v>15</v>
      </c>
      <c r="J47" t="str" cm="1">
        <f t="array" ref="J47">_xlfn.IFS(Table1[[#This Row],[GF]]&gt;Table1[[#This Row],[GA]],"W",Table1[[#This Row],[GF]]&lt;Table1[[#This Row],[GA]],"L",Table1[[#This Row],[GF]]=Table1[[#This Row],[GA]],"T")</f>
        <v>L</v>
      </c>
      <c r="K47" t="s">
        <v>18</v>
      </c>
      <c r="L47">
        <v>1</v>
      </c>
      <c r="M47">
        <v>0</v>
      </c>
      <c r="N47">
        <f>Table1[[#This Row],[G]]+Table1[[#This Row],[A]]</f>
        <v>1</v>
      </c>
      <c r="O47">
        <v>0</v>
      </c>
    </row>
    <row r="48" spans="1:15" hidden="1" x14ac:dyDescent="0.25">
      <c r="A48" s="1">
        <v>44278</v>
      </c>
      <c r="B48" s="5">
        <f>YEAR(Table1[[#This Row],[Date]])</f>
        <v>2021</v>
      </c>
      <c r="C48" t="s">
        <v>88</v>
      </c>
      <c r="D48" t="s">
        <v>75</v>
      </c>
      <c r="E48" t="s">
        <v>104</v>
      </c>
      <c r="F48" t="s">
        <v>16</v>
      </c>
      <c r="G48" t="s">
        <v>20</v>
      </c>
      <c r="H48">
        <v>6</v>
      </c>
      <c r="I48">
        <v>1</v>
      </c>
      <c r="J48" t="str" cm="1">
        <f t="array" ref="J48">_xlfn.IFS(Table1[[#This Row],[GF]]&gt;Table1[[#This Row],[GA]],"W",Table1[[#This Row],[GF]]&lt;Table1[[#This Row],[GA]],"L",Table1[[#This Row],[GF]]=Table1[[#This Row],[GA]],"T")</f>
        <v>W</v>
      </c>
      <c r="K48" t="s">
        <v>18</v>
      </c>
      <c r="L48">
        <v>1</v>
      </c>
      <c r="M48">
        <v>0</v>
      </c>
      <c r="N48">
        <f>Table1[[#This Row],[G]]+Table1[[#This Row],[A]]</f>
        <v>1</v>
      </c>
      <c r="O48">
        <v>0</v>
      </c>
    </row>
    <row r="49" spans="1:15" hidden="1" x14ac:dyDescent="0.25">
      <c r="A49" s="1">
        <v>44280</v>
      </c>
      <c r="B49" s="5">
        <f>YEAR(Table1[[#This Row],[Date]])</f>
        <v>2021</v>
      </c>
      <c r="C49" t="s">
        <v>89</v>
      </c>
      <c r="D49" t="s">
        <v>91</v>
      </c>
      <c r="E49" t="s">
        <v>71</v>
      </c>
      <c r="F49" t="s">
        <v>23</v>
      </c>
      <c r="G49" t="s">
        <v>25</v>
      </c>
      <c r="H49">
        <v>5</v>
      </c>
      <c r="I49">
        <v>8</v>
      </c>
      <c r="J49" t="str" cm="1">
        <f t="array" ref="J49">_xlfn.IFS(Table1[[#This Row],[GF]]&gt;Table1[[#This Row],[GA]],"W",Table1[[#This Row],[GF]]&lt;Table1[[#This Row],[GA]],"L",Table1[[#This Row],[GF]]=Table1[[#This Row],[GA]],"T")</f>
        <v>L</v>
      </c>
      <c r="K49" t="s">
        <v>24</v>
      </c>
      <c r="L49">
        <v>2</v>
      </c>
      <c r="M49">
        <v>0</v>
      </c>
      <c r="N49">
        <f>Table1[[#This Row],[G]]+Table1[[#This Row],[A]]</f>
        <v>2</v>
      </c>
      <c r="O49">
        <v>0</v>
      </c>
    </row>
    <row r="50" spans="1:15" hidden="1" x14ac:dyDescent="0.25">
      <c r="A50" s="1">
        <v>44283</v>
      </c>
      <c r="B50" s="5">
        <f>YEAR(Table1[[#This Row],[Date]])</f>
        <v>2021</v>
      </c>
      <c r="C50" t="s">
        <v>88</v>
      </c>
      <c r="D50" t="s">
        <v>75</v>
      </c>
      <c r="E50" t="s">
        <v>104</v>
      </c>
      <c r="F50" t="s">
        <v>16</v>
      </c>
      <c r="G50" t="s">
        <v>13</v>
      </c>
      <c r="H50">
        <v>4</v>
      </c>
      <c r="I50">
        <v>8</v>
      </c>
      <c r="J50" t="str" cm="1">
        <f t="array" ref="J50">_xlfn.IFS(Table1[[#This Row],[GF]]&gt;Table1[[#This Row],[GA]],"W",Table1[[#This Row],[GF]]&lt;Table1[[#This Row],[GA]],"L",Table1[[#This Row],[GF]]=Table1[[#This Row],[GA]],"T")</f>
        <v>L</v>
      </c>
      <c r="K50" t="s">
        <v>18</v>
      </c>
      <c r="L50">
        <v>0</v>
      </c>
      <c r="M50">
        <v>1</v>
      </c>
      <c r="N50">
        <f>Table1[[#This Row],[G]]+Table1[[#This Row],[A]]</f>
        <v>1</v>
      </c>
      <c r="O50">
        <v>0</v>
      </c>
    </row>
    <row r="51" spans="1:15" hidden="1" x14ac:dyDescent="0.25">
      <c r="A51" s="1">
        <v>44283</v>
      </c>
      <c r="B51" s="5">
        <f>YEAR(Table1[[#This Row],[Date]])</f>
        <v>2021</v>
      </c>
      <c r="C51" t="s">
        <v>88</v>
      </c>
      <c r="D51" t="s">
        <v>75</v>
      </c>
      <c r="E51" t="s">
        <v>104</v>
      </c>
      <c r="F51" t="s">
        <v>12</v>
      </c>
      <c r="G51" t="s">
        <v>26</v>
      </c>
      <c r="H51">
        <v>4</v>
      </c>
      <c r="I51">
        <v>5</v>
      </c>
      <c r="J51" t="str" cm="1">
        <f t="array" ref="J51">_xlfn.IFS(Table1[[#This Row],[GF]]&gt;Table1[[#This Row],[GA]],"W",Table1[[#This Row],[GF]]&lt;Table1[[#This Row],[GA]],"L",Table1[[#This Row],[GF]]=Table1[[#This Row],[GA]],"T")</f>
        <v>L</v>
      </c>
      <c r="K51" t="s">
        <v>15</v>
      </c>
      <c r="L51">
        <v>0</v>
      </c>
      <c r="M51">
        <v>0</v>
      </c>
      <c r="N51">
        <f>Table1[[#This Row],[G]]+Table1[[#This Row],[A]]</f>
        <v>0</v>
      </c>
      <c r="O51">
        <v>0</v>
      </c>
    </row>
    <row r="52" spans="1:15" hidden="1" x14ac:dyDescent="0.25">
      <c r="A52" s="1">
        <v>44285</v>
      </c>
      <c r="B52" s="5">
        <f>YEAR(Table1[[#This Row],[Date]])</f>
        <v>2021</v>
      </c>
      <c r="C52" t="s">
        <v>88</v>
      </c>
      <c r="D52" t="s">
        <v>75</v>
      </c>
      <c r="E52" t="s">
        <v>104</v>
      </c>
      <c r="F52" t="s">
        <v>12</v>
      </c>
      <c r="G52" t="s">
        <v>27</v>
      </c>
      <c r="H52">
        <v>4</v>
      </c>
      <c r="I52">
        <v>6</v>
      </c>
      <c r="J52" t="str" cm="1">
        <f t="array" ref="J52">_xlfn.IFS(Table1[[#This Row],[GF]]&gt;Table1[[#This Row],[GA]],"W",Table1[[#This Row],[GF]]&lt;Table1[[#This Row],[GA]],"L",Table1[[#This Row],[GF]]=Table1[[#This Row],[GA]],"T")</f>
        <v>L</v>
      </c>
      <c r="K52" t="s">
        <v>18</v>
      </c>
      <c r="L52">
        <v>0</v>
      </c>
      <c r="M52">
        <v>1</v>
      </c>
      <c r="N52">
        <f>Table1[[#This Row],[G]]+Table1[[#This Row],[A]]</f>
        <v>1</v>
      </c>
      <c r="O52">
        <v>0</v>
      </c>
    </row>
    <row r="53" spans="1:15" hidden="1" x14ac:dyDescent="0.25">
      <c r="A53" s="1">
        <v>44287</v>
      </c>
      <c r="B53" s="5">
        <f>YEAR(Table1[[#This Row],[Date]])</f>
        <v>2021</v>
      </c>
      <c r="C53" t="s">
        <v>88</v>
      </c>
      <c r="D53" t="s">
        <v>75</v>
      </c>
      <c r="E53" t="s">
        <v>104</v>
      </c>
      <c r="F53" t="s">
        <v>16</v>
      </c>
      <c r="G53" t="s">
        <v>26</v>
      </c>
      <c r="H53">
        <v>6</v>
      </c>
      <c r="I53">
        <v>8</v>
      </c>
      <c r="J53" t="str" cm="1">
        <f t="array" ref="J53">_xlfn.IFS(Table1[[#This Row],[GF]]&gt;Table1[[#This Row],[GA]],"W",Table1[[#This Row],[GF]]&lt;Table1[[#This Row],[GA]],"L",Table1[[#This Row],[GF]]=Table1[[#This Row],[GA]],"T")</f>
        <v>L</v>
      </c>
      <c r="K53" t="s">
        <v>18</v>
      </c>
      <c r="L53">
        <v>2</v>
      </c>
      <c r="M53">
        <v>0</v>
      </c>
      <c r="N53">
        <f>Table1[[#This Row],[G]]+Table1[[#This Row],[A]]</f>
        <v>2</v>
      </c>
      <c r="O53">
        <v>0</v>
      </c>
    </row>
    <row r="54" spans="1:15" hidden="1" x14ac:dyDescent="0.25">
      <c r="A54" s="1">
        <v>44290</v>
      </c>
      <c r="B54" s="5">
        <f>YEAR(Table1[[#This Row],[Date]])</f>
        <v>2021</v>
      </c>
      <c r="C54" t="s">
        <v>88</v>
      </c>
      <c r="D54" t="s">
        <v>75</v>
      </c>
      <c r="E54" t="s">
        <v>104</v>
      </c>
      <c r="F54" t="s">
        <v>16</v>
      </c>
      <c r="G54" t="s">
        <v>28</v>
      </c>
      <c r="H54">
        <v>4</v>
      </c>
      <c r="I54">
        <v>3</v>
      </c>
      <c r="J54" t="str" cm="1">
        <f t="array" ref="J54">_xlfn.IFS(Table1[[#This Row],[GF]]&gt;Table1[[#This Row],[GA]],"W",Table1[[#This Row],[GF]]&lt;Table1[[#This Row],[GA]],"L",Table1[[#This Row],[GF]]=Table1[[#This Row],[GA]],"T")</f>
        <v>W</v>
      </c>
      <c r="K54" t="s">
        <v>21</v>
      </c>
      <c r="L54">
        <v>0</v>
      </c>
      <c r="M54">
        <v>1</v>
      </c>
      <c r="N54">
        <f>Table1[[#This Row],[G]]+Table1[[#This Row],[A]]</f>
        <v>1</v>
      </c>
      <c r="O54">
        <v>2</v>
      </c>
    </row>
    <row r="55" spans="1:15" hidden="1" x14ac:dyDescent="0.25">
      <c r="A55" s="1">
        <v>44290</v>
      </c>
      <c r="B55" s="5">
        <f>YEAR(Table1[[#This Row],[Date]])</f>
        <v>2021</v>
      </c>
      <c r="C55" t="s">
        <v>88</v>
      </c>
      <c r="D55" t="s">
        <v>75</v>
      </c>
      <c r="E55" t="s">
        <v>104</v>
      </c>
      <c r="F55" t="s">
        <v>12</v>
      </c>
      <c r="G55" t="s">
        <v>29</v>
      </c>
      <c r="H55">
        <v>6</v>
      </c>
      <c r="I55">
        <v>2</v>
      </c>
      <c r="J55" t="str" cm="1">
        <f t="array" ref="J55">_xlfn.IFS(Table1[[#This Row],[GF]]&gt;Table1[[#This Row],[GA]],"W",Table1[[#This Row],[GF]]&lt;Table1[[#This Row],[GA]],"L",Table1[[#This Row],[GF]]=Table1[[#This Row],[GA]],"T")</f>
        <v>W</v>
      </c>
      <c r="K55" t="s">
        <v>15</v>
      </c>
      <c r="L55">
        <v>2</v>
      </c>
      <c r="M55">
        <v>0</v>
      </c>
      <c r="N55">
        <f>Table1[[#This Row],[G]]+Table1[[#This Row],[A]]</f>
        <v>2</v>
      </c>
      <c r="O55">
        <v>0</v>
      </c>
    </row>
    <row r="56" spans="1:15" hidden="1" x14ac:dyDescent="0.25">
      <c r="A56" s="1">
        <v>44292</v>
      </c>
      <c r="B56" s="5">
        <f>YEAR(Table1[[#This Row],[Date]])</f>
        <v>2021</v>
      </c>
      <c r="C56" t="s">
        <v>88</v>
      </c>
      <c r="D56" t="s">
        <v>75</v>
      </c>
      <c r="E56" t="s">
        <v>104</v>
      </c>
      <c r="F56" t="s">
        <v>12</v>
      </c>
      <c r="G56" t="s">
        <v>30</v>
      </c>
      <c r="H56">
        <v>11</v>
      </c>
      <c r="I56">
        <v>4</v>
      </c>
      <c r="J56" t="str" cm="1">
        <f t="array" ref="J56">_xlfn.IFS(Table1[[#This Row],[GF]]&gt;Table1[[#This Row],[GA]],"W",Table1[[#This Row],[GF]]&lt;Table1[[#This Row],[GA]],"L",Table1[[#This Row],[GF]]=Table1[[#This Row],[GA]],"T")</f>
        <v>W</v>
      </c>
      <c r="K56" t="s">
        <v>31</v>
      </c>
      <c r="L56">
        <v>1</v>
      </c>
      <c r="M56">
        <v>0</v>
      </c>
      <c r="N56">
        <f>Table1[[#This Row],[G]]+Table1[[#This Row],[A]]</f>
        <v>1</v>
      </c>
      <c r="O56">
        <v>0</v>
      </c>
    </row>
    <row r="57" spans="1:15" hidden="1" x14ac:dyDescent="0.25">
      <c r="A57" s="1">
        <v>44297</v>
      </c>
      <c r="B57" s="5">
        <f>YEAR(Table1[[#This Row],[Date]])</f>
        <v>2021</v>
      </c>
      <c r="C57" t="s">
        <v>88</v>
      </c>
      <c r="D57" t="s">
        <v>75</v>
      </c>
      <c r="E57" t="s">
        <v>104</v>
      </c>
      <c r="F57" t="s">
        <v>16</v>
      </c>
      <c r="G57" t="s">
        <v>17</v>
      </c>
      <c r="H57">
        <v>6</v>
      </c>
      <c r="I57">
        <v>6</v>
      </c>
      <c r="J57" t="str" cm="1">
        <f t="array" ref="J57">_xlfn.IFS(Table1[[#This Row],[GF]]&gt;Table1[[#This Row],[GA]],"W",Table1[[#This Row],[GF]]&lt;Table1[[#This Row],[GA]],"L",Table1[[#This Row],[GF]]=Table1[[#This Row],[GA]],"T")</f>
        <v>T</v>
      </c>
      <c r="K57" t="s">
        <v>18</v>
      </c>
      <c r="L57">
        <v>1</v>
      </c>
      <c r="M57">
        <v>0</v>
      </c>
      <c r="N57">
        <f>Table1[[#This Row],[G]]+Table1[[#This Row],[A]]</f>
        <v>1</v>
      </c>
      <c r="O57">
        <v>0</v>
      </c>
    </row>
    <row r="58" spans="1:15" hidden="1" x14ac:dyDescent="0.25">
      <c r="A58" s="1">
        <v>44304</v>
      </c>
      <c r="B58" s="5">
        <f>YEAR(Table1[[#This Row],[Date]])</f>
        <v>2021</v>
      </c>
      <c r="C58" t="s">
        <v>88</v>
      </c>
      <c r="D58" t="s">
        <v>91</v>
      </c>
      <c r="E58" t="s">
        <v>124</v>
      </c>
      <c r="F58" t="s">
        <v>12</v>
      </c>
      <c r="G58" t="s">
        <v>32</v>
      </c>
      <c r="H58">
        <v>4</v>
      </c>
      <c r="I58">
        <v>12</v>
      </c>
      <c r="J58" t="str" cm="1">
        <f t="array" ref="J58">_xlfn.IFS(Table1[[#This Row],[GF]]&gt;Table1[[#This Row],[GA]],"W",Table1[[#This Row],[GF]]&lt;Table1[[#This Row],[GA]],"L",Table1[[#This Row],[GF]]=Table1[[#This Row],[GA]],"T")</f>
        <v>L</v>
      </c>
      <c r="K58" t="s">
        <v>31</v>
      </c>
      <c r="L58">
        <v>0</v>
      </c>
      <c r="M58">
        <v>1</v>
      </c>
      <c r="N58">
        <f>Table1[[#This Row],[G]]+Table1[[#This Row],[A]]</f>
        <v>1</v>
      </c>
      <c r="O58">
        <v>0</v>
      </c>
    </row>
    <row r="59" spans="1:15" hidden="1" x14ac:dyDescent="0.25">
      <c r="A59" s="1">
        <v>44307</v>
      </c>
      <c r="B59" s="5">
        <f>YEAR(Table1[[#This Row],[Date]])</f>
        <v>2021</v>
      </c>
      <c r="C59" t="s">
        <v>89</v>
      </c>
      <c r="D59" t="s">
        <v>91</v>
      </c>
      <c r="E59" t="s">
        <v>71</v>
      </c>
      <c r="F59" t="s">
        <v>23</v>
      </c>
      <c r="G59" t="s">
        <v>33</v>
      </c>
      <c r="H59">
        <v>8</v>
      </c>
      <c r="I59">
        <v>10</v>
      </c>
      <c r="J59" t="str" cm="1">
        <f t="array" ref="J59">_xlfn.IFS(Table1[[#This Row],[GF]]&gt;Table1[[#This Row],[GA]],"W",Table1[[#This Row],[GF]]&lt;Table1[[#This Row],[GA]],"L",Table1[[#This Row],[GF]]=Table1[[#This Row],[GA]],"T")</f>
        <v>L</v>
      </c>
      <c r="K59" t="s">
        <v>24</v>
      </c>
      <c r="L59">
        <v>0</v>
      </c>
      <c r="M59">
        <v>0</v>
      </c>
      <c r="N59">
        <f>Table1[[#This Row],[G]]+Table1[[#This Row],[A]]</f>
        <v>0</v>
      </c>
      <c r="O59">
        <v>0</v>
      </c>
    </row>
    <row r="60" spans="1:15" hidden="1" x14ac:dyDescent="0.25">
      <c r="A60" s="1">
        <v>44315</v>
      </c>
      <c r="B60" s="5">
        <f>YEAR(Table1[[#This Row],[Date]])</f>
        <v>2021</v>
      </c>
      <c r="C60" t="s">
        <v>89</v>
      </c>
      <c r="D60" t="s">
        <v>91</v>
      </c>
      <c r="E60" t="s">
        <v>71</v>
      </c>
      <c r="F60" t="s">
        <v>23</v>
      </c>
      <c r="G60" t="s">
        <v>25</v>
      </c>
      <c r="H60">
        <v>13</v>
      </c>
      <c r="I60">
        <v>6</v>
      </c>
      <c r="J60" t="str" cm="1">
        <f t="array" ref="J60">_xlfn.IFS(Table1[[#This Row],[GF]]&gt;Table1[[#This Row],[GA]],"W",Table1[[#This Row],[GF]]&lt;Table1[[#This Row],[GA]],"L",Table1[[#This Row],[GF]]=Table1[[#This Row],[GA]],"T")</f>
        <v>W</v>
      </c>
      <c r="K60" t="s">
        <v>24</v>
      </c>
      <c r="L60">
        <v>5</v>
      </c>
      <c r="M60">
        <v>1</v>
      </c>
      <c r="N60">
        <f>Table1[[#This Row],[G]]+Table1[[#This Row],[A]]</f>
        <v>6</v>
      </c>
      <c r="O60">
        <v>0</v>
      </c>
    </row>
    <row r="61" spans="1:15" hidden="1" x14ac:dyDescent="0.25">
      <c r="A61" s="1">
        <v>44318</v>
      </c>
      <c r="B61" s="5">
        <f>YEAR(Table1[[#This Row],[Date]])</f>
        <v>2021</v>
      </c>
      <c r="C61" t="s">
        <v>88</v>
      </c>
      <c r="D61" t="s">
        <v>91</v>
      </c>
      <c r="E61" t="s">
        <v>124</v>
      </c>
      <c r="F61" t="s">
        <v>12</v>
      </c>
      <c r="G61" t="s">
        <v>34</v>
      </c>
      <c r="H61">
        <v>3</v>
      </c>
      <c r="I61">
        <v>5</v>
      </c>
      <c r="J61" t="str" cm="1">
        <f t="array" ref="J61">_xlfn.IFS(Table1[[#This Row],[GF]]&gt;Table1[[#This Row],[GA]],"W",Table1[[#This Row],[GF]]&lt;Table1[[#This Row],[GA]],"L",Table1[[#This Row],[GF]]=Table1[[#This Row],[GA]],"T")</f>
        <v>L</v>
      </c>
      <c r="K61" t="s">
        <v>31</v>
      </c>
      <c r="L61">
        <v>1</v>
      </c>
      <c r="M61">
        <v>0</v>
      </c>
      <c r="N61">
        <f>Table1[[#This Row],[G]]+Table1[[#This Row],[A]]</f>
        <v>1</v>
      </c>
      <c r="O61">
        <v>0</v>
      </c>
    </row>
    <row r="62" spans="1:15" hidden="1" x14ac:dyDescent="0.25">
      <c r="A62" s="1">
        <v>44321</v>
      </c>
      <c r="B62" s="5">
        <f>YEAR(Table1[[#This Row],[Date]])</f>
        <v>2021</v>
      </c>
      <c r="C62" t="s">
        <v>89</v>
      </c>
      <c r="D62" t="s">
        <v>91</v>
      </c>
      <c r="E62" t="s">
        <v>71</v>
      </c>
      <c r="F62" t="s">
        <v>23</v>
      </c>
      <c r="G62" t="s">
        <v>35</v>
      </c>
      <c r="H62">
        <v>11</v>
      </c>
      <c r="I62">
        <v>13</v>
      </c>
      <c r="J62" t="str" cm="1">
        <f t="array" ref="J62">_xlfn.IFS(Table1[[#This Row],[GF]]&gt;Table1[[#This Row],[GA]],"W",Table1[[#This Row],[GF]]&lt;Table1[[#This Row],[GA]],"L",Table1[[#This Row],[GF]]=Table1[[#This Row],[GA]],"T")</f>
        <v>L</v>
      </c>
      <c r="K62" t="s">
        <v>24</v>
      </c>
      <c r="L62">
        <v>1</v>
      </c>
      <c r="M62">
        <v>0</v>
      </c>
      <c r="N62">
        <f>Table1[[#This Row],[G]]+Table1[[#This Row],[A]]</f>
        <v>1</v>
      </c>
      <c r="O62">
        <v>0</v>
      </c>
    </row>
    <row r="63" spans="1:15" hidden="1" x14ac:dyDescent="0.25">
      <c r="A63" s="1">
        <v>44325</v>
      </c>
      <c r="B63" s="5">
        <f>YEAR(Table1[[#This Row],[Date]])</f>
        <v>2021</v>
      </c>
      <c r="C63" t="s">
        <v>88</v>
      </c>
      <c r="D63" t="s">
        <v>91</v>
      </c>
      <c r="E63" t="s">
        <v>124</v>
      </c>
      <c r="F63" t="s">
        <v>12</v>
      </c>
      <c r="G63" t="s">
        <v>36</v>
      </c>
      <c r="H63">
        <v>5</v>
      </c>
      <c r="I63">
        <v>13</v>
      </c>
      <c r="J63" t="str" cm="1">
        <f t="array" ref="J63">_xlfn.IFS(Table1[[#This Row],[GF]]&gt;Table1[[#This Row],[GA]],"W",Table1[[#This Row],[GF]]&lt;Table1[[#This Row],[GA]],"L",Table1[[#This Row],[GF]]=Table1[[#This Row],[GA]],"T")</f>
        <v>L</v>
      </c>
      <c r="K63" t="s">
        <v>31</v>
      </c>
      <c r="L63">
        <v>0</v>
      </c>
      <c r="M63">
        <v>0</v>
      </c>
      <c r="N63">
        <f>Table1[[#This Row],[G]]+Table1[[#This Row],[A]]</f>
        <v>0</v>
      </c>
      <c r="O63">
        <v>0</v>
      </c>
    </row>
    <row r="64" spans="1:15" hidden="1" x14ac:dyDescent="0.25">
      <c r="A64" s="1">
        <v>44327</v>
      </c>
      <c r="B64" s="5">
        <f>YEAR(Table1[[#This Row],[Date]])</f>
        <v>2021</v>
      </c>
      <c r="C64" t="s">
        <v>88</v>
      </c>
      <c r="D64" t="s">
        <v>91</v>
      </c>
      <c r="E64" t="s">
        <v>124</v>
      </c>
      <c r="F64" t="s">
        <v>12</v>
      </c>
      <c r="G64" t="s">
        <v>37</v>
      </c>
      <c r="H64">
        <v>6</v>
      </c>
      <c r="I64">
        <v>3</v>
      </c>
      <c r="J64" t="str" cm="1">
        <f t="array" ref="J64">_xlfn.IFS(Table1[[#This Row],[GF]]&gt;Table1[[#This Row],[GA]],"W",Table1[[#This Row],[GF]]&lt;Table1[[#This Row],[GA]],"L",Table1[[#This Row],[GF]]=Table1[[#This Row],[GA]],"T")</f>
        <v>W</v>
      </c>
      <c r="K64" t="s">
        <v>15</v>
      </c>
      <c r="L64">
        <v>1</v>
      </c>
      <c r="M64">
        <v>0</v>
      </c>
      <c r="N64">
        <f>Table1[[#This Row],[G]]+Table1[[#This Row],[A]]</f>
        <v>1</v>
      </c>
      <c r="O64">
        <v>0</v>
      </c>
    </row>
    <row r="65" spans="1:15" hidden="1" x14ac:dyDescent="0.25">
      <c r="A65" s="1">
        <v>44329</v>
      </c>
      <c r="B65" s="5">
        <f>YEAR(Table1[[#This Row],[Date]])</f>
        <v>2021</v>
      </c>
      <c r="C65" t="s">
        <v>89</v>
      </c>
      <c r="D65" t="s">
        <v>91</v>
      </c>
      <c r="E65" t="s">
        <v>71</v>
      </c>
      <c r="F65" t="s">
        <v>23</v>
      </c>
      <c r="G65" t="s">
        <v>38</v>
      </c>
      <c r="H65">
        <v>13</v>
      </c>
      <c r="I65">
        <v>18</v>
      </c>
      <c r="J65" t="str" cm="1">
        <f t="array" ref="J65">_xlfn.IFS(Table1[[#This Row],[GF]]&gt;Table1[[#This Row],[GA]],"W",Table1[[#This Row],[GF]]&lt;Table1[[#This Row],[GA]],"L",Table1[[#This Row],[GF]]=Table1[[#This Row],[GA]],"T")</f>
        <v>L</v>
      </c>
      <c r="K65" t="s">
        <v>24</v>
      </c>
      <c r="L65">
        <v>1</v>
      </c>
      <c r="M65">
        <v>0</v>
      </c>
      <c r="N65">
        <f>Table1[[#This Row],[G]]+Table1[[#This Row],[A]]</f>
        <v>1</v>
      </c>
      <c r="O65">
        <v>0</v>
      </c>
    </row>
    <row r="66" spans="1:15" hidden="1" x14ac:dyDescent="0.25">
      <c r="A66" s="1">
        <v>44332</v>
      </c>
      <c r="B66" s="5">
        <f>YEAR(Table1[[#This Row],[Date]])</f>
        <v>2021</v>
      </c>
      <c r="C66" t="s">
        <v>88</v>
      </c>
      <c r="D66" t="s">
        <v>91</v>
      </c>
      <c r="E66" t="s">
        <v>124</v>
      </c>
      <c r="F66" t="s">
        <v>12</v>
      </c>
      <c r="G66" t="s">
        <v>39</v>
      </c>
      <c r="H66">
        <v>5</v>
      </c>
      <c r="I66">
        <v>5</v>
      </c>
      <c r="J66" t="str" cm="1">
        <f t="array" ref="J66">_xlfn.IFS(Table1[[#This Row],[GF]]&gt;Table1[[#This Row],[GA]],"W",Table1[[#This Row],[GF]]&lt;Table1[[#This Row],[GA]],"L",Table1[[#This Row],[GF]]=Table1[[#This Row],[GA]],"T")</f>
        <v>T</v>
      </c>
      <c r="K66" t="s">
        <v>15</v>
      </c>
      <c r="L66">
        <v>1</v>
      </c>
      <c r="M66">
        <v>1</v>
      </c>
      <c r="N66">
        <f>Table1[[#This Row],[G]]+Table1[[#This Row],[A]]</f>
        <v>2</v>
      </c>
      <c r="O66">
        <v>0</v>
      </c>
    </row>
    <row r="67" spans="1:15" hidden="1" x14ac:dyDescent="0.25">
      <c r="A67" s="1">
        <v>44334</v>
      </c>
      <c r="B67" s="5">
        <f>YEAR(Table1[[#This Row],[Date]])</f>
        <v>2021</v>
      </c>
      <c r="C67" t="s">
        <v>88</v>
      </c>
      <c r="D67" t="s">
        <v>91</v>
      </c>
      <c r="E67" t="s">
        <v>124</v>
      </c>
      <c r="F67" t="s">
        <v>40</v>
      </c>
      <c r="G67" t="s">
        <v>13</v>
      </c>
      <c r="H67">
        <v>0</v>
      </c>
      <c r="I67">
        <v>5</v>
      </c>
      <c r="J67" t="str" cm="1">
        <f t="array" ref="J67">_xlfn.IFS(Table1[[#This Row],[GF]]&gt;Table1[[#This Row],[GA]],"W",Table1[[#This Row],[GF]]&lt;Table1[[#This Row],[GA]],"L",Table1[[#This Row],[GF]]=Table1[[#This Row],[GA]],"T")</f>
        <v>L</v>
      </c>
      <c r="K67" t="s">
        <v>18</v>
      </c>
      <c r="L67">
        <v>0</v>
      </c>
      <c r="M67">
        <v>0</v>
      </c>
      <c r="N67">
        <f>Table1[[#This Row],[G]]+Table1[[#This Row],[A]]</f>
        <v>0</v>
      </c>
      <c r="O67">
        <v>0</v>
      </c>
    </row>
    <row r="68" spans="1:15" hidden="1" x14ac:dyDescent="0.25">
      <c r="A68" s="1">
        <v>44335</v>
      </c>
      <c r="B68" s="5">
        <f>YEAR(Table1[[#This Row],[Date]])</f>
        <v>2021</v>
      </c>
      <c r="C68" t="s">
        <v>88</v>
      </c>
      <c r="D68" t="s">
        <v>91</v>
      </c>
      <c r="E68" t="s">
        <v>124</v>
      </c>
      <c r="F68" t="s">
        <v>12</v>
      </c>
      <c r="G68" t="s">
        <v>26</v>
      </c>
      <c r="H68">
        <v>13</v>
      </c>
      <c r="I68">
        <v>3</v>
      </c>
      <c r="J68" t="str" cm="1">
        <f t="array" ref="J68">_xlfn.IFS(Table1[[#This Row],[GF]]&gt;Table1[[#This Row],[GA]],"W",Table1[[#This Row],[GF]]&lt;Table1[[#This Row],[GA]],"L",Table1[[#This Row],[GF]]=Table1[[#This Row],[GA]],"T")</f>
        <v>W</v>
      </c>
      <c r="K68" t="s">
        <v>31</v>
      </c>
      <c r="L68">
        <v>2</v>
      </c>
      <c r="M68">
        <v>0</v>
      </c>
      <c r="N68">
        <f>Table1[[#This Row],[G]]+Table1[[#This Row],[A]]</f>
        <v>2</v>
      </c>
      <c r="O68">
        <v>0</v>
      </c>
    </row>
    <row r="69" spans="1:15" hidden="1" x14ac:dyDescent="0.25">
      <c r="A69" s="1">
        <v>44336</v>
      </c>
      <c r="B69" s="5">
        <f>YEAR(Table1[[#This Row],[Date]])</f>
        <v>2021</v>
      </c>
      <c r="C69" t="s">
        <v>89</v>
      </c>
      <c r="D69" t="s">
        <v>91</v>
      </c>
      <c r="E69" t="s">
        <v>71</v>
      </c>
      <c r="F69" t="s">
        <v>23</v>
      </c>
      <c r="G69" t="s">
        <v>41</v>
      </c>
      <c r="H69">
        <v>13</v>
      </c>
      <c r="I69">
        <v>8</v>
      </c>
      <c r="J69" t="str" cm="1">
        <f t="array" ref="J69">_xlfn.IFS(Table1[[#This Row],[GF]]&gt;Table1[[#This Row],[GA]],"W",Table1[[#This Row],[GF]]&lt;Table1[[#This Row],[GA]],"L",Table1[[#This Row],[GF]]=Table1[[#This Row],[GA]],"T")</f>
        <v>W</v>
      </c>
      <c r="K69" t="s">
        <v>24</v>
      </c>
      <c r="L69">
        <v>6</v>
      </c>
      <c r="M69">
        <v>2</v>
      </c>
      <c r="N69">
        <f>Table1[[#This Row],[G]]+Table1[[#This Row],[A]]</f>
        <v>8</v>
      </c>
      <c r="O69">
        <v>0</v>
      </c>
    </row>
    <row r="70" spans="1:15" hidden="1" x14ac:dyDescent="0.25">
      <c r="A70" s="1">
        <v>44339</v>
      </c>
      <c r="B70" s="5">
        <f>YEAR(Table1[[#This Row],[Date]])</f>
        <v>2021</v>
      </c>
      <c r="C70" t="s">
        <v>88</v>
      </c>
      <c r="D70" t="s">
        <v>91</v>
      </c>
      <c r="E70" t="s">
        <v>124</v>
      </c>
      <c r="F70" t="s">
        <v>12</v>
      </c>
      <c r="G70" t="s">
        <v>27</v>
      </c>
      <c r="H70">
        <v>5</v>
      </c>
      <c r="I70">
        <v>4</v>
      </c>
      <c r="J70" t="str" cm="1">
        <f t="array" ref="J70">_xlfn.IFS(Table1[[#This Row],[GF]]&gt;Table1[[#This Row],[GA]],"W",Table1[[#This Row],[GF]]&lt;Table1[[#This Row],[GA]],"L",Table1[[#This Row],[GF]]=Table1[[#This Row],[GA]],"T")</f>
        <v>W</v>
      </c>
      <c r="K70" t="s">
        <v>15</v>
      </c>
      <c r="L70">
        <v>1</v>
      </c>
      <c r="M70">
        <v>0</v>
      </c>
      <c r="N70">
        <f>Table1[[#This Row],[G]]+Table1[[#This Row],[A]]</f>
        <v>1</v>
      </c>
      <c r="O70">
        <v>0</v>
      </c>
    </row>
    <row r="71" spans="1:15" hidden="1" x14ac:dyDescent="0.25">
      <c r="A71" s="1">
        <v>44342</v>
      </c>
      <c r="B71" s="5">
        <f>YEAR(Table1[[#This Row],[Date]])</f>
        <v>2021</v>
      </c>
      <c r="C71" t="s">
        <v>88</v>
      </c>
      <c r="D71" t="s">
        <v>91</v>
      </c>
      <c r="E71" t="s">
        <v>124</v>
      </c>
      <c r="F71" t="s">
        <v>40</v>
      </c>
      <c r="G71" t="s">
        <v>39</v>
      </c>
      <c r="H71">
        <v>7</v>
      </c>
      <c r="I71">
        <v>5</v>
      </c>
      <c r="J71" t="str" cm="1">
        <f t="array" ref="J71">_xlfn.IFS(Table1[[#This Row],[GF]]&gt;Table1[[#This Row],[GA]],"W",Table1[[#This Row],[GF]]&lt;Table1[[#This Row],[GA]],"L",Table1[[#This Row],[GF]]=Table1[[#This Row],[GA]],"T")</f>
        <v>W</v>
      </c>
      <c r="K71" t="s">
        <v>31</v>
      </c>
      <c r="L71">
        <v>2</v>
      </c>
      <c r="M71">
        <v>0</v>
      </c>
      <c r="N71">
        <f>Table1[[#This Row],[G]]+Table1[[#This Row],[A]]</f>
        <v>2</v>
      </c>
      <c r="O71">
        <v>0</v>
      </c>
    </row>
    <row r="72" spans="1:15" hidden="1" x14ac:dyDescent="0.25">
      <c r="A72" s="1">
        <v>44353</v>
      </c>
      <c r="B72" s="5">
        <f>YEAR(Table1[[#This Row],[Date]])</f>
        <v>2021</v>
      </c>
      <c r="C72" t="s">
        <v>88</v>
      </c>
      <c r="D72" t="s">
        <v>92</v>
      </c>
      <c r="E72" t="s">
        <v>105</v>
      </c>
      <c r="F72" t="s">
        <v>12</v>
      </c>
      <c r="G72" t="s">
        <v>42</v>
      </c>
      <c r="H72">
        <v>3</v>
      </c>
      <c r="I72">
        <v>3</v>
      </c>
      <c r="J72" t="str" cm="1">
        <f t="array" ref="J72">_xlfn.IFS(Table1[[#This Row],[GF]]&gt;Table1[[#This Row],[GA]],"W",Table1[[#This Row],[GF]]&lt;Table1[[#This Row],[GA]],"L",Table1[[#This Row],[GF]]=Table1[[#This Row],[GA]],"T")</f>
        <v>T</v>
      </c>
      <c r="K72" t="s">
        <v>31</v>
      </c>
      <c r="L72">
        <v>0</v>
      </c>
      <c r="M72">
        <v>0</v>
      </c>
      <c r="N72">
        <f>Table1[[#This Row],[G]]+Table1[[#This Row],[A]]</f>
        <v>0</v>
      </c>
      <c r="O72">
        <v>0</v>
      </c>
    </row>
    <row r="73" spans="1:15" hidden="1" x14ac:dyDescent="0.25">
      <c r="A73" s="1">
        <v>44356</v>
      </c>
      <c r="B73" s="5">
        <f>YEAR(Table1[[#This Row],[Date]])</f>
        <v>2021</v>
      </c>
      <c r="C73" t="s">
        <v>89</v>
      </c>
      <c r="D73" t="s">
        <v>92</v>
      </c>
      <c r="E73" t="s">
        <v>72</v>
      </c>
      <c r="F73" t="s">
        <v>43</v>
      </c>
      <c r="G73" t="s">
        <v>44</v>
      </c>
      <c r="H73">
        <v>5</v>
      </c>
      <c r="I73">
        <v>16</v>
      </c>
      <c r="J73" t="str" cm="1">
        <f t="array" ref="J73">_xlfn.IFS(Table1[[#This Row],[GF]]&gt;Table1[[#This Row],[GA]],"W",Table1[[#This Row],[GF]]&lt;Table1[[#This Row],[GA]],"L",Table1[[#This Row],[GF]]=Table1[[#This Row],[GA]],"T")</f>
        <v>L</v>
      </c>
      <c r="K73" t="s">
        <v>24</v>
      </c>
      <c r="L73">
        <v>1</v>
      </c>
      <c r="M73">
        <v>0</v>
      </c>
      <c r="N73">
        <f>Table1[[#This Row],[G]]+Table1[[#This Row],[A]]</f>
        <v>1</v>
      </c>
      <c r="O73">
        <v>0</v>
      </c>
    </row>
    <row r="74" spans="1:15" hidden="1" x14ac:dyDescent="0.25">
      <c r="A74" s="1">
        <v>44360</v>
      </c>
      <c r="B74" s="5">
        <f>YEAR(Table1[[#This Row],[Date]])</f>
        <v>2021</v>
      </c>
      <c r="C74" t="s">
        <v>88</v>
      </c>
      <c r="D74" t="s">
        <v>92</v>
      </c>
      <c r="E74" t="s">
        <v>105</v>
      </c>
      <c r="F74" t="s">
        <v>12</v>
      </c>
      <c r="G74" t="s">
        <v>45</v>
      </c>
      <c r="H74">
        <v>7</v>
      </c>
      <c r="I74">
        <v>7</v>
      </c>
      <c r="J74" t="str" cm="1">
        <f t="array" ref="J74">_xlfn.IFS(Table1[[#This Row],[GF]]&gt;Table1[[#This Row],[GA]],"W",Table1[[#This Row],[GF]]&lt;Table1[[#This Row],[GA]],"L",Table1[[#This Row],[GF]]=Table1[[#This Row],[GA]],"T")</f>
        <v>T</v>
      </c>
      <c r="K74" t="s">
        <v>31</v>
      </c>
      <c r="L74">
        <v>0</v>
      </c>
      <c r="M74">
        <v>0</v>
      </c>
      <c r="N74">
        <f>Table1[[#This Row],[G]]+Table1[[#This Row],[A]]</f>
        <v>0</v>
      </c>
      <c r="O74">
        <v>0</v>
      </c>
    </row>
    <row r="75" spans="1:15" hidden="1" x14ac:dyDescent="0.25">
      <c r="A75" s="1">
        <v>44362</v>
      </c>
      <c r="B75" s="5">
        <f>YEAR(Table1[[#This Row],[Date]])</f>
        <v>2021</v>
      </c>
      <c r="C75" t="s">
        <v>89</v>
      </c>
      <c r="D75" t="s">
        <v>92</v>
      </c>
      <c r="E75" t="s">
        <v>72</v>
      </c>
      <c r="F75" t="s">
        <v>43</v>
      </c>
      <c r="G75" t="s">
        <v>46</v>
      </c>
      <c r="H75">
        <v>6</v>
      </c>
      <c r="I75">
        <v>9</v>
      </c>
      <c r="J75" t="str" cm="1">
        <f t="array" ref="J75">_xlfn.IFS(Table1[[#This Row],[GF]]&gt;Table1[[#This Row],[GA]],"W",Table1[[#This Row],[GF]]&lt;Table1[[#This Row],[GA]],"L",Table1[[#This Row],[GF]]=Table1[[#This Row],[GA]],"T")</f>
        <v>L</v>
      </c>
      <c r="K75" t="s">
        <v>24</v>
      </c>
      <c r="L75">
        <v>5</v>
      </c>
      <c r="M75">
        <v>1</v>
      </c>
      <c r="N75">
        <f>Table1[[#This Row],[G]]+Table1[[#This Row],[A]]</f>
        <v>6</v>
      </c>
      <c r="O75">
        <v>0</v>
      </c>
    </row>
    <row r="76" spans="1:15" hidden="1" x14ac:dyDescent="0.25">
      <c r="A76" s="1">
        <v>44366</v>
      </c>
      <c r="B76" s="5">
        <f>YEAR(Table1[[#This Row],[Date]])</f>
        <v>2021</v>
      </c>
      <c r="C76" t="s">
        <v>94</v>
      </c>
      <c r="D76" t="s">
        <v>95</v>
      </c>
      <c r="E76" t="s">
        <v>102</v>
      </c>
      <c r="F76" t="s">
        <v>47</v>
      </c>
      <c r="G76" t="s">
        <v>48</v>
      </c>
      <c r="H76">
        <v>3</v>
      </c>
      <c r="I76">
        <v>6</v>
      </c>
      <c r="J76" t="str" cm="1">
        <f t="array" ref="J76">_xlfn.IFS(Table1[[#This Row],[GF]]&gt;Table1[[#This Row],[GA]],"W",Table1[[#This Row],[GF]]&lt;Table1[[#This Row],[GA]],"L",Table1[[#This Row],[GF]]=Table1[[#This Row],[GA]],"T")</f>
        <v>L</v>
      </c>
      <c r="K76" t="s">
        <v>31</v>
      </c>
      <c r="L76">
        <v>0</v>
      </c>
      <c r="M76">
        <v>0</v>
      </c>
      <c r="N76">
        <f>Table1[[#This Row],[G]]+Table1[[#This Row],[A]]</f>
        <v>0</v>
      </c>
      <c r="O76">
        <v>0</v>
      </c>
    </row>
    <row r="77" spans="1:15" hidden="1" x14ac:dyDescent="0.25">
      <c r="A77" s="1">
        <v>44366</v>
      </c>
      <c r="B77" s="5">
        <f>YEAR(Table1[[#This Row],[Date]])</f>
        <v>2021</v>
      </c>
      <c r="C77" t="s">
        <v>94</v>
      </c>
      <c r="D77" t="s">
        <v>95</v>
      </c>
      <c r="E77" t="s">
        <v>102</v>
      </c>
      <c r="F77" t="s">
        <v>47</v>
      </c>
      <c r="G77" t="s">
        <v>49</v>
      </c>
      <c r="H77">
        <v>3</v>
      </c>
      <c r="I77">
        <v>10</v>
      </c>
      <c r="J77" t="str" cm="1">
        <f t="array" ref="J77">_xlfn.IFS(Table1[[#This Row],[GF]]&gt;Table1[[#This Row],[GA]],"W",Table1[[#This Row],[GF]]&lt;Table1[[#This Row],[GA]],"L",Table1[[#This Row],[GF]]=Table1[[#This Row],[GA]],"T")</f>
        <v>L</v>
      </c>
      <c r="K77" t="s">
        <v>31</v>
      </c>
      <c r="L77">
        <v>0</v>
      </c>
      <c r="M77">
        <v>0</v>
      </c>
      <c r="N77">
        <f>Table1[[#This Row],[G]]+Table1[[#This Row],[A]]</f>
        <v>0</v>
      </c>
      <c r="O77">
        <v>0</v>
      </c>
    </row>
    <row r="78" spans="1:15" hidden="1" x14ac:dyDescent="0.25">
      <c r="A78" s="1">
        <v>44367</v>
      </c>
      <c r="B78" s="5">
        <f>YEAR(Table1[[#This Row],[Date]])</f>
        <v>2021</v>
      </c>
      <c r="C78" t="s">
        <v>94</v>
      </c>
      <c r="D78" t="s">
        <v>95</v>
      </c>
      <c r="E78" t="s">
        <v>102</v>
      </c>
      <c r="F78" t="s">
        <v>47</v>
      </c>
      <c r="G78" t="s">
        <v>50</v>
      </c>
      <c r="H78">
        <v>1</v>
      </c>
      <c r="I78">
        <v>2</v>
      </c>
      <c r="J78" t="str" cm="1">
        <f t="array" ref="J78">_xlfn.IFS(Table1[[#This Row],[GF]]&gt;Table1[[#This Row],[GA]],"W",Table1[[#This Row],[GF]]&lt;Table1[[#This Row],[GA]],"L",Table1[[#This Row],[GF]]=Table1[[#This Row],[GA]],"T")</f>
        <v>L</v>
      </c>
      <c r="K78" t="s">
        <v>31</v>
      </c>
      <c r="L78">
        <v>0</v>
      </c>
      <c r="M78">
        <v>1</v>
      </c>
      <c r="N78">
        <f>Table1[[#This Row],[G]]+Table1[[#This Row],[A]]</f>
        <v>1</v>
      </c>
      <c r="O78">
        <v>0</v>
      </c>
    </row>
    <row r="79" spans="1:15" hidden="1" x14ac:dyDescent="0.25">
      <c r="A79" s="1">
        <v>44367</v>
      </c>
      <c r="B79" s="5">
        <f>YEAR(Table1[[#This Row],[Date]])</f>
        <v>2021</v>
      </c>
      <c r="C79" t="s">
        <v>94</v>
      </c>
      <c r="D79" t="s">
        <v>95</v>
      </c>
      <c r="E79" t="s">
        <v>102</v>
      </c>
      <c r="F79" t="s">
        <v>47</v>
      </c>
      <c r="G79" t="s">
        <v>49</v>
      </c>
      <c r="H79">
        <v>4</v>
      </c>
      <c r="I79">
        <v>8</v>
      </c>
      <c r="J79" t="str" cm="1">
        <f t="array" ref="J79">_xlfn.IFS(Table1[[#This Row],[GF]]&gt;Table1[[#This Row],[GA]],"W",Table1[[#This Row],[GF]]&lt;Table1[[#This Row],[GA]],"L",Table1[[#This Row],[GF]]=Table1[[#This Row],[GA]],"T")</f>
        <v>L</v>
      </c>
      <c r="K79" t="s">
        <v>31</v>
      </c>
      <c r="L79">
        <v>0</v>
      </c>
      <c r="M79">
        <v>1</v>
      </c>
      <c r="N79">
        <f>Table1[[#This Row],[G]]+Table1[[#This Row],[A]]</f>
        <v>1</v>
      </c>
      <c r="O79">
        <v>0</v>
      </c>
    </row>
    <row r="80" spans="1:15" hidden="1" x14ac:dyDescent="0.25">
      <c r="A80" s="1">
        <v>44367</v>
      </c>
      <c r="B80" s="5">
        <f>YEAR(Table1[[#This Row],[Date]])</f>
        <v>2021</v>
      </c>
      <c r="C80" t="s">
        <v>88</v>
      </c>
      <c r="D80" t="s">
        <v>92</v>
      </c>
      <c r="E80" t="s">
        <v>105</v>
      </c>
      <c r="F80" t="s">
        <v>12</v>
      </c>
      <c r="G80" t="s">
        <v>29</v>
      </c>
      <c r="H80">
        <v>7</v>
      </c>
      <c r="I80">
        <v>4</v>
      </c>
      <c r="J80" t="str" cm="1">
        <f t="array" ref="J80">_xlfn.IFS(Table1[[#This Row],[GF]]&gt;Table1[[#This Row],[GA]],"W",Table1[[#This Row],[GF]]&lt;Table1[[#This Row],[GA]],"L",Table1[[#This Row],[GF]]=Table1[[#This Row],[GA]],"T")</f>
        <v>W</v>
      </c>
      <c r="K80" t="s">
        <v>15</v>
      </c>
      <c r="L80">
        <v>0</v>
      </c>
      <c r="M80">
        <v>1</v>
      </c>
      <c r="N80">
        <f>Table1[[#This Row],[G]]+Table1[[#This Row],[A]]</f>
        <v>1</v>
      </c>
      <c r="O80">
        <v>2</v>
      </c>
    </row>
    <row r="81" spans="1:15" hidden="1" x14ac:dyDescent="0.25">
      <c r="A81" s="1">
        <v>44370</v>
      </c>
      <c r="B81" s="5">
        <f>YEAR(Table1[[#This Row],[Date]])</f>
        <v>2021</v>
      </c>
      <c r="C81" t="s">
        <v>88</v>
      </c>
      <c r="D81" t="s">
        <v>92</v>
      </c>
      <c r="E81" t="s">
        <v>105</v>
      </c>
      <c r="F81" t="s">
        <v>12</v>
      </c>
      <c r="G81" t="s">
        <v>32</v>
      </c>
      <c r="H81">
        <v>1</v>
      </c>
      <c r="I81">
        <v>6</v>
      </c>
      <c r="J81" t="str" cm="1">
        <f t="array" ref="J81">_xlfn.IFS(Table1[[#This Row],[GF]]&gt;Table1[[#This Row],[GA]],"W",Table1[[#This Row],[GF]]&lt;Table1[[#This Row],[GA]],"L",Table1[[#This Row],[GF]]=Table1[[#This Row],[GA]],"T")</f>
        <v>L</v>
      </c>
      <c r="K81" t="s">
        <v>31</v>
      </c>
      <c r="L81">
        <v>0</v>
      </c>
      <c r="M81">
        <v>0</v>
      </c>
      <c r="N81">
        <f>Table1[[#This Row],[G]]+Table1[[#This Row],[A]]</f>
        <v>0</v>
      </c>
      <c r="O81">
        <v>0</v>
      </c>
    </row>
    <row r="82" spans="1:15" hidden="1" x14ac:dyDescent="0.25">
      <c r="A82" s="1">
        <v>44377</v>
      </c>
      <c r="B82" s="5">
        <f>YEAR(Table1[[#This Row],[Date]])</f>
        <v>2021</v>
      </c>
      <c r="C82" t="s">
        <v>89</v>
      </c>
      <c r="D82" t="s">
        <v>92</v>
      </c>
      <c r="E82" t="s">
        <v>72</v>
      </c>
      <c r="F82" t="s">
        <v>43</v>
      </c>
      <c r="G82" t="s">
        <v>25</v>
      </c>
      <c r="H82">
        <v>8</v>
      </c>
      <c r="I82">
        <v>13</v>
      </c>
      <c r="J82" t="str" cm="1">
        <f t="array" ref="J82">_xlfn.IFS(Table1[[#This Row],[GF]]&gt;Table1[[#This Row],[GA]],"W",Table1[[#This Row],[GF]]&lt;Table1[[#This Row],[GA]],"L",Table1[[#This Row],[GF]]=Table1[[#This Row],[GA]],"T")</f>
        <v>L</v>
      </c>
      <c r="K82" t="s">
        <v>24</v>
      </c>
      <c r="L82">
        <v>4</v>
      </c>
      <c r="M82">
        <v>0</v>
      </c>
      <c r="N82">
        <f>Table1[[#This Row],[G]]+Table1[[#This Row],[A]]</f>
        <v>4</v>
      </c>
      <c r="O82">
        <v>0</v>
      </c>
    </row>
    <row r="83" spans="1:15" hidden="1" x14ac:dyDescent="0.25">
      <c r="A83" s="1">
        <v>44383</v>
      </c>
      <c r="B83" s="5">
        <f>YEAR(Table1[[#This Row],[Date]])</f>
        <v>2021</v>
      </c>
      <c r="C83" t="s">
        <v>89</v>
      </c>
      <c r="D83" t="s">
        <v>92</v>
      </c>
      <c r="E83" t="s">
        <v>72</v>
      </c>
      <c r="F83" t="s">
        <v>43</v>
      </c>
      <c r="G83" t="s">
        <v>35</v>
      </c>
      <c r="H83">
        <v>14</v>
      </c>
      <c r="I83">
        <v>13</v>
      </c>
      <c r="J83" t="str" cm="1">
        <f t="array" ref="J83">_xlfn.IFS(Table1[[#This Row],[GF]]&gt;Table1[[#This Row],[GA]],"W",Table1[[#This Row],[GF]]&lt;Table1[[#This Row],[GA]],"L",Table1[[#This Row],[GF]]=Table1[[#This Row],[GA]],"T")</f>
        <v>W</v>
      </c>
      <c r="K83" t="s">
        <v>24</v>
      </c>
      <c r="L83">
        <v>3</v>
      </c>
      <c r="M83">
        <v>3</v>
      </c>
      <c r="N83">
        <f>Table1[[#This Row],[G]]+Table1[[#This Row],[A]]</f>
        <v>6</v>
      </c>
      <c r="O83">
        <v>0</v>
      </c>
    </row>
    <row r="84" spans="1:15" hidden="1" x14ac:dyDescent="0.25">
      <c r="A84" s="1">
        <v>44385</v>
      </c>
      <c r="B84" s="5">
        <f>YEAR(Table1[[#This Row],[Date]])</f>
        <v>2021</v>
      </c>
      <c r="C84" t="s">
        <v>88</v>
      </c>
      <c r="D84" t="s">
        <v>92</v>
      </c>
      <c r="E84" t="s">
        <v>105</v>
      </c>
      <c r="F84" t="s">
        <v>12</v>
      </c>
      <c r="G84" t="s">
        <v>76</v>
      </c>
      <c r="H84">
        <v>6</v>
      </c>
      <c r="I84">
        <v>4</v>
      </c>
      <c r="J84" t="str" cm="1">
        <f t="array" ref="J84">_xlfn.IFS(Table1[[#This Row],[GF]]&gt;Table1[[#This Row],[GA]],"W",Table1[[#This Row],[GF]]&lt;Table1[[#This Row],[GA]],"L",Table1[[#This Row],[GF]]=Table1[[#This Row],[GA]],"T")</f>
        <v>W</v>
      </c>
      <c r="K84" t="s">
        <v>18</v>
      </c>
      <c r="L84">
        <v>0</v>
      </c>
      <c r="M84">
        <v>0</v>
      </c>
      <c r="N84">
        <f>Table1[[#This Row],[G]]+Table1[[#This Row],[A]]</f>
        <v>0</v>
      </c>
      <c r="O84">
        <v>0</v>
      </c>
    </row>
    <row r="85" spans="1:15" hidden="1" x14ac:dyDescent="0.25">
      <c r="A85" s="1">
        <v>44388</v>
      </c>
      <c r="B85" s="5">
        <f>YEAR(Table1[[#This Row],[Date]])</f>
        <v>2021</v>
      </c>
      <c r="C85" t="s">
        <v>88</v>
      </c>
      <c r="D85" t="s">
        <v>92</v>
      </c>
      <c r="E85" t="s">
        <v>105</v>
      </c>
      <c r="F85" t="s">
        <v>12</v>
      </c>
      <c r="G85" t="s">
        <v>32</v>
      </c>
      <c r="H85">
        <v>3</v>
      </c>
      <c r="I85">
        <v>6</v>
      </c>
      <c r="J85" t="str" cm="1">
        <f t="array" ref="J85">_xlfn.IFS(Table1[[#This Row],[GF]]&gt;Table1[[#This Row],[GA]],"W",Table1[[#This Row],[GF]]&lt;Table1[[#This Row],[GA]],"L",Table1[[#This Row],[GF]]=Table1[[#This Row],[GA]],"T")</f>
        <v>L</v>
      </c>
      <c r="K85" t="s">
        <v>21</v>
      </c>
      <c r="L85">
        <v>0</v>
      </c>
      <c r="M85">
        <v>0</v>
      </c>
      <c r="N85">
        <f>Table1[[#This Row],[G]]+Table1[[#This Row],[A]]</f>
        <v>0</v>
      </c>
      <c r="O85">
        <v>0</v>
      </c>
    </row>
    <row r="86" spans="1:15" hidden="1" x14ac:dyDescent="0.25">
      <c r="A86" s="1">
        <v>44392</v>
      </c>
      <c r="B86" s="5">
        <f>YEAR(Table1[[#This Row],[Date]])</f>
        <v>2021</v>
      </c>
      <c r="C86" t="s">
        <v>89</v>
      </c>
      <c r="D86" t="s">
        <v>92</v>
      </c>
      <c r="E86" t="s">
        <v>72</v>
      </c>
      <c r="F86" t="s">
        <v>43</v>
      </c>
      <c r="G86" t="s">
        <v>37</v>
      </c>
      <c r="H86">
        <v>4</v>
      </c>
      <c r="I86">
        <v>16</v>
      </c>
      <c r="J86" t="str" cm="1">
        <f t="array" ref="J86">_xlfn.IFS(Table1[[#This Row],[GF]]&gt;Table1[[#This Row],[GA]],"W",Table1[[#This Row],[GF]]&lt;Table1[[#This Row],[GA]],"L",Table1[[#This Row],[GF]]=Table1[[#This Row],[GA]],"T")</f>
        <v>L</v>
      </c>
      <c r="K86" t="s">
        <v>24</v>
      </c>
      <c r="L86">
        <v>2</v>
      </c>
      <c r="M86">
        <v>1</v>
      </c>
      <c r="N86">
        <f>Table1[[#This Row],[G]]+Table1[[#This Row],[A]]</f>
        <v>3</v>
      </c>
      <c r="O86">
        <v>0</v>
      </c>
    </row>
    <row r="87" spans="1:15" hidden="1" x14ac:dyDescent="0.25">
      <c r="A87" s="1">
        <v>44395</v>
      </c>
      <c r="B87" s="5">
        <f>YEAR(Table1[[#This Row],[Date]])</f>
        <v>2021</v>
      </c>
      <c r="C87" t="s">
        <v>88</v>
      </c>
      <c r="D87" t="s">
        <v>92</v>
      </c>
      <c r="E87" t="s">
        <v>105</v>
      </c>
      <c r="F87" t="s">
        <v>12</v>
      </c>
      <c r="G87" t="s">
        <v>37</v>
      </c>
      <c r="H87">
        <v>3</v>
      </c>
      <c r="I87">
        <v>2</v>
      </c>
      <c r="J87" t="str" cm="1">
        <f t="array" ref="J87">_xlfn.IFS(Table1[[#This Row],[GF]]&gt;Table1[[#This Row],[GA]],"W",Table1[[#This Row],[GF]]&lt;Table1[[#This Row],[GA]],"L",Table1[[#This Row],[GF]]=Table1[[#This Row],[GA]],"T")</f>
        <v>W</v>
      </c>
      <c r="K87" t="s">
        <v>21</v>
      </c>
      <c r="L87">
        <v>0</v>
      </c>
      <c r="M87">
        <v>0</v>
      </c>
      <c r="N87">
        <f>Table1[[#This Row],[G]]+Table1[[#This Row],[A]]</f>
        <v>0</v>
      </c>
      <c r="O87">
        <v>0</v>
      </c>
    </row>
    <row r="88" spans="1:15" hidden="1" x14ac:dyDescent="0.25">
      <c r="A88" s="1">
        <v>44404</v>
      </c>
      <c r="B88" s="5">
        <f>YEAR(Table1[[#This Row],[Date]])</f>
        <v>2021</v>
      </c>
      <c r="C88" t="s">
        <v>88</v>
      </c>
      <c r="D88" t="s">
        <v>92</v>
      </c>
      <c r="E88" t="s">
        <v>105</v>
      </c>
      <c r="F88" t="s">
        <v>12</v>
      </c>
      <c r="G88" t="s">
        <v>40</v>
      </c>
      <c r="H88">
        <v>4</v>
      </c>
      <c r="I88">
        <v>4</v>
      </c>
      <c r="J88" t="str" cm="1">
        <f t="array" ref="J88">_xlfn.IFS(Table1[[#This Row],[GF]]&gt;Table1[[#This Row],[GA]],"W",Table1[[#This Row],[GF]]&lt;Table1[[#This Row],[GA]],"L",Table1[[#This Row],[GF]]=Table1[[#This Row],[GA]],"T")</f>
        <v>T</v>
      </c>
      <c r="K88" t="s">
        <v>21</v>
      </c>
      <c r="L88">
        <v>0</v>
      </c>
      <c r="M88">
        <v>0</v>
      </c>
      <c r="N88">
        <f>Table1[[#This Row],[G]]+Table1[[#This Row],[A]]</f>
        <v>0</v>
      </c>
      <c r="O88">
        <v>0</v>
      </c>
    </row>
    <row r="89" spans="1:15" hidden="1" x14ac:dyDescent="0.25">
      <c r="A89" s="1">
        <v>44406</v>
      </c>
      <c r="B89" s="5">
        <f>YEAR(Table1[[#This Row],[Date]])</f>
        <v>2021</v>
      </c>
      <c r="C89" t="s">
        <v>89</v>
      </c>
      <c r="D89" t="s">
        <v>92</v>
      </c>
      <c r="E89" t="s">
        <v>72</v>
      </c>
      <c r="F89" t="s">
        <v>43</v>
      </c>
      <c r="G89" t="s">
        <v>46</v>
      </c>
      <c r="H89">
        <v>11</v>
      </c>
      <c r="I89">
        <v>18</v>
      </c>
      <c r="J89" t="str" cm="1">
        <f t="array" ref="J89">_xlfn.IFS(Table1[[#This Row],[GF]]&gt;Table1[[#This Row],[GA]],"W",Table1[[#This Row],[GF]]&lt;Table1[[#This Row],[GA]],"L",Table1[[#This Row],[GF]]=Table1[[#This Row],[GA]],"T")</f>
        <v>L</v>
      </c>
      <c r="K89" t="s">
        <v>24</v>
      </c>
      <c r="L89">
        <v>2</v>
      </c>
      <c r="M89">
        <v>0</v>
      </c>
      <c r="N89">
        <f>Table1[[#This Row],[G]]+Table1[[#This Row],[A]]</f>
        <v>2</v>
      </c>
      <c r="O89">
        <v>0</v>
      </c>
    </row>
    <row r="90" spans="1:15" hidden="1" x14ac:dyDescent="0.25">
      <c r="A90" s="1">
        <v>44406</v>
      </c>
      <c r="B90" s="5">
        <f>YEAR(Table1[[#This Row],[Date]])</f>
        <v>2021</v>
      </c>
      <c r="C90" t="s">
        <v>88</v>
      </c>
      <c r="D90" t="s">
        <v>92</v>
      </c>
      <c r="E90" t="s">
        <v>105</v>
      </c>
      <c r="F90" t="s">
        <v>17</v>
      </c>
      <c r="G90" t="s">
        <v>20</v>
      </c>
      <c r="H90">
        <v>3</v>
      </c>
      <c r="I90">
        <v>4</v>
      </c>
      <c r="J90" t="str" cm="1">
        <f t="array" ref="J90">_xlfn.IFS(Table1[[#This Row],[GF]]&gt;Table1[[#This Row],[GA]],"W",Table1[[#This Row],[GF]]&lt;Table1[[#This Row],[GA]],"L",Table1[[#This Row],[GF]]=Table1[[#This Row],[GA]],"T")</f>
        <v>L</v>
      </c>
      <c r="K90" t="s">
        <v>21</v>
      </c>
      <c r="L90">
        <v>0</v>
      </c>
      <c r="M90">
        <v>1</v>
      </c>
      <c r="N90">
        <f>Table1[[#This Row],[G]]+Table1[[#This Row],[A]]</f>
        <v>1</v>
      </c>
      <c r="O90">
        <v>0</v>
      </c>
    </row>
    <row r="91" spans="1:15" hidden="1" x14ac:dyDescent="0.25">
      <c r="A91" s="1">
        <v>44409</v>
      </c>
      <c r="B91" s="5">
        <f>YEAR(Table1[[#This Row],[Date]])</f>
        <v>2021</v>
      </c>
      <c r="C91" t="s">
        <v>88</v>
      </c>
      <c r="D91" t="s">
        <v>92</v>
      </c>
      <c r="E91" t="s">
        <v>105</v>
      </c>
      <c r="F91" t="s">
        <v>12</v>
      </c>
      <c r="G91" t="s">
        <v>52</v>
      </c>
      <c r="H91">
        <v>6</v>
      </c>
      <c r="I91">
        <v>8</v>
      </c>
      <c r="J91" t="str" cm="1">
        <f t="array" ref="J91">_xlfn.IFS(Table1[[#This Row],[GF]]&gt;Table1[[#This Row],[GA]],"W",Table1[[#This Row],[GF]]&lt;Table1[[#This Row],[GA]],"L",Table1[[#This Row],[GF]]=Table1[[#This Row],[GA]],"T")</f>
        <v>L</v>
      </c>
      <c r="K91" t="s">
        <v>31</v>
      </c>
      <c r="L91">
        <v>0</v>
      </c>
      <c r="M91">
        <v>0</v>
      </c>
      <c r="N91">
        <f>Table1[[#This Row],[G]]+Table1[[#This Row],[A]]</f>
        <v>0</v>
      </c>
      <c r="O91">
        <v>0</v>
      </c>
    </row>
    <row r="92" spans="1:15" hidden="1" x14ac:dyDescent="0.25">
      <c r="A92" s="1">
        <v>44409</v>
      </c>
      <c r="B92" s="5">
        <f>YEAR(Table1[[#This Row],[Date]])</f>
        <v>2021</v>
      </c>
      <c r="C92" t="s">
        <v>88</v>
      </c>
      <c r="D92" t="s">
        <v>92</v>
      </c>
      <c r="E92" t="s">
        <v>105</v>
      </c>
      <c r="F92" t="s">
        <v>17</v>
      </c>
      <c r="G92" t="s">
        <v>27</v>
      </c>
      <c r="H92">
        <v>1</v>
      </c>
      <c r="I92">
        <v>3</v>
      </c>
      <c r="J92" t="str" cm="1">
        <f t="array" ref="J92">_xlfn.IFS(Table1[[#This Row],[GF]]&gt;Table1[[#This Row],[GA]],"W",Table1[[#This Row],[GF]]&lt;Table1[[#This Row],[GA]],"L",Table1[[#This Row],[GF]]=Table1[[#This Row],[GA]],"T")</f>
        <v>L</v>
      </c>
      <c r="K92" t="s">
        <v>21</v>
      </c>
      <c r="L92">
        <v>0</v>
      </c>
      <c r="M92">
        <v>0</v>
      </c>
      <c r="N92">
        <f>Table1[[#This Row],[G]]+Table1[[#This Row],[A]]</f>
        <v>0</v>
      </c>
      <c r="O92">
        <v>0</v>
      </c>
    </row>
    <row r="93" spans="1:15" hidden="1" x14ac:dyDescent="0.25">
      <c r="A93" s="1">
        <v>44412</v>
      </c>
      <c r="B93" s="5">
        <f>YEAR(Table1[[#This Row],[Date]])</f>
        <v>2021</v>
      </c>
      <c r="C93" t="s">
        <v>89</v>
      </c>
      <c r="D93" t="s">
        <v>92</v>
      </c>
      <c r="E93" t="s">
        <v>72</v>
      </c>
      <c r="F93" t="s">
        <v>43</v>
      </c>
      <c r="G93" t="s">
        <v>41</v>
      </c>
      <c r="H93">
        <v>11</v>
      </c>
      <c r="I93">
        <v>17</v>
      </c>
      <c r="J93" t="str" cm="1">
        <f t="array" ref="J93">_xlfn.IFS(Table1[[#This Row],[GF]]&gt;Table1[[#This Row],[GA]],"W",Table1[[#This Row],[GF]]&lt;Table1[[#This Row],[GA]],"L",Table1[[#This Row],[GF]]=Table1[[#This Row],[GA]],"T")</f>
        <v>L</v>
      </c>
      <c r="K93" t="s">
        <v>24</v>
      </c>
      <c r="L93">
        <v>4</v>
      </c>
      <c r="M93">
        <v>1</v>
      </c>
      <c r="N93">
        <f>Table1[[#This Row],[G]]+Table1[[#This Row],[A]]</f>
        <v>5</v>
      </c>
      <c r="O93">
        <v>0</v>
      </c>
    </row>
    <row r="94" spans="1:15" hidden="1" x14ac:dyDescent="0.25">
      <c r="A94" s="1">
        <v>44416</v>
      </c>
      <c r="B94" s="5">
        <f>YEAR(Table1[[#This Row],[Date]])</f>
        <v>2021</v>
      </c>
      <c r="C94" t="s">
        <v>88</v>
      </c>
      <c r="D94" t="s">
        <v>92</v>
      </c>
      <c r="E94" t="s">
        <v>105</v>
      </c>
      <c r="F94" t="s">
        <v>12</v>
      </c>
      <c r="G94" t="s">
        <v>27</v>
      </c>
      <c r="H94">
        <v>3</v>
      </c>
      <c r="I94">
        <v>8</v>
      </c>
      <c r="J94" t="str" cm="1">
        <f t="array" ref="J94">_xlfn.IFS(Table1[[#This Row],[GF]]&gt;Table1[[#This Row],[GA]],"W",Table1[[#This Row],[GF]]&lt;Table1[[#This Row],[GA]],"L",Table1[[#This Row],[GF]]=Table1[[#This Row],[GA]],"T")</f>
        <v>L</v>
      </c>
      <c r="K94" t="s">
        <v>31</v>
      </c>
      <c r="L94">
        <v>1</v>
      </c>
      <c r="M94">
        <v>0</v>
      </c>
      <c r="N94">
        <f>Table1[[#This Row],[G]]+Table1[[#This Row],[A]]</f>
        <v>1</v>
      </c>
      <c r="O94">
        <v>0</v>
      </c>
    </row>
    <row r="95" spans="1:15" hidden="1" x14ac:dyDescent="0.25">
      <c r="A95" s="1">
        <v>44418</v>
      </c>
      <c r="B95" s="5">
        <f>YEAR(Table1[[#This Row],[Date]])</f>
        <v>2021</v>
      </c>
      <c r="C95" t="s">
        <v>89</v>
      </c>
      <c r="D95" t="s">
        <v>92</v>
      </c>
      <c r="E95" t="s">
        <v>72</v>
      </c>
      <c r="F95" t="s">
        <v>43</v>
      </c>
      <c r="G95" t="s">
        <v>53</v>
      </c>
      <c r="H95">
        <v>11</v>
      </c>
      <c r="I95">
        <v>17</v>
      </c>
      <c r="J95" t="str" cm="1">
        <f t="array" ref="J95">_xlfn.IFS(Table1[[#This Row],[GF]]&gt;Table1[[#This Row],[GA]],"W",Table1[[#This Row],[GF]]&lt;Table1[[#This Row],[GA]],"L",Table1[[#This Row],[GF]]=Table1[[#This Row],[GA]],"T")</f>
        <v>L</v>
      </c>
      <c r="K95" t="s">
        <v>24</v>
      </c>
      <c r="L95">
        <v>3</v>
      </c>
      <c r="M95">
        <v>2</v>
      </c>
      <c r="N95">
        <f>Table1[[#This Row],[G]]+Table1[[#This Row],[A]]</f>
        <v>5</v>
      </c>
      <c r="O95">
        <v>0</v>
      </c>
    </row>
    <row r="96" spans="1:15" hidden="1" x14ac:dyDescent="0.25">
      <c r="A96" s="1">
        <v>44423</v>
      </c>
      <c r="B96" s="5">
        <f>YEAR(Table1[[#This Row],[Date]])</f>
        <v>2021</v>
      </c>
      <c r="C96" t="s">
        <v>88</v>
      </c>
      <c r="D96" t="s">
        <v>92</v>
      </c>
      <c r="E96" t="s">
        <v>105</v>
      </c>
      <c r="F96" t="s">
        <v>17</v>
      </c>
      <c r="G96" t="s">
        <v>13</v>
      </c>
      <c r="H96">
        <v>4</v>
      </c>
      <c r="I96">
        <v>2</v>
      </c>
      <c r="J96" t="str" cm="1">
        <f t="array" ref="J96">_xlfn.IFS(Table1[[#This Row],[GF]]&gt;Table1[[#This Row],[GA]],"W",Table1[[#This Row],[GF]]&lt;Table1[[#This Row],[GA]],"L",Table1[[#This Row],[GF]]=Table1[[#This Row],[GA]],"T")</f>
        <v>W</v>
      </c>
      <c r="K96" t="s">
        <v>21</v>
      </c>
      <c r="L96">
        <v>1</v>
      </c>
      <c r="M96">
        <v>1</v>
      </c>
      <c r="N96">
        <f>Table1[[#This Row],[G]]+Table1[[#This Row],[A]]</f>
        <v>2</v>
      </c>
      <c r="O96">
        <v>0</v>
      </c>
    </row>
    <row r="97" spans="1:15" hidden="1" x14ac:dyDescent="0.25">
      <c r="A97" s="1">
        <v>44423</v>
      </c>
      <c r="B97" s="5">
        <f>YEAR(Table1[[#This Row],[Date]])</f>
        <v>2021</v>
      </c>
      <c r="C97" t="s">
        <v>88</v>
      </c>
      <c r="D97" t="s">
        <v>92</v>
      </c>
      <c r="E97" t="s">
        <v>105</v>
      </c>
      <c r="F97" t="s">
        <v>12</v>
      </c>
      <c r="G97" t="s">
        <v>40</v>
      </c>
      <c r="H97">
        <v>6</v>
      </c>
      <c r="I97">
        <v>4</v>
      </c>
      <c r="J97" t="str" cm="1">
        <f t="array" ref="J97">_xlfn.IFS(Table1[[#This Row],[GF]]&gt;Table1[[#This Row],[GA]],"W",Table1[[#This Row],[GF]]&lt;Table1[[#This Row],[GA]],"L",Table1[[#This Row],[GF]]=Table1[[#This Row],[GA]],"T")</f>
        <v>W</v>
      </c>
      <c r="K97" t="s">
        <v>31</v>
      </c>
      <c r="L97">
        <v>1</v>
      </c>
      <c r="M97">
        <v>0</v>
      </c>
      <c r="N97">
        <f>Table1[[#This Row],[G]]+Table1[[#This Row],[A]]</f>
        <v>1</v>
      </c>
      <c r="O97">
        <v>0</v>
      </c>
    </row>
    <row r="98" spans="1:15" hidden="1" x14ac:dyDescent="0.25">
      <c r="A98" s="1">
        <v>44425</v>
      </c>
      <c r="B98" s="5">
        <f>YEAR(Table1[[#This Row],[Date]])</f>
        <v>2021</v>
      </c>
      <c r="C98" t="s">
        <v>88</v>
      </c>
      <c r="D98" t="s">
        <v>92</v>
      </c>
      <c r="E98" t="s">
        <v>105</v>
      </c>
      <c r="F98" t="s">
        <v>12</v>
      </c>
      <c r="G98" t="s">
        <v>42</v>
      </c>
      <c r="H98">
        <v>5</v>
      </c>
      <c r="I98">
        <v>4</v>
      </c>
      <c r="J98" t="str" cm="1">
        <f t="array" ref="J98">_xlfn.IFS(Table1[[#This Row],[GF]]&gt;Table1[[#This Row],[GA]],"W",Table1[[#This Row],[GF]]&lt;Table1[[#This Row],[GA]],"L",Table1[[#This Row],[GF]]=Table1[[#This Row],[GA]],"T")</f>
        <v>W</v>
      </c>
      <c r="K98" t="s">
        <v>21</v>
      </c>
      <c r="L98">
        <v>0</v>
      </c>
      <c r="M98">
        <v>0</v>
      </c>
      <c r="N98">
        <f>Table1[[#This Row],[G]]+Table1[[#This Row],[A]]</f>
        <v>0</v>
      </c>
      <c r="O98">
        <v>0</v>
      </c>
    </row>
    <row r="99" spans="1:15" hidden="1" x14ac:dyDescent="0.25">
      <c r="A99" s="1">
        <v>44432</v>
      </c>
      <c r="B99" s="5">
        <f>YEAR(Table1[[#This Row],[Date]])</f>
        <v>2021</v>
      </c>
      <c r="C99" t="s">
        <v>89</v>
      </c>
      <c r="D99" t="s">
        <v>92</v>
      </c>
      <c r="E99" t="s">
        <v>72</v>
      </c>
      <c r="F99" t="s">
        <v>43</v>
      </c>
      <c r="G99" t="s">
        <v>54</v>
      </c>
      <c r="H99">
        <v>11</v>
      </c>
      <c r="I99">
        <v>18</v>
      </c>
      <c r="J99" t="str" cm="1">
        <f t="array" ref="J99">_xlfn.IFS(Table1[[#This Row],[GF]]&gt;Table1[[#This Row],[GA]],"W",Table1[[#This Row],[GF]]&lt;Table1[[#This Row],[GA]],"L",Table1[[#This Row],[GF]]=Table1[[#This Row],[GA]],"T")</f>
        <v>L</v>
      </c>
      <c r="K99" t="s">
        <v>24</v>
      </c>
      <c r="L99">
        <v>4</v>
      </c>
      <c r="M99">
        <v>2</v>
      </c>
      <c r="N99">
        <f>Table1[[#This Row],[G]]+Table1[[#This Row],[A]]</f>
        <v>6</v>
      </c>
      <c r="O99">
        <v>0</v>
      </c>
    </row>
    <row r="100" spans="1:15" hidden="1" x14ac:dyDescent="0.25">
      <c r="A100" s="1">
        <v>44451</v>
      </c>
      <c r="B100" s="5">
        <f>YEAR(Table1[[#This Row],[Date]])</f>
        <v>2021</v>
      </c>
      <c r="C100" t="s">
        <v>88</v>
      </c>
      <c r="D100" t="s">
        <v>90</v>
      </c>
      <c r="E100" t="s">
        <v>122</v>
      </c>
      <c r="F100" t="s">
        <v>12</v>
      </c>
      <c r="G100" t="s">
        <v>42</v>
      </c>
      <c r="H100">
        <v>2</v>
      </c>
      <c r="I100">
        <v>6</v>
      </c>
      <c r="J100" t="str" cm="1">
        <f t="array" ref="J100">_xlfn.IFS(Table1[[#This Row],[GF]]&gt;Table1[[#This Row],[GA]],"W",Table1[[#This Row],[GF]]&lt;Table1[[#This Row],[GA]],"L",Table1[[#This Row],[GF]]=Table1[[#This Row],[GA]],"T")</f>
        <v>L</v>
      </c>
      <c r="K100" t="s">
        <v>15</v>
      </c>
      <c r="L100">
        <v>1</v>
      </c>
      <c r="M100">
        <v>1</v>
      </c>
      <c r="N100">
        <f>Table1[[#This Row],[G]]+Table1[[#This Row],[A]]</f>
        <v>2</v>
      </c>
      <c r="O100">
        <v>0</v>
      </c>
    </row>
    <row r="101" spans="1:15" hidden="1" x14ac:dyDescent="0.25">
      <c r="A101" s="1">
        <v>44453</v>
      </c>
      <c r="B101" s="5">
        <f>YEAR(Table1[[#This Row],[Date]])</f>
        <v>2021</v>
      </c>
      <c r="C101" t="s">
        <v>89</v>
      </c>
      <c r="D101" t="s">
        <v>93</v>
      </c>
      <c r="E101" t="s">
        <v>73</v>
      </c>
      <c r="F101" t="s">
        <v>43</v>
      </c>
      <c r="G101" t="s">
        <v>55</v>
      </c>
      <c r="H101">
        <v>10</v>
      </c>
      <c r="I101">
        <v>14</v>
      </c>
      <c r="J101" t="str" cm="1">
        <f t="array" ref="J101">_xlfn.IFS(Table1[[#This Row],[GF]]&gt;Table1[[#This Row],[GA]],"W",Table1[[#This Row],[GF]]&lt;Table1[[#This Row],[GA]],"L",Table1[[#This Row],[GF]]=Table1[[#This Row],[GA]],"T")</f>
        <v>L</v>
      </c>
      <c r="K101" t="s">
        <v>24</v>
      </c>
      <c r="L101">
        <v>7</v>
      </c>
      <c r="M101">
        <v>0</v>
      </c>
      <c r="N101">
        <f>Table1[[#This Row],[G]]+Table1[[#This Row],[A]]</f>
        <v>7</v>
      </c>
      <c r="O101">
        <v>0</v>
      </c>
    </row>
    <row r="102" spans="1:15" hidden="1" x14ac:dyDescent="0.25">
      <c r="A102" s="1">
        <v>44458</v>
      </c>
      <c r="B102" s="5">
        <f>YEAR(Table1[[#This Row],[Date]])</f>
        <v>2021</v>
      </c>
      <c r="C102" t="s">
        <v>88</v>
      </c>
      <c r="D102" t="s">
        <v>90</v>
      </c>
      <c r="E102" t="s">
        <v>122</v>
      </c>
      <c r="F102" t="s">
        <v>12</v>
      </c>
      <c r="G102" t="s">
        <v>37</v>
      </c>
      <c r="H102">
        <v>1</v>
      </c>
      <c r="I102">
        <v>8</v>
      </c>
      <c r="J102" t="str" cm="1">
        <f t="array" ref="J102">_xlfn.IFS(Table1[[#This Row],[GF]]&gt;Table1[[#This Row],[GA]],"W",Table1[[#This Row],[GF]]&lt;Table1[[#This Row],[GA]],"L",Table1[[#This Row],[GF]]=Table1[[#This Row],[GA]],"T")</f>
        <v>L</v>
      </c>
      <c r="K102" t="s">
        <v>31</v>
      </c>
      <c r="L102">
        <v>0</v>
      </c>
      <c r="M102">
        <v>0</v>
      </c>
      <c r="N102">
        <f>Table1[[#This Row],[G]]+Table1[[#This Row],[A]]</f>
        <v>0</v>
      </c>
      <c r="O102">
        <v>0</v>
      </c>
    </row>
    <row r="103" spans="1:15" hidden="1" x14ac:dyDescent="0.25">
      <c r="A103" s="1">
        <v>44461</v>
      </c>
      <c r="B103" s="5">
        <f>YEAR(Table1[[#This Row],[Date]])</f>
        <v>2021</v>
      </c>
      <c r="C103" t="s">
        <v>89</v>
      </c>
      <c r="D103" t="s">
        <v>93</v>
      </c>
      <c r="E103" t="s">
        <v>73</v>
      </c>
      <c r="F103" t="s">
        <v>43</v>
      </c>
      <c r="G103" t="s">
        <v>56</v>
      </c>
      <c r="H103">
        <v>3</v>
      </c>
      <c r="I103">
        <v>6</v>
      </c>
      <c r="J103" t="str" cm="1">
        <f t="array" ref="J103">_xlfn.IFS(Table1[[#This Row],[GF]]&gt;Table1[[#This Row],[GA]],"W",Table1[[#This Row],[GF]]&lt;Table1[[#This Row],[GA]],"L",Table1[[#This Row],[GF]]=Table1[[#This Row],[GA]],"T")</f>
        <v>L</v>
      </c>
      <c r="K103" t="s">
        <v>24</v>
      </c>
      <c r="L103">
        <v>0</v>
      </c>
      <c r="M103">
        <v>0</v>
      </c>
      <c r="N103">
        <f>Table1[[#This Row],[G]]+Table1[[#This Row],[A]]</f>
        <v>0</v>
      </c>
      <c r="O103">
        <v>0</v>
      </c>
    </row>
    <row r="104" spans="1:15" hidden="1" x14ac:dyDescent="0.25">
      <c r="A104" s="1">
        <v>44465</v>
      </c>
      <c r="B104" s="5">
        <f>YEAR(Table1[[#This Row],[Date]])</f>
        <v>2021</v>
      </c>
      <c r="C104" t="s">
        <v>88</v>
      </c>
      <c r="D104" t="s">
        <v>90</v>
      </c>
      <c r="E104" t="s">
        <v>122</v>
      </c>
      <c r="F104" t="s">
        <v>12</v>
      </c>
      <c r="G104" t="s">
        <v>76</v>
      </c>
      <c r="H104">
        <v>3</v>
      </c>
      <c r="I104">
        <v>8</v>
      </c>
      <c r="J104" t="str" cm="1">
        <f t="array" ref="J104">_xlfn.IFS(Table1[[#This Row],[GF]]&gt;Table1[[#This Row],[GA]],"W",Table1[[#This Row],[GF]]&lt;Table1[[#This Row],[GA]],"L",Table1[[#This Row],[GF]]=Table1[[#This Row],[GA]],"T")</f>
        <v>L</v>
      </c>
      <c r="K104" t="s">
        <v>21</v>
      </c>
      <c r="L104">
        <v>0</v>
      </c>
      <c r="M104">
        <v>0</v>
      </c>
      <c r="N104">
        <f>Table1[[#This Row],[G]]+Table1[[#This Row],[A]]</f>
        <v>0</v>
      </c>
      <c r="O104">
        <v>0</v>
      </c>
    </row>
    <row r="105" spans="1:15" hidden="1" x14ac:dyDescent="0.25">
      <c r="A105" s="1">
        <v>44467</v>
      </c>
      <c r="B105" s="5">
        <f>YEAR(Table1[[#This Row],[Date]])</f>
        <v>2021</v>
      </c>
      <c r="C105" t="s">
        <v>89</v>
      </c>
      <c r="D105" t="s">
        <v>93</v>
      </c>
      <c r="E105" t="s">
        <v>73</v>
      </c>
      <c r="F105" t="s">
        <v>43</v>
      </c>
      <c r="G105" t="s">
        <v>25</v>
      </c>
      <c r="H105">
        <v>5</v>
      </c>
      <c r="I105">
        <v>19</v>
      </c>
      <c r="J105" t="str" cm="1">
        <f t="array" ref="J105">_xlfn.IFS(Table1[[#This Row],[GF]]&gt;Table1[[#This Row],[GA]],"W",Table1[[#This Row],[GF]]&lt;Table1[[#This Row],[GA]],"L",Table1[[#This Row],[GF]]=Table1[[#This Row],[GA]],"T")</f>
        <v>L</v>
      </c>
      <c r="K105" t="s">
        <v>24</v>
      </c>
      <c r="L105">
        <v>4</v>
      </c>
      <c r="M105">
        <v>0</v>
      </c>
      <c r="N105">
        <f>Table1[[#This Row],[G]]+Table1[[#This Row],[A]]</f>
        <v>4</v>
      </c>
      <c r="O105">
        <v>0</v>
      </c>
    </row>
    <row r="106" spans="1:15" hidden="1" x14ac:dyDescent="0.25">
      <c r="A106" s="1">
        <v>44472</v>
      </c>
      <c r="B106" s="5">
        <f>YEAR(Table1[[#This Row],[Date]])</f>
        <v>2021</v>
      </c>
      <c r="C106" t="s">
        <v>88</v>
      </c>
      <c r="D106" t="s">
        <v>90</v>
      </c>
      <c r="E106" t="s">
        <v>122</v>
      </c>
      <c r="F106" t="s">
        <v>51</v>
      </c>
      <c r="G106" t="s">
        <v>57</v>
      </c>
      <c r="H106">
        <v>4</v>
      </c>
      <c r="I106">
        <v>2</v>
      </c>
      <c r="J106" t="str" cm="1">
        <f t="array" ref="J106">_xlfn.IFS(Table1[[#This Row],[GF]]&gt;Table1[[#This Row],[GA]],"W",Table1[[#This Row],[GF]]&lt;Table1[[#This Row],[GA]],"L",Table1[[#This Row],[GF]]=Table1[[#This Row],[GA]],"T")</f>
        <v>W</v>
      </c>
      <c r="K106" t="s">
        <v>31</v>
      </c>
      <c r="L106">
        <v>0</v>
      </c>
      <c r="M106">
        <v>2</v>
      </c>
      <c r="N106">
        <f>Table1[[#This Row],[G]]+Table1[[#This Row],[A]]</f>
        <v>2</v>
      </c>
      <c r="O106">
        <v>0</v>
      </c>
    </row>
    <row r="107" spans="1:15" hidden="1" x14ac:dyDescent="0.25">
      <c r="A107" s="1">
        <v>44472</v>
      </c>
      <c r="B107" s="5">
        <f>YEAR(Table1[[#This Row],[Date]])</f>
        <v>2021</v>
      </c>
      <c r="C107" t="s">
        <v>88</v>
      </c>
      <c r="D107" t="s">
        <v>90</v>
      </c>
      <c r="E107" t="s">
        <v>122</v>
      </c>
      <c r="F107" t="s">
        <v>12</v>
      </c>
      <c r="G107" t="s">
        <v>36</v>
      </c>
      <c r="H107">
        <v>7</v>
      </c>
      <c r="I107">
        <v>1</v>
      </c>
      <c r="J107" t="str" cm="1">
        <f t="array" ref="J107">_xlfn.IFS(Table1[[#This Row],[GF]]&gt;Table1[[#This Row],[GA]],"W",Table1[[#This Row],[GF]]&lt;Table1[[#This Row],[GA]],"L",Table1[[#This Row],[GF]]=Table1[[#This Row],[GA]],"T")</f>
        <v>W</v>
      </c>
      <c r="K107" t="s">
        <v>31</v>
      </c>
      <c r="L107">
        <v>0</v>
      </c>
      <c r="M107">
        <v>0</v>
      </c>
      <c r="N107">
        <f>Table1[[#This Row],[G]]+Table1[[#This Row],[A]]</f>
        <v>0</v>
      </c>
      <c r="O107">
        <v>0</v>
      </c>
    </row>
    <row r="108" spans="1:15" hidden="1" x14ac:dyDescent="0.25">
      <c r="A108" s="1">
        <v>44474</v>
      </c>
      <c r="B108" s="5">
        <f>YEAR(Table1[[#This Row],[Date]])</f>
        <v>2021</v>
      </c>
      <c r="C108" t="s">
        <v>89</v>
      </c>
      <c r="D108" t="s">
        <v>93</v>
      </c>
      <c r="E108" t="s">
        <v>73</v>
      </c>
      <c r="F108" t="s">
        <v>43</v>
      </c>
      <c r="G108" t="s">
        <v>58</v>
      </c>
      <c r="H108">
        <v>11</v>
      </c>
      <c r="I108">
        <v>17</v>
      </c>
      <c r="J108" t="str" cm="1">
        <f t="array" ref="J108">_xlfn.IFS(Table1[[#This Row],[GF]]&gt;Table1[[#This Row],[GA]],"W",Table1[[#This Row],[GF]]&lt;Table1[[#This Row],[GA]],"L",Table1[[#This Row],[GF]]=Table1[[#This Row],[GA]],"T")</f>
        <v>L</v>
      </c>
      <c r="K108" t="s">
        <v>24</v>
      </c>
      <c r="L108">
        <v>3</v>
      </c>
      <c r="M108">
        <v>1</v>
      </c>
      <c r="N108">
        <f>Table1[[#This Row],[G]]+Table1[[#This Row],[A]]</f>
        <v>4</v>
      </c>
      <c r="O108">
        <v>0</v>
      </c>
    </row>
    <row r="109" spans="1:15" hidden="1" x14ac:dyDescent="0.25">
      <c r="A109" s="1">
        <v>44474</v>
      </c>
      <c r="B109" s="5">
        <f>YEAR(Table1[[#This Row],[Date]])</f>
        <v>2021</v>
      </c>
      <c r="C109" t="s">
        <v>89</v>
      </c>
      <c r="D109" t="s">
        <v>93</v>
      </c>
      <c r="E109" t="s">
        <v>73</v>
      </c>
      <c r="F109" t="s">
        <v>23</v>
      </c>
      <c r="G109" t="s">
        <v>33</v>
      </c>
      <c r="H109">
        <v>11</v>
      </c>
      <c r="I109">
        <v>19</v>
      </c>
      <c r="J109" t="str" cm="1">
        <f t="array" ref="J109">_xlfn.IFS(Table1[[#This Row],[GF]]&gt;Table1[[#This Row],[GA]],"W",Table1[[#This Row],[GF]]&lt;Table1[[#This Row],[GA]],"L",Table1[[#This Row],[GF]]=Table1[[#This Row],[GA]],"T")</f>
        <v>L</v>
      </c>
      <c r="K109" t="s">
        <v>24</v>
      </c>
      <c r="L109">
        <v>2</v>
      </c>
      <c r="M109">
        <v>0</v>
      </c>
      <c r="N109">
        <f>Table1[[#This Row],[G]]+Table1[[#This Row],[A]]</f>
        <v>2</v>
      </c>
      <c r="O109">
        <v>0</v>
      </c>
    </row>
    <row r="110" spans="1:15" hidden="1" x14ac:dyDescent="0.25">
      <c r="A110" s="1">
        <v>44482</v>
      </c>
      <c r="B110" s="5">
        <f>YEAR(Table1[[#This Row],[Date]])</f>
        <v>2021</v>
      </c>
      <c r="C110" t="s">
        <v>89</v>
      </c>
      <c r="D110" t="s">
        <v>93</v>
      </c>
      <c r="E110" t="s">
        <v>73</v>
      </c>
      <c r="F110" t="s">
        <v>43</v>
      </c>
      <c r="G110" t="s">
        <v>46</v>
      </c>
      <c r="H110">
        <v>13</v>
      </c>
      <c r="I110">
        <v>23</v>
      </c>
      <c r="J110" t="str" cm="1">
        <f t="array" ref="J110">_xlfn.IFS(Table1[[#This Row],[GF]]&gt;Table1[[#This Row],[GA]],"W",Table1[[#This Row],[GF]]&lt;Table1[[#This Row],[GA]],"L",Table1[[#This Row],[GF]]=Table1[[#This Row],[GA]],"T")</f>
        <v>L</v>
      </c>
      <c r="K110" t="s">
        <v>24</v>
      </c>
      <c r="L110">
        <v>5</v>
      </c>
      <c r="M110">
        <v>1</v>
      </c>
      <c r="N110">
        <f>Table1[[#This Row],[G]]+Table1[[#This Row],[A]]</f>
        <v>6</v>
      </c>
      <c r="O110">
        <v>0</v>
      </c>
    </row>
    <row r="111" spans="1:15" hidden="1" x14ac:dyDescent="0.25">
      <c r="A111" s="1">
        <v>44486</v>
      </c>
      <c r="B111" s="5">
        <f>YEAR(Table1[[#This Row],[Date]])</f>
        <v>2021</v>
      </c>
      <c r="C111" t="s">
        <v>88</v>
      </c>
      <c r="D111" t="s">
        <v>90</v>
      </c>
      <c r="E111" t="s">
        <v>122</v>
      </c>
      <c r="F111" t="s">
        <v>12</v>
      </c>
      <c r="G111" t="s">
        <v>40</v>
      </c>
      <c r="H111">
        <v>9</v>
      </c>
      <c r="I111">
        <v>5</v>
      </c>
      <c r="J111" t="str" cm="1">
        <f t="array" ref="J111">_xlfn.IFS(Table1[[#This Row],[GF]]&gt;Table1[[#This Row],[GA]],"W",Table1[[#This Row],[GF]]&lt;Table1[[#This Row],[GA]],"L",Table1[[#This Row],[GF]]=Table1[[#This Row],[GA]],"T")</f>
        <v>W</v>
      </c>
      <c r="K111" t="s">
        <v>15</v>
      </c>
      <c r="L111">
        <v>0</v>
      </c>
      <c r="M111">
        <v>0</v>
      </c>
      <c r="N111">
        <f>Table1[[#This Row],[G]]+Table1[[#This Row],[A]]</f>
        <v>0</v>
      </c>
      <c r="O111">
        <v>0</v>
      </c>
    </row>
    <row r="112" spans="1:15" hidden="1" x14ac:dyDescent="0.25">
      <c r="A112" s="1">
        <v>44489</v>
      </c>
      <c r="B112" s="5">
        <f>YEAR(Table1[[#This Row],[Date]])</f>
        <v>2021</v>
      </c>
      <c r="C112" t="s">
        <v>89</v>
      </c>
      <c r="D112" t="s">
        <v>93</v>
      </c>
      <c r="E112" t="s">
        <v>73</v>
      </c>
      <c r="F112" t="s">
        <v>43</v>
      </c>
      <c r="G112" t="s">
        <v>38</v>
      </c>
      <c r="H112">
        <v>6</v>
      </c>
      <c r="I112">
        <v>16</v>
      </c>
      <c r="J112" t="str" cm="1">
        <f t="array" ref="J112">_xlfn.IFS(Table1[[#This Row],[GF]]&gt;Table1[[#This Row],[GA]],"W",Table1[[#This Row],[GF]]&lt;Table1[[#This Row],[GA]],"L",Table1[[#This Row],[GF]]=Table1[[#This Row],[GA]],"T")</f>
        <v>L</v>
      </c>
      <c r="K112" t="s">
        <v>24</v>
      </c>
      <c r="L112">
        <v>1</v>
      </c>
      <c r="M112">
        <v>3</v>
      </c>
      <c r="N112">
        <f>Table1[[#This Row],[G]]+Table1[[#This Row],[A]]</f>
        <v>4</v>
      </c>
      <c r="O112">
        <v>0</v>
      </c>
    </row>
    <row r="113" spans="1:15" hidden="1" x14ac:dyDescent="0.25">
      <c r="A113" s="1">
        <v>44493</v>
      </c>
      <c r="B113" s="5">
        <f>YEAR(Table1[[#This Row],[Date]])</f>
        <v>2021</v>
      </c>
      <c r="C113" t="s">
        <v>88</v>
      </c>
      <c r="D113" t="s">
        <v>90</v>
      </c>
      <c r="E113" t="s">
        <v>122</v>
      </c>
      <c r="F113" t="s">
        <v>12</v>
      </c>
      <c r="G113" t="s">
        <v>42</v>
      </c>
      <c r="H113">
        <v>0</v>
      </c>
      <c r="I113">
        <v>6</v>
      </c>
      <c r="J113" t="str" cm="1">
        <f t="array" ref="J113">_xlfn.IFS(Table1[[#This Row],[GF]]&gt;Table1[[#This Row],[GA]],"W",Table1[[#This Row],[GF]]&lt;Table1[[#This Row],[GA]],"L",Table1[[#This Row],[GF]]=Table1[[#This Row],[GA]],"T")</f>
        <v>L</v>
      </c>
      <c r="K113" t="s">
        <v>31</v>
      </c>
      <c r="L113">
        <v>0</v>
      </c>
      <c r="M113">
        <v>0</v>
      </c>
      <c r="N113">
        <f>Table1[[#This Row],[G]]+Table1[[#This Row],[A]]</f>
        <v>0</v>
      </c>
      <c r="O113">
        <v>0</v>
      </c>
    </row>
    <row r="114" spans="1:15" hidden="1" x14ac:dyDescent="0.25">
      <c r="A114" s="1">
        <v>44503</v>
      </c>
      <c r="B114" s="5">
        <f>YEAR(Table1[[#This Row],[Date]])</f>
        <v>2021</v>
      </c>
      <c r="C114" t="s">
        <v>89</v>
      </c>
      <c r="D114" t="s">
        <v>93</v>
      </c>
      <c r="E114" t="s">
        <v>73</v>
      </c>
      <c r="F114" t="s">
        <v>43</v>
      </c>
      <c r="G114" t="s">
        <v>33</v>
      </c>
      <c r="H114">
        <v>6</v>
      </c>
      <c r="I114">
        <v>20</v>
      </c>
      <c r="J114" t="str" cm="1">
        <f t="array" ref="J114">_xlfn.IFS(Table1[[#This Row],[GF]]&gt;Table1[[#This Row],[GA]],"W",Table1[[#This Row],[GF]]&lt;Table1[[#This Row],[GA]],"L",Table1[[#This Row],[GF]]=Table1[[#This Row],[GA]],"T")</f>
        <v>L</v>
      </c>
      <c r="K114" t="s">
        <v>24</v>
      </c>
      <c r="L114">
        <v>1</v>
      </c>
      <c r="M114">
        <v>1</v>
      </c>
      <c r="N114">
        <f>Table1[[#This Row],[G]]+Table1[[#This Row],[A]]</f>
        <v>2</v>
      </c>
      <c r="O114">
        <v>0</v>
      </c>
    </row>
    <row r="115" spans="1:15" hidden="1" x14ac:dyDescent="0.25">
      <c r="A115" s="1">
        <v>44503</v>
      </c>
      <c r="B115" s="5">
        <f>YEAR(Table1[[#This Row],[Date]])</f>
        <v>2021</v>
      </c>
      <c r="C115" t="s">
        <v>89</v>
      </c>
      <c r="D115" t="s">
        <v>93</v>
      </c>
      <c r="E115" t="s">
        <v>73</v>
      </c>
      <c r="F115" t="s">
        <v>25</v>
      </c>
      <c r="G115" t="s">
        <v>59</v>
      </c>
      <c r="H115">
        <v>12</v>
      </c>
      <c r="I115">
        <v>7</v>
      </c>
      <c r="J115" t="str" cm="1">
        <f t="array" ref="J115">_xlfn.IFS(Table1[[#This Row],[GF]]&gt;Table1[[#This Row],[GA]],"W",Table1[[#This Row],[GF]]&lt;Table1[[#This Row],[GA]],"L",Table1[[#This Row],[GF]]=Table1[[#This Row],[GA]],"T")</f>
        <v>W</v>
      </c>
      <c r="K115" t="s">
        <v>24</v>
      </c>
      <c r="L115">
        <v>5</v>
      </c>
      <c r="M115">
        <v>2</v>
      </c>
      <c r="N115">
        <f>Table1[[#This Row],[G]]+Table1[[#This Row],[A]]</f>
        <v>7</v>
      </c>
      <c r="O115">
        <v>0</v>
      </c>
    </row>
    <row r="116" spans="1:15" hidden="1" x14ac:dyDescent="0.25">
      <c r="A116" s="1">
        <v>44507</v>
      </c>
      <c r="B116" s="5">
        <f>YEAR(Table1[[#This Row],[Date]])</f>
        <v>2021</v>
      </c>
      <c r="C116" t="s">
        <v>88</v>
      </c>
      <c r="D116" t="s">
        <v>90</v>
      </c>
      <c r="E116" t="s">
        <v>122</v>
      </c>
      <c r="F116" t="s">
        <v>12</v>
      </c>
      <c r="G116" t="s">
        <v>32</v>
      </c>
      <c r="H116">
        <v>2</v>
      </c>
      <c r="I116">
        <v>7</v>
      </c>
      <c r="J116" t="str" cm="1">
        <f t="array" ref="J116">_xlfn.IFS(Table1[[#This Row],[GF]]&gt;Table1[[#This Row],[GA]],"W",Table1[[#This Row],[GF]]&lt;Table1[[#This Row],[GA]],"L",Table1[[#This Row],[GF]]=Table1[[#This Row],[GA]],"T")</f>
        <v>L</v>
      </c>
      <c r="K116" t="s">
        <v>15</v>
      </c>
      <c r="L116">
        <v>1</v>
      </c>
      <c r="M116">
        <v>0</v>
      </c>
      <c r="N116">
        <f>Table1[[#This Row],[G]]+Table1[[#This Row],[A]]</f>
        <v>1</v>
      </c>
      <c r="O116">
        <v>0</v>
      </c>
    </row>
    <row r="117" spans="1:15" hidden="1" x14ac:dyDescent="0.25">
      <c r="A117" s="1">
        <v>44512</v>
      </c>
      <c r="B117" s="5">
        <f>YEAR(Table1[[#This Row],[Date]])</f>
        <v>2021</v>
      </c>
      <c r="C117" t="s">
        <v>96</v>
      </c>
      <c r="D117" t="s">
        <v>95</v>
      </c>
      <c r="E117" t="s">
        <v>103</v>
      </c>
      <c r="F117" t="s">
        <v>60</v>
      </c>
      <c r="G117" t="s">
        <v>61</v>
      </c>
      <c r="H117">
        <v>1</v>
      </c>
      <c r="I117">
        <v>4</v>
      </c>
      <c r="J117" t="str" cm="1">
        <f t="array" ref="J117">_xlfn.IFS(Table1[[#This Row],[GF]]&gt;Table1[[#This Row],[GA]],"W",Table1[[#This Row],[GF]]&lt;Table1[[#This Row],[GA]],"L",Table1[[#This Row],[GF]]=Table1[[#This Row],[GA]],"T")</f>
        <v>L</v>
      </c>
      <c r="K117" t="s">
        <v>15</v>
      </c>
      <c r="L117">
        <v>0</v>
      </c>
      <c r="M117">
        <v>0</v>
      </c>
      <c r="N117">
        <f>Table1[[#This Row],[G]]+Table1[[#This Row],[A]]</f>
        <v>0</v>
      </c>
      <c r="O117">
        <v>0</v>
      </c>
    </row>
    <row r="118" spans="1:15" hidden="1" x14ac:dyDescent="0.25">
      <c r="A118" s="1">
        <v>44512</v>
      </c>
      <c r="B118" s="5">
        <f>YEAR(Table1[[#This Row],[Date]])</f>
        <v>2021</v>
      </c>
      <c r="C118" t="s">
        <v>96</v>
      </c>
      <c r="D118" t="s">
        <v>95</v>
      </c>
      <c r="E118" t="s">
        <v>103</v>
      </c>
      <c r="F118" t="s">
        <v>60</v>
      </c>
      <c r="G118" t="s">
        <v>62</v>
      </c>
      <c r="H118">
        <v>4</v>
      </c>
      <c r="I118">
        <v>0</v>
      </c>
      <c r="J118" t="str" cm="1">
        <f t="array" ref="J118">_xlfn.IFS(Table1[[#This Row],[GF]]&gt;Table1[[#This Row],[GA]],"W",Table1[[#This Row],[GF]]&lt;Table1[[#This Row],[GA]],"L",Table1[[#This Row],[GF]]=Table1[[#This Row],[GA]],"T")</f>
        <v>W</v>
      </c>
      <c r="K118" t="s">
        <v>15</v>
      </c>
      <c r="L118">
        <v>1</v>
      </c>
      <c r="M118">
        <v>1</v>
      </c>
      <c r="N118">
        <f>Table1[[#This Row],[G]]+Table1[[#This Row],[A]]</f>
        <v>2</v>
      </c>
      <c r="O118">
        <v>0</v>
      </c>
    </row>
    <row r="119" spans="1:15" hidden="1" x14ac:dyDescent="0.25">
      <c r="A119" s="1">
        <v>44513</v>
      </c>
      <c r="B119" s="5">
        <f>YEAR(Table1[[#This Row],[Date]])</f>
        <v>2021</v>
      </c>
      <c r="C119" t="s">
        <v>96</v>
      </c>
      <c r="D119" t="s">
        <v>95</v>
      </c>
      <c r="E119" t="s">
        <v>103</v>
      </c>
      <c r="F119" t="s">
        <v>60</v>
      </c>
      <c r="G119" t="s">
        <v>63</v>
      </c>
      <c r="H119">
        <v>3</v>
      </c>
      <c r="I119">
        <v>5</v>
      </c>
      <c r="J119" t="str" cm="1">
        <f t="array" ref="J119">_xlfn.IFS(Table1[[#This Row],[GF]]&gt;Table1[[#This Row],[GA]],"W",Table1[[#This Row],[GF]]&lt;Table1[[#This Row],[GA]],"L",Table1[[#This Row],[GF]]=Table1[[#This Row],[GA]],"T")</f>
        <v>L</v>
      </c>
      <c r="K119" t="s">
        <v>15</v>
      </c>
      <c r="L119">
        <v>0</v>
      </c>
      <c r="M119">
        <v>0</v>
      </c>
      <c r="N119">
        <f>Table1[[#This Row],[G]]+Table1[[#This Row],[A]]</f>
        <v>0</v>
      </c>
      <c r="O119">
        <v>0</v>
      </c>
    </row>
    <row r="120" spans="1:15" hidden="1" x14ac:dyDescent="0.25">
      <c r="A120" s="1">
        <v>44513</v>
      </c>
      <c r="B120" s="5">
        <f>YEAR(Table1[[#This Row],[Date]])</f>
        <v>2021</v>
      </c>
      <c r="C120" t="s">
        <v>96</v>
      </c>
      <c r="D120" t="s">
        <v>95</v>
      </c>
      <c r="E120" t="s">
        <v>103</v>
      </c>
      <c r="F120" t="s">
        <v>60</v>
      </c>
      <c r="G120" t="s">
        <v>62</v>
      </c>
      <c r="H120">
        <v>4</v>
      </c>
      <c r="I120">
        <v>1</v>
      </c>
      <c r="J120" t="str" cm="1">
        <f t="array" ref="J120">_xlfn.IFS(Table1[[#This Row],[GF]]&gt;Table1[[#This Row],[GA]],"W",Table1[[#This Row],[GF]]&lt;Table1[[#This Row],[GA]],"L",Table1[[#This Row],[GF]]=Table1[[#This Row],[GA]],"T")</f>
        <v>W</v>
      </c>
      <c r="K120" t="s">
        <v>15</v>
      </c>
      <c r="L120">
        <v>2</v>
      </c>
      <c r="M120">
        <v>0</v>
      </c>
      <c r="N120">
        <f>Table1[[#This Row],[G]]+Table1[[#This Row],[A]]</f>
        <v>2</v>
      </c>
      <c r="O120">
        <v>0</v>
      </c>
    </row>
    <row r="121" spans="1:15" hidden="1" x14ac:dyDescent="0.25">
      <c r="A121" s="1">
        <v>44514</v>
      </c>
      <c r="B121" s="5">
        <f>YEAR(Table1[[#This Row],[Date]])</f>
        <v>2021</v>
      </c>
      <c r="C121" t="s">
        <v>88</v>
      </c>
      <c r="D121" t="s">
        <v>90</v>
      </c>
      <c r="E121" t="s">
        <v>122</v>
      </c>
      <c r="F121" t="s">
        <v>12</v>
      </c>
      <c r="G121" t="s">
        <v>64</v>
      </c>
      <c r="H121">
        <v>2</v>
      </c>
      <c r="I121">
        <v>5</v>
      </c>
      <c r="J121" t="str" cm="1">
        <f t="array" ref="J121">_xlfn.IFS(Table1[[#This Row],[GF]]&gt;Table1[[#This Row],[GA]],"W",Table1[[#This Row],[GF]]&lt;Table1[[#This Row],[GA]],"L",Table1[[#This Row],[GF]]=Table1[[#This Row],[GA]],"T")</f>
        <v>L</v>
      </c>
      <c r="K121" t="s">
        <v>15</v>
      </c>
      <c r="L121">
        <v>0</v>
      </c>
      <c r="M121">
        <v>0</v>
      </c>
      <c r="N121">
        <f>Table1[[#This Row],[G]]+Table1[[#This Row],[A]]</f>
        <v>0</v>
      </c>
      <c r="O121">
        <v>0</v>
      </c>
    </row>
    <row r="122" spans="1:15" hidden="1" x14ac:dyDescent="0.25">
      <c r="A122" s="1">
        <v>44516</v>
      </c>
      <c r="B122" s="5">
        <f>YEAR(Table1[[#This Row],[Date]])</f>
        <v>2021</v>
      </c>
      <c r="C122" t="s">
        <v>89</v>
      </c>
      <c r="D122" t="s">
        <v>93</v>
      </c>
      <c r="E122" t="s">
        <v>73</v>
      </c>
      <c r="F122" t="s">
        <v>43</v>
      </c>
      <c r="G122" t="s">
        <v>38</v>
      </c>
      <c r="H122">
        <v>5</v>
      </c>
      <c r="I122">
        <v>18</v>
      </c>
      <c r="J122" t="str" cm="1">
        <f t="array" ref="J122">_xlfn.IFS(Table1[[#This Row],[GF]]&gt;Table1[[#This Row],[GA]],"W",Table1[[#This Row],[GF]]&lt;Table1[[#This Row],[GA]],"L",Table1[[#This Row],[GF]]=Table1[[#This Row],[GA]],"T")</f>
        <v>L</v>
      </c>
      <c r="K122" t="s">
        <v>24</v>
      </c>
      <c r="L122">
        <v>2</v>
      </c>
      <c r="M122">
        <v>1</v>
      </c>
      <c r="N122">
        <f>Table1[[#This Row],[G]]+Table1[[#This Row],[A]]</f>
        <v>3</v>
      </c>
      <c r="O122">
        <v>0</v>
      </c>
    </row>
    <row r="123" spans="1:15" hidden="1" x14ac:dyDescent="0.25">
      <c r="A123" s="1">
        <v>44531</v>
      </c>
      <c r="B123" s="5">
        <f>YEAR(Table1[[#This Row],[Date]])</f>
        <v>2021</v>
      </c>
      <c r="C123" t="s">
        <v>89</v>
      </c>
      <c r="D123" t="s">
        <v>93</v>
      </c>
      <c r="E123" t="s">
        <v>73</v>
      </c>
      <c r="F123" t="s">
        <v>43</v>
      </c>
      <c r="G123" t="s">
        <v>56</v>
      </c>
      <c r="H123">
        <v>14</v>
      </c>
      <c r="I123">
        <v>16</v>
      </c>
      <c r="J123" t="str" cm="1">
        <f t="array" ref="J123">_xlfn.IFS(Table1[[#This Row],[GF]]&gt;Table1[[#This Row],[GA]],"W",Table1[[#This Row],[GF]]&lt;Table1[[#This Row],[GA]],"L",Table1[[#This Row],[GF]]=Table1[[#This Row],[GA]],"T")</f>
        <v>L</v>
      </c>
      <c r="K123" t="s">
        <v>24</v>
      </c>
      <c r="L123">
        <v>5</v>
      </c>
      <c r="M123">
        <v>1</v>
      </c>
      <c r="N123">
        <f>Table1[[#This Row],[G]]+Table1[[#This Row],[A]]</f>
        <v>6</v>
      </c>
      <c r="O123">
        <v>0</v>
      </c>
    </row>
    <row r="124" spans="1:15" hidden="1" x14ac:dyDescent="0.25">
      <c r="A124" s="1">
        <v>44534</v>
      </c>
      <c r="B124" s="5">
        <f>YEAR(Table1[[#This Row],[Date]])</f>
        <v>2021</v>
      </c>
      <c r="C124" t="s">
        <v>88</v>
      </c>
      <c r="D124" t="s">
        <v>90</v>
      </c>
      <c r="E124" t="s">
        <v>122</v>
      </c>
      <c r="F124" t="s">
        <v>12</v>
      </c>
      <c r="G124" t="s">
        <v>65</v>
      </c>
      <c r="H124">
        <v>4</v>
      </c>
      <c r="I124">
        <v>3</v>
      </c>
      <c r="J124" t="str" cm="1">
        <f t="array" ref="J124">_xlfn.IFS(Table1[[#This Row],[GF]]&gt;Table1[[#This Row],[GA]],"W",Table1[[#This Row],[GF]]&lt;Table1[[#This Row],[GA]],"L",Table1[[#This Row],[GF]]=Table1[[#This Row],[GA]],"T")</f>
        <v>W</v>
      </c>
      <c r="K124" t="s">
        <v>15</v>
      </c>
      <c r="L124">
        <v>1</v>
      </c>
      <c r="M124">
        <v>0</v>
      </c>
      <c r="N124">
        <f>Table1[[#This Row],[G]]+Table1[[#This Row],[A]]</f>
        <v>1</v>
      </c>
      <c r="O124">
        <v>0</v>
      </c>
    </row>
    <row r="125" spans="1:15" hidden="1" x14ac:dyDescent="0.25">
      <c r="A125" s="1">
        <v>44537</v>
      </c>
      <c r="B125" s="5">
        <f>YEAR(Table1[[#This Row],[Date]])</f>
        <v>2021</v>
      </c>
      <c r="C125" t="s">
        <v>89</v>
      </c>
      <c r="D125" t="s">
        <v>93</v>
      </c>
      <c r="E125" t="s">
        <v>73</v>
      </c>
      <c r="F125" t="s">
        <v>43</v>
      </c>
      <c r="G125" t="s">
        <v>58</v>
      </c>
      <c r="H125">
        <v>4</v>
      </c>
      <c r="I125">
        <v>9</v>
      </c>
      <c r="J125" t="str" cm="1">
        <f t="array" ref="J125">_xlfn.IFS(Table1[[#This Row],[GF]]&gt;Table1[[#This Row],[GA]],"W",Table1[[#This Row],[GF]]&lt;Table1[[#This Row],[GA]],"L",Table1[[#This Row],[GF]]=Table1[[#This Row],[GA]],"T")</f>
        <v>L</v>
      </c>
      <c r="K125" t="s">
        <v>24</v>
      </c>
      <c r="L125">
        <v>2</v>
      </c>
      <c r="M125">
        <v>1</v>
      </c>
      <c r="N125">
        <f>Table1[[#This Row],[G]]+Table1[[#This Row],[A]]</f>
        <v>3</v>
      </c>
      <c r="O125">
        <v>0</v>
      </c>
    </row>
    <row r="126" spans="1:15" hidden="1" x14ac:dyDescent="0.25">
      <c r="A126" s="1">
        <v>44543</v>
      </c>
      <c r="B126" s="5">
        <f>YEAR(Table1[[#This Row],[Date]])</f>
        <v>2021</v>
      </c>
      <c r="C126" t="s">
        <v>88</v>
      </c>
      <c r="D126" t="s">
        <v>90</v>
      </c>
      <c r="E126" t="s">
        <v>122</v>
      </c>
      <c r="F126" t="s">
        <v>12</v>
      </c>
      <c r="G126" t="s">
        <v>40</v>
      </c>
      <c r="H126">
        <v>6</v>
      </c>
      <c r="I126">
        <v>0</v>
      </c>
      <c r="J126" t="str" cm="1">
        <f t="array" ref="J126">_xlfn.IFS(Table1[[#This Row],[GF]]&gt;Table1[[#This Row],[GA]],"W",Table1[[#This Row],[GF]]&lt;Table1[[#This Row],[GA]],"L",Table1[[#This Row],[GF]]=Table1[[#This Row],[GA]],"T")</f>
        <v>W</v>
      </c>
      <c r="K126" t="s">
        <v>31</v>
      </c>
      <c r="L126">
        <v>2</v>
      </c>
      <c r="M126">
        <v>2</v>
      </c>
      <c r="N126">
        <f>Table1[[#This Row],[G]]+Table1[[#This Row],[A]]</f>
        <v>4</v>
      </c>
      <c r="O126">
        <v>0</v>
      </c>
    </row>
    <row r="127" spans="1:15" x14ac:dyDescent="0.25">
      <c r="A127" s="1">
        <v>44570</v>
      </c>
      <c r="B127" s="5">
        <f>YEAR(Table1[[#This Row],[Date]])</f>
        <v>2022</v>
      </c>
      <c r="C127" t="s">
        <v>88</v>
      </c>
      <c r="D127" t="s">
        <v>90</v>
      </c>
      <c r="E127" t="s">
        <v>122</v>
      </c>
      <c r="F127" t="s">
        <v>12</v>
      </c>
      <c r="G127" t="s">
        <v>36</v>
      </c>
      <c r="H127">
        <v>6</v>
      </c>
      <c r="I127">
        <v>3</v>
      </c>
      <c r="J127" t="str" cm="1">
        <f t="array" ref="J127">_xlfn.IFS(Table1[[#This Row],[GF]]&gt;Table1[[#This Row],[GA]],"W",Table1[[#This Row],[GF]]&lt;Table1[[#This Row],[GA]],"L",Table1[[#This Row],[GF]]=Table1[[#This Row],[GA]],"T")</f>
        <v>W</v>
      </c>
      <c r="K127" t="s">
        <v>31</v>
      </c>
      <c r="L127">
        <v>0</v>
      </c>
      <c r="M127">
        <v>1</v>
      </c>
      <c r="N127">
        <f>Table1[[#This Row],[G]]+Table1[[#This Row],[A]]</f>
        <v>1</v>
      </c>
      <c r="O127">
        <v>0</v>
      </c>
    </row>
    <row r="128" spans="1:15" x14ac:dyDescent="0.25">
      <c r="A128" s="1">
        <v>44573</v>
      </c>
      <c r="B128" s="5">
        <f>YEAR(Table1[[#This Row],[Date]])</f>
        <v>2022</v>
      </c>
      <c r="C128" t="s">
        <v>89</v>
      </c>
      <c r="D128" t="s">
        <v>97</v>
      </c>
      <c r="E128" t="s">
        <v>74</v>
      </c>
      <c r="F128" t="s">
        <v>43</v>
      </c>
      <c r="G128" t="s">
        <v>66</v>
      </c>
      <c r="H128">
        <v>7</v>
      </c>
      <c r="I128">
        <v>19</v>
      </c>
      <c r="J128" t="str" cm="1">
        <f t="array" ref="J128">_xlfn.IFS(Table1[[#This Row],[GF]]&gt;Table1[[#This Row],[GA]],"W",Table1[[#This Row],[GF]]&lt;Table1[[#This Row],[GA]],"L",Table1[[#This Row],[GF]]=Table1[[#This Row],[GA]],"T")</f>
        <v>L</v>
      </c>
      <c r="K128" t="s">
        <v>24</v>
      </c>
      <c r="L128">
        <v>4</v>
      </c>
      <c r="M128">
        <v>2</v>
      </c>
      <c r="N128">
        <f>Table1[[#This Row],[G]]+Table1[[#This Row],[A]]</f>
        <v>6</v>
      </c>
      <c r="O128">
        <v>0</v>
      </c>
    </row>
    <row r="129" spans="1:15" x14ac:dyDescent="0.25">
      <c r="A129" s="1">
        <v>44579</v>
      </c>
      <c r="B129" s="5">
        <f>YEAR(Table1[[#This Row],[Date]])</f>
        <v>2022</v>
      </c>
      <c r="C129" t="s">
        <v>89</v>
      </c>
      <c r="D129" t="s">
        <v>97</v>
      </c>
      <c r="E129" t="s">
        <v>74</v>
      </c>
      <c r="F129" t="s">
        <v>43</v>
      </c>
      <c r="G129" t="s">
        <v>25</v>
      </c>
      <c r="H129">
        <v>9</v>
      </c>
      <c r="I129">
        <v>7</v>
      </c>
      <c r="J129" t="str" cm="1">
        <f t="array" ref="J129">_xlfn.IFS(Table1[[#This Row],[GF]]&gt;Table1[[#This Row],[GA]],"W",Table1[[#This Row],[GF]]&lt;Table1[[#This Row],[GA]],"L",Table1[[#This Row],[GF]]=Table1[[#This Row],[GA]],"T")</f>
        <v>W</v>
      </c>
      <c r="K129" t="s">
        <v>24</v>
      </c>
      <c r="L129">
        <v>5</v>
      </c>
      <c r="M129">
        <v>0</v>
      </c>
      <c r="N129">
        <f>Table1[[#This Row],[G]]+Table1[[#This Row],[A]]</f>
        <v>5</v>
      </c>
      <c r="O129">
        <v>0</v>
      </c>
    </row>
    <row r="130" spans="1:15" x14ac:dyDescent="0.25">
      <c r="A130" s="1">
        <v>44584</v>
      </c>
      <c r="B130" s="5">
        <f>YEAR(Table1[[#This Row],[Date]])</f>
        <v>2022</v>
      </c>
      <c r="C130" t="s">
        <v>88</v>
      </c>
      <c r="D130" t="s">
        <v>90</v>
      </c>
      <c r="E130" t="s">
        <v>122</v>
      </c>
      <c r="F130" t="s">
        <v>12</v>
      </c>
      <c r="G130" t="s">
        <v>17</v>
      </c>
      <c r="H130">
        <v>8</v>
      </c>
      <c r="I130">
        <v>0</v>
      </c>
      <c r="J130" t="str" cm="1">
        <f t="array" ref="J130">_xlfn.IFS(Table1[[#This Row],[GF]]&gt;Table1[[#This Row],[GA]],"W",Table1[[#This Row],[GF]]&lt;Table1[[#This Row],[GA]],"L",Table1[[#This Row],[GF]]=Table1[[#This Row],[GA]],"T")</f>
        <v>W</v>
      </c>
      <c r="K130" t="s">
        <v>31</v>
      </c>
      <c r="L130">
        <v>0</v>
      </c>
      <c r="M130">
        <v>1</v>
      </c>
      <c r="N130">
        <f>Table1[[#This Row],[G]]+Table1[[#This Row],[A]]</f>
        <v>1</v>
      </c>
      <c r="O130">
        <v>0</v>
      </c>
    </row>
    <row r="131" spans="1:15" x14ac:dyDescent="0.25">
      <c r="A131" s="1">
        <v>44586</v>
      </c>
      <c r="B131" s="5">
        <f>YEAR(Table1[[#This Row],[Date]])</f>
        <v>2022</v>
      </c>
      <c r="C131" t="s">
        <v>89</v>
      </c>
      <c r="D131" t="s">
        <v>97</v>
      </c>
      <c r="E131" t="s">
        <v>74</v>
      </c>
      <c r="F131" t="s">
        <v>43</v>
      </c>
      <c r="G131" t="s">
        <v>67</v>
      </c>
      <c r="H131">
        <v>9</v>
      </c>
      <c r="I131">
        <v>16</v>
      </c>
      <c r="J131" t="str" cm="1">
        <f t="array" ref="J131">_xlfn.IFS(Table1[[#This Row],[GF]]&gt;Table1[[#This Row],[GA]],"W",Table1[[#This Row],[GF]]&lt;Table1[[#This Row],[GA]],"L",Table1[[#This Row],[GF]]=Table1[[#This Row],[GA]],"T")</f>
        <v>L</v>
      </c>
      <c r="K131" t="s">
        <v>24</v>
      </c>
      <c r="L131">
        <v>5</v>
      </c>
      <c r="M131">
        <v>0</v>
      </c>
      <c r="N131">
        <f>Table1[[#This Row],[G]]+Table1[[#This Row],[A]]</f>
        <v>5</v>
      </c>
      <c r="O131">
        <v>0</v>
      </c>
    </row>
    <row r="132" spans="1:15" x14ac:dyDescent="0.25">
      <c r="A132" s="1">
        <v>44591</v>
      </c>
      <c r="B132" s="5">
        <f>YEAR(Table1[[#This Row],[Date]])</f>
        <v>2022</v>
      </c>
      <c r="C132" t="s">
        <v>88</v>
      </c>
      <c r="D132" t="s">
        <v>90</v>
      </c>
      <c r="E132" t="s">
        <v>122</v>
      </c>
      <c r="F132" t="s">
        <v>12</v>
      </c>
      <c r="G132" t="s">
        <v>13</v>
      </c>
      <c r="H132">
        <v>5</v>
      </c>
      <c r="I132">
        <v>3</v>
      </c>
      <c r="J132" t="str" cm="1">
        <f t="array" ref="J132">_xlfn.IFS(Table1[[#This Row],[GF]]&gt;Table1[[#This Row],[GA]],"W",Table1[[#This Row],[GF]]&lt;Table1[[#This Row],[GA]],"L",Table1[[#This Row],[GF]]=Table1[[#This Row],[GA]],"T")</f>
        <v>W</v>
      </c>
      <c r="K132" t="s">
        <v>21</v>
      </c>
      <c r="L132">
        <v>0</v>
      </c>
      <c r="M132">
        <v>0</v>
      </c>
      <c r="N132">
        <f>Table1[[#This Row],[G]]+Table1[[#This Row],[A]]</f>
        <v>0</v>
      </c>
      <c r="O132">
        <v>0</v>
      </c>
    </row>
    <row r="133" spans="1:15" x14ac:dyDescent="0.25">
      <c r="A133" s="1">
        <v>44592</v>
      </c>
      <c r="B133" s="5">
        <f>YEAR(Table1[[#This Row],[Date]])</f>
        <v>2022</v>
      </c>
      <c r="C133" t="s">
        <v>89</v>
      </c>
      <c r="D133" t="s">
        <v>97</v>
      </c>
      <c r="E133" t="s">
        <v>74</v>
      </c>
      <c r="F133" t="s">
        <v>43</v>
      </c>
      <c r="G133" t="s">
        <v>55</v>
      </c>
      <c r="H133">
        <v>19</v>
      </c>
      <c r="I133">
        <v>12</v>
      </c>
      <c r="J133" t="str" cm="1">
        <f t="array" ref="J133">_xlfn.IFS(Table1[[#This Row],[GF]]&gt;Table1[[#This Row],[GA]],"W",Table1[[#This Row],[GF]]&lt;Table1[[#This Row],[GA]],"L",Table1[[#This Row],[GF]]=Table1[[#This Row],[GA]],"T")</f>
        <v>W</v>
      </c>
      <c r="K133" t="s">
        <v>24</v>
      </c>
      <c r="L133">
        <v>5</v>
      </c>
      <c r="M133">
        <v>3</v>
      </c>
      <c r="N133">
        <f>Table1[[#This Row],[G]]+Table1[[#This Row],[A]]</f>
        <v>8</v>
      </c>
      <c r="O133">
        <v>0</v>
      </c>
    </row>
    <row r="134" spans="1:15" x14ac:dyDescent="0.25">
      <c r="A134" s="1">
        <v>44594</v>
      </c>
      <c r="B134" s="5">
        <f>YEAR(Table1[[#This Row],[Date]])</f>
        <v>2022</v>
      </c>
      <c r="C134" t="s">
        <v>89</v>
      </c>
      <c r="D134" t="s">
        <v>97</v>
      </c>
      <c r="E134" t="s">
        <v>74</v>
      </c>
      <c r="F134" t="s">
        <v>43</v>
      </c>
      <c r="G134" t="s">
        <v>68</v>
      </c>
      <c r="H134">
        <v>13</v>
      </c>
      <c r="I134">
        <v>10</v>
      </c>
      <c r="J134" t="str" cm="1">
        <f t="array" ref="J134">_xlfn.IFS(Table1[[#This Row],[GF]]&gt;Table1[[#This Row],[GA]],"W",Table1[[#This Row],[GF]]&lt;Table1[[#This Row],[GA]],"L",Table1[[#This Row],[GF]]=Table1[[#This Row],[GA]],"T")</f>
        <v>W</v>
      </c>
      <c r="K134" t="s">
        <v>24</v>
      </c>
      <c r="L134">
        <v>3</v>
      </c>
      <c r="M134">
        <v>0</v>
      </c>
      <c r="N134">
        <f>Table1[[#This Row],[G]]+Table1[[#This Row],[A]]</f>
        <v>3</v>
      </c>
      <c r="O134">
        <v>0</v>
      </c>
    </row>
    <row r="135" spans="1:15" x14ac:dyDescent="0.25">
      <c r="A135" s="1">
        <v>44598</v>
      </c>
      <c r="B135" s="5">
        <f>YEAR(Table1[[#This Row],[Date]])</f>
        <v>2022</v>
      </c>
      <c r="C135" t="s">
        <v>88</v>
      </c>
      <c r="D135" t="s">
        <v>90</v>
      </c>
      <c r="E135" t="s">
        <v>122</v>
      </c>
      <c r="F135" t="s">
        <v>12</v>
      </c>
      <c r="G135" t="s">
        <v>57</v>
      </c>
      <c r="H135">
        <v>1</v>
      </c>
      <c r="I135">
        <v>6</v>
      </c>
      <c r="J135" t="str" cm="1">
        <f t="array" ref="J135">_xlfn.IFS(Table1[[#This Row],[GF]]&gt;Table1[[#This Row],[GA]],"W",Table1[[#This Row],[GF]]&lt;Table1[[#This Row],[GA]],"L",Table1[[#This Row],[GF]]=Table1[[#This Row],[GA]],"T")</f>
        <v>L</v>
      </c>
      <c r="K135" t="s">
        <v>31</v>
      </c>
      <c r="L135">
        <v>1</v>
      </c>
      <c r="M135">
        <v>0</v>
      </c>
      <c r="N135">
        <f>Table1[[#This Row],[G]]+Table1[[#This Row],[A]]</f>
        <v>1</v>
      </c>
      <c r="O135">
        <v>0</v>
      </c>
    </row>
    <row r="136" spans="1:15" x14ac:dyDescent="0.25">
      <c r="A136" s="1">
        <v>44605</v>
      </c>
      <c r="B136" s="5">
        <f>YEAR(Table1[[#This Row],[Date]])</f>
        <v>2022</v>
      </c>
      <c r="C136" t="s">
        <v>88</v>
      </c>
      <c r="D136" t="s">
        <v>90</v>
      </c>
      <c r="E136" t="s">
        <v>122</v>
      </c>
      <c r="F136" t="s">
        <v>12</v>
      </c>
      <c r="G136" t="s">
        <v>45</v>
      </c>
      <c r="H136">
        <v>8</v>
      </c>
      <c r="I136">
        <v>0</v>
      </c>
      <c r="J136" t="str" cm="1">
        <f t="array" ref="J136">_xlfn.IFS(Table1[[#This Row],[GF]]&gt;Table1[[#This Row],[GA]],"W",Table1[[#This Row],[GF]]&lt;Table1[[#This Row],[GA]],"L",Table1[[#This Row],[GF]]=Table1[[#This Row],[GA]],"T")</f>
        <v>W</v>
      </c>
      <c r="K136" t="s">
        <v>15</v>
      </c>
      <c r="L136">
        <v>0</v>
      </c>
      <c r="M136">
        <v>0</v>
      </c>
      <c r="N136">
        <f>Table1[[#This Row],[G]]+Table1[[#This Row],[A]]</f>
        <v>0</v>
      </c>
      <c r="O136">
        <v>0</v>
      </c>
    </row>
    <row r="137" spans="1:15" x14ac:dyDescent="0.25">
      <c r="A137" s="1">
        <v>44608</v>
      </c>
      <c r="B137" s="5">
        <f>YEAR(Table1[[#This Row],[Date]])</f>
        <v>2022</v>
      </c>
      <c r="C137" t="s">
        <v>89</v>
      </c>
      <c r="D137" t="s">
        <v>97</v>
      </c>
      <c r="E137" t="s">
        <v>74</v>
      </c>
      <c r="F137" t="s">
        <v>43</v>
      </c>
      <c r="G137" t="s">
        <v>59</v>
      </c>
      <c r="H137">
        <v>13</v>
      </c>
      <c r="I137">
        <v>4</v>
      </c>
      <c r="J137" t="str" cm="1">
        <f t="array" ref="J137">_xlfn.IFS(Table1[[#This Row],[GF]]&gt;Table1[[#This Row],[GA]],"W",Table1[[#This Row],[GF]]&lt;Table1[[#This Row],[GA]],"L",Table1[[#This Row],[GF]]=Table1[[#This Row],[GA]],"T")</f>
        <v>W</v>
      </c>
      <c r="K137" t="s">
        <v>24</v>
      </c>
      <c r="L137">
        <v>8</v>
      </c>
      <c r="M137">
        <v>2</v>
      </c>
      <c r="N137">
        <f>Table1[[#This Row],[G]]+Table1[[#This Row],[A]]</f>
        <v>10</v>
      </c>
      <c r="O137">
        <v>0</v>
      </c>
    </row>
    <row r="138" spans="1:15" x14ac:dyDescent="0.25">
      <c r="A138" s="1">
        <v>44615</v>
      </c>
      <c r="B138" s="5">
        <f>YEAR(Table1[[#This Row],[Date]])</f>
        <v>2022</v>
      </c>
      <c r="C138" t="s">
        <v>89</v>
      </c>
      <c r="D138" t="s">
        <v>97</v>
      </c>
      <c r="E138" t="s">
        <v>74</v>
      </c>
      <c r="F138" t="s">
        <v>43</v>
      </c>
      <c r="G138" t="s">
        <v>33</v>
      </c>
      <c r="H138">
        <v>11</v>
      </c>
      <c r="I138">
        <v>15</v>
      </c>
      <c r="J138" t="str" cm="1">
        <f t="array" ref="J138">_xlfn.IFS(Table1[[#This Row],[GF]]&gt;Table1[[#This Row],[GA]],"W",Table1[[#This Row],[GF]]&lt;Table1[[#This Row],[GA]],"L",Table1[[#This Row],[GF]]=Table1[[#This Row],[GA]],"T")</f>
        <v>L</v>
      </c>
      <c r="K138" t="s">
        <v>24</v>
      </c>
      <c r="L138">
        <v>7</v>
      </c>
      <c r="M138">
        <v>3</v>
      </c>
      <c r="N138">
        <f>Table1[[#This Row],[G]]+Table1[[#This Row],[A]]</f>
        <v>10</v>
      </c>
      <c r="O138">
        <v>0</v>
      </c>
    </row>
    <row r="139" spans="1:15" x14ac:dyDescent="0.25">
      <c r="A139" s="1">
        <v>44619</v>
      </c>
      <c r="B139" s="5">
        <f>YEAR(Table1[[#This Row],[Date]])</f>
        <v>2022</v>
      </c>
      <c r="C139" t="s">
        <v>88</v>
      </c>
      <c r="D139" t="s">
        <v>90</v>
      </c>
      <c r="E139" t="s">
        <v>122</v>
      </c>
      <c r="F139" t="s">
        <v>12</v>
      </c>
      <c r="G139" t="s">
        <v>34</v>
      </c>
      <c r="H139">
        <v>8</v>
      </c>
      <c r="I139">
        <v>2</v>
      </c>
      <c r="J139" t="str" cm="1">
        <f t="array" ref="J139">_xlfn.IFS(Table1[[#This Row],[GF]]&gt;Table1[[#This Row],[GA]],"W",Table1[[#This Row],[GF]]&lt;Table1[[#This Row],[GA]],"L",Table1[[#This Row],[GF]]=Table1[[#This Row],[GA]],"T")</f>
        <v>W</v>
      </c>
      <c r="K139" t="s">
        <v>31</v>
      </c>
      <c r="L139">
        <v>0</v>
      </c>
      <c r="M139">
        <v>0</v>
      </c>
      <c r="N139">
        <f>Table1[[#This Row],[G]]+Table1[[#This Row],[A]]</f>
        <v>0</v>
      </c>
      <c r="O139">
        <v>0</v>
      </c>
    </row>
    <row r="140" spans="1:15" x14ac:dyDescent="0.25">
      <c r="A140" s="1">
        <v>44623</v>
      </c>
      <c r="B140" s="5">
        <f>YEAR(Table1[[#This Row],[Date]])</f>
        <v>2022</v>
      </c>
      <c r="C140" t="s">
        <v>89</v>
      </c>
      <c r="D140" t="s">
        <v>97</v>
      </c>
      <c r="E140" t="s">
        <v>74</v>
      </c>
      <c r="F140" t="s">
        <v>43</v>
      </c>
      <c r="G140" t="s">
        <v>41</v>
      </c>
      <c r="H140">
        <v>5</v>
      </c>
      <c r="I140">
        <v>14</v>
      </c>
      <c r="J140" t="str" cm="1">
        <f t="array" ref="J140">_xlfn.IFS(Table1[[#This Row],[GF]]&gt;Table1[[#This Row],[GA]],"W",Table1[[#This Row],[GF]]&lt;Table1[[#This Row],[GA]],"L",Table1[[#This Row],[GF]]=Table1[[#This Row],[GA]],"T")</f>
        <v>L</v>
      </c>
      <c r="K140" t="s">
        <v>24</v>
      </c>
      <c r="L140">
        <v>2</v>
      </c>
      <c r="M140">
        <v>1</v>
      </c>
      <c r="N140">
        <f>Table1[[#This Row],[G]]+Table1[[#This Row],[A]]</f>
        <v>3</v>
      </c>
      <c r="O140">
        <v>0</v>
      </c>
    </row>
    <row r="141" spans="1:15" x14ac:dyDescent="0.25">
      <c r="A141" s="1">
        <v>44628</v>
      </c>
      <c r="B141" s="5">
        <f>YEAR(Table1[[#This Row],[Date]])</f>
        <v>2022</v>
      </c>
      <c r="C141" t="s">
        <v>89</v>
      </c>
      <c r="D141" t="s">
        <v>97</v>
      </c>
      <c r="E141" t="s">
        <v>74</v>
      </c>
      <c r="F141" t="s">
        <v>43</v>
      </c>
      <c r="G141" t="s">
        <v>77</v>
      </c>
      <c r="H141">
        <v>9</v>
      </c>
      <c r="I141">
        <v>14</v>
      </c>
      <c r="J141" t="str" cm="1">
        <f t="array" ref="J141">_xlfn.IFS(Table1[[#This Row],[GF]]&gt;Table1[[#This Row],[GA]],"W",Table1[[#This Row],[GF]]&lt;Table1[[#This Row],[GA]],"L",Table1[[#This Row],[GF]]=Table1[[#This Row],[GA]],"T")</f>
        <v>L</v>
      </c>
      <c r="K141" t="s">
        <v>24</v>
      </c>
      <c r="L141">
        <v>2</v>
      </c>
      <c r="M141">
        <v>2</v>
      </c>
      <c r="N141">
        <f>Table1[[#This Row],[G]]+Table1[[#This Row],[A]]</f>
        <v>4</v>
      </c>
      <c r="O141">
        <v>0</v>
      </c>
    </row>
    <row r="142" spans="1:15" x14ac:dyDescent="0.25">
      <c r="A142" s="1">
        <v>44629</v>
      </c>
      <c r="B142" s="5">
        <f>YEAR(Table1[[#This Row],[Date]])</f>
        <v>2022</v>
      </c>
      <c r="C142" t="s">
        <v>88</v>
      </c>
      <c r="D142" t="s">
        <v>90</v>
      </c>
      <c r="E142" t="s">
        <v>122</v>
      </c>
      <c r="F142" t="s">
        <v>12</v>
      </c>
      <c r="G142" t="s">
        <v>76</v>
      </c>
      <c r="H142">
        <v>6</v>
      </c>
      <c r="I142">
        <v>0</v>
      </c>
      <c r="J142" t="str" cm="1">
        <f t="array" ref="J142">_xlfn.IFS(Table1[[#This Row],[GF]]&gt;Table1[[#This Row],[GA]],"W",Table1[[#This Row],[GF]]&lt;Table1[[#This Row],[GA]],"L",Table1[[#This Row],[GF]]=Table1[[#This Row],[GA]],"T")</f>
        <v>W</v>
      </c>
      <c r="K142" t="s">
        <v>31</v>
      </c>
      <c r="L142">
        <v>0</v>
      </c>
      <c r="M142">
        <v>0</v>
      </c>
      <c r="N142">
        <f>Table1[[#This Row],[G]]+Table1[[#This Row],[A]]</f>
        <v>0</v>
      </c>
      <c r="O142">
        <v>0</v>
      </c>
    </row>
    <row r="143" spans="1:15" x14ac:dyDescent="0.25">
      <c r="A143" s="1">
        <v>44633</v>
      </c>
      <c r="B143" s="5">
        <f>YEAR(Table1[[#This Row],[Date]])</f>
        <v>2022</v>
      </c>
      <c r="C143" t="s">
        <v>88</v>
      </c>
      <c r="D143" t="s">
        <v>90</v>
      </c>
      <c r="E143" t="s">
        <v>122</v>
      </c>
      <c r="F143" t="s">
        <v>12</v>
      </c>
      <c r="G143" t="s">
        <v>42</v>
      </c>
      <c r="H143">
        <v>5</v>
      </c>
      <c r="I143">
        <v>5</v>
      </c>
      <c r="J143" t="str" cm="1">
        <f t="array" ref="J143">_xlfn.IFS(Table1[[#This Row],[GF]]&gt;Table1[[#This Row],[GA]],"W",Table1[[#This Row],[GF]]&lt;Table1[[#This Row],[GA]],"L",Table1[[#This Row],[GF]]=Table1[[#This Row],[GA]],"T")</f>
        <v>T</v>
      </c>
      <c r="K143" t="s">
        <v>31</v>
      </c>
      <c r="L143">
        <v>0</v>
      </c>
      <c r="M143">
        <v>0</v>
      </c>
      <c r="N143">
        <f>Table1[[#This Row],[G]]+Table1[[#This Row],[A]]</f>
        <v>0</v>
      </c>
      <c r="O143">
        <v>0</v>
      </c>
    </row>
    <row r="144" spans="1:15" x14ac:dyDescent="0.25">
      <c r="A144" s="1">
        <v>44642</v>
      </c>
      <c r="B144" s="5">
        <f>YEAR(Table1[[#This Row],[Date]])</f>
        <v>2022</v>
      </c>
      <c r="C144" t="s">
        <v>89</v>
      </c>
      <c r="D144" t="s">
        <v>97</v>
      </c>
      <c r="E144" s="2" t="s">
        <v>74</v>
      </c>
      <c r="F144" t="s">
        <v>106</v>
      </c>
      <c r="G144" t="s">
        <v>33</v>
      </c>
      <c r="H144">
        <v>9</v>
      </c>
      <c r="I144">
        <v>10</v>
      </c>
      <c r="J144" t="str" cm="1">
        <f t="array" ref="J144">_xlfn.IFS(Table1[[#This Row],[GF]]&gt;Table1[[#This Row],[GA]],"W",Table1[[#This Row],[GF]]&lt;Table1[[#This Row],[GA]],"L",Table1[[#This Row],[GF]]=Table1[[#This Row],[GA]],"T")</f>
        <v>L</v>
      </c>
      <c r="K144" t="s">
        <v>24</v>
      </c>
      <c r="L144">
        <v>1</v>
      </c>
      <c r="M144">
        <v>2</v>
      </c>
      <c r="N144">
        <f>Table1[[#This Row],[G]]+Table1[[#This Row],[A]]</f>
        <v>3</v>
      </c>
      <c r="O144">
        <v>0</v>
      </c>
    </row>
    <row r="145" spans="1:15" x14ac:dyDescent="0.25">
      <c r="A145" s="1">
        <v>44642</v>
      </c>
      <c r="B145" s="5">
        <f>YEAR(Table1[[#This Row],[Date]])</f>
        <v>2022</v>
      </c>
      <c r="C145" t="s">
        <v>89</v>
      </c>
      <c r="D145" t="s">
        <v>97</v>
      </c>
      <c r="E145" s="2" t="s">
        <v>74</v>
      </c>
      <c r="F145" t="s">
        <v>43</v>
      </c>
      <c r="G145" t="s">
        <v>67</v>
      </c>
      <c r="H145">
        <v>10</v>
      </c>
      <c r="I145">
        <v>17</v>
      </c>
      <c r="J145" t="str" cm="1">
        <f t="array" ref="J145">_xlfn.IFS(Table1[[#This Row],[GF]]&gt;Table1[[#This Row],[GA]],"W",Table1[[#This Row],[GF]]&lt;Table1[[#This Row],[GA]],"L",Table1[[#This Row],[GF]]=Table1[[#This Row],[GA]],"T")</f>
        <v>L</v>
      </c>
      <c r="K145" t="s">
        <v>24</v>
      </c>
      <c r="L145">
        <v>4</v>
      </c>
      <c r="M145">
        <v>2</v>
      </c>
      <c r="N145">
        <f>Table1[[#This Row],[G]]+Table1[[#This Row],[A]]</f>
        <v>6</v>
      </c>
      <c r="O145">
        <v>0</v>
      </c>
    </row>
    <row r="146" spans="1:15" x14ac:dyDescent="0.25">
      <c r="A146" s="1">
        <v>44647</v>
      </c>
      <c r="B146" s="5">
        <f>YEAR(Table1[[#This Row],[Date]])</f>
        <v>2022</v>
      </c>
      <c r="C146" t="s">
        <v>88</v>
      </c>
      <c r="D146" t="s">
        <v>90</v>
      </c>
      <c r="E146" t="s">
        <v>122</v>
      </c>
      <c r="F146" t="s">
        <v>12</v>
      </c>
      <c r="G146" t="s">
        <v>107</v>
      </c>
      <c r="H146">
        <v>4</v>
      </c>
      <c r="I146">
        <v>6</v>
      </c>
      <c r="J146" t="str" cm="1">
        <f t="array" ref="J146">_xlfn.IFS(Table1[[#This Row],[GF]]&gt;Table1[[#This Row],[GA]],"W",Table1[[#This Row],[GF]]&lt;Table1[[#This Row],[GA]],"L",Table1[[#This Row],[GF]]=Table1[[#This Row],[GA]],"T")</f>
        <v>L</v>
      </c>
      <c r="K146" t="s">
        <v>31</v>
      </c>
      <c r="L146">
        <v>0</v>
      </c>
      <c r="M146">
        <v>0</v>
      </c>
      <c r="N146">
        <f>Table1[[#This Row],[G]]+Table1[[#This Row],[A]]</f>
        <v>0</v>
      </c>
      <c r="O146">
        <v>0</v>
      </c>
    </row>
    <row r="147" spans="1:15" x14ac:dyDescent="0.25">
      <c r="A147" s="1">
        <v>44650</v>
      </c>
      <c r="B147" s="5">
        <f>YEAR(Table1[[#This Row],[Date]])</f>
        <v>2022</v>
      </c>
      <c r="C147" t="s">
        <v>89</v>
      </c>
      <c r="D147" t="s">
        <v>91</v>
      </c>
      <c r="E147" s="2" t="s">
        <v>112</v>
      </c>
      <c r="F147" t="s">
        <v>43</v>
      </c>
      <c r="G147" t="s">
        <v>68</v>
      </c>
      <c r="H147">
        <v>14</v>
      </c>
      <c r="I147">
        <v>9</v>
      </c>
      <c r="J147" t="str" cm="1">
        <f t="array" ref="J147">_xlfn.IFS(Table1[[#This Row],[GF]]&gt;Table1[[#This Row],[GA]],"W",Table1[[#This Row],[GF]]&lt;Table1[[#This Row],[GA]],"L",Table1[[#This Row],[GF]]=Table1[[#This Row],[GA]],"T")</f>
        <v>W</v>
      </c>
      <c r="K147" t="s">
        <v>24</v>
      </c>
      <c r="L147">
        <v>5</v>
      </c>
      <c r="M147">
        <v>0</v>
      </c>
      <c r="N147">
        <f>Table1[[#This Row],[G]]+Table1[[#This Row],[A]]</f>
        <v>5</v>
      </c>
      <c r="O147">
        <v>0</v>
      </c>
    </row>
    <row r="148" spans="1:15" x14ac:dyDescent="0.25">
      <c r="A148" s="1">
        <v>44654</v>
      </c>
      <c r="B148" s="5">
        <f>YEAR(Table1[[#This Row],[Date]])</f>
        <v>2022</v>
      </c>
      <c r="C148" t="s">
        <v>88</v>
      </c>
      <c r="D148" t="s">
        <v>108</v>
      </c>
      <c r="E148" s="2" t="s">
        <v>113</v>
      </c>
      <c r="F148" t="s">
        <v>12</v>
      </c>
      <c r="G148" t="s">
        <v>64</v>
      </c>
      <c r="H148">
        <v>0</v>
      </c>
      <c r="I148">
        <v>6</v>
      </c>
      <c r="J148" t="str" cm="1">
        <f t="array" ref="J148">_xlfn.IFS(Table1[[#This Row],[GF]]&gt;Table1[[#This Row],[GA]],"W",Table1[[#This Row],[GF]]&lt;Table1[[#This Row],[GA]],"L",Table1[[#This Row],[GF]]=Table1[[#This Row],[GA]],"T")</f>
        <v>L</v>
      </c>
      <c r="K148" t="s">
        <v>18</v>
      </c>
      <c r="L148">
        <v>0</v>
      </c>
      <c r="M148">
        <v>0</v>
      </c>
      <c r="N148">
        <f>Table1[[#This Row],[G]]+Table1[[#This Row],[A]]</f>
        <v>0</v>
      </c>
      <c r="O148">
        <v>0</v>
      </c>
    </row>
    <row r="149" spans="1:15" x14ac:dyDescent="0.25">
      <c r="A149" s="1">
        <v>44661</v>
      </c>
      <c r="B149" s="5">
        <f>YEAR(Table1[[#This Row],[Date]])</f>
        <v>2022</v>
      </c>
      <c r="C149" t="s">
        <v>88</v>
      </c>
      <c r="D149" t="s">
        <v>108</v>
      </c>
      <c r="E149" s="2" t="s">
        <v>113</v>
      </c>
      <c r="F149" t="s">
        <v>12</v>
      </c>
      <c r="G149" t="s">
        <v>109</v>
      </c>
      <c r="H149">
        <v>10</v>
      </c>
      <c r="I149">
        <v>6</v>
      </c>
      <c r="J149" t="str" cm="1">
        <f t="array" ref="J149">_xlfn.IFS(Table1[[#This Row],[GF]]&gt;Table1[[#This Row],[GA]],"W",Table1[[#This Row],[GF]]&lt;Table1[[#This Row],[GA]],"L",Table1[[#This Row],[GF]]=Table1[[#This Row],[GA]],"T")</f>
        <v>W</v>
      </c>
      <c r="K149" t="s">
        <v>18</v>
      </c>
      <c r="L149">
        <v>1</v>
      </c>
      <c r="M149">
        <v>0</v>
      </c>
      <c r="N149">
        <f>Table1[[#This Row],[G]]+Table1[[#This Row],[A]]</f>
        <v>1</v>
      </c>
      <c r="O149">
        <v>0</v>
      </c>
    </row>
    <row r="150" spans="1:15" x14ac:dyDescent="0.25">
      <c r="A150" s="1">
        <v>44664</v>
      </c>
      <c r="B150" s="5">
        <f>YEAR(Table1[[#This Row],[Date]])</f>
        <v>2022</v>
      </c>
      <c r="C150" t="s">
        <v>89</v>
      </c>
      <c r="D150" t="s">
        <v>91</v>
      </c>
      <c r="E150" s="2" t="s">
        <v>112</v>
      </c>
      <c r="F150" t="s">
        <v>43</v>
      </c>
      <c r="G150" t="s">
        <v>110</v>
      </c>
      <c r="H150">
        <v>6</v>
      </c>
      <c r="I150">
        <v>11</v>
      </c>
      <c r="J150" t="str" cm="1">
        <f t="array" ref="J150">_xlfn.IFS(Table1[[#This Row],[GF]]&gt;Table1[[#This Row],[GA]],"W",Table1[[#This Row],[GF]]&lt;Table1[[#This Row],[GA]],"L",Table1[[#This Row],[GF]]=Table1[[#This Row],[GA]],"T")</f>
        <v>L</v>
      </c>
      <c r="K150" t="s">
        <v>24</v>
      </c>
      <c r="L150">
        <v>3</v>
      </c>
      <c r="M150">
        <v>2</v>
      </c>
      <c r="N150">
        <f>Table1[[#This Row],[G]]+Table1[[#This Row],[A]]</f>
        <v>5</v>
      </c>
      <c r="O150">
        <v>0</v>
      </c>
    </row>
    <row r="151" spans="1:15" x14ac:dyDescent="0.25">
      <c r="A151" s="1">
        <v>44677</v>
      </c>
      <c r="B151" s="5">
        <f>YEAR(Table1[[#This Row],[Date]])</f>
        <v>2022</v>
      </c>
      <c r="C151" t="s">
        <v>89</v>
      </c>
      <c r="D151" t="s">
        <v>91</v>
      </c>
      <c r="E151" s="2" t="s">
        <v>112</v>
      </c>
      <c r="F151" t="s">
        <v>43</v>
      </c>
      <c r="G151" t="s">
        <v>111</v>
      </c>
      <c r="H151">
        <v>15</v>
      </c>
      <c r="I151">
        <v>8</v>
      </c>
      <c r="J151" t="str" cm="1">
        <f t="array" ref="J151">_xlfn.IFS(Table1[[#This Row],[GF]]&gt;Table1[[#This Row],[GA]],"W",Table1[[#This Row],[GF]]&lt;Table1[[#This Row],[GA]],"L",Table1[[#This Row],[GF]]=Table1[[#This Row],[GA]],"T")</f>
        <v>W</v>
      </c>
      <c r="K151" t="s">
        <v>24</v>
      </c>
      <c r="L151">
        <v>6</v>
      </c>
      <c r="M151">
        <v>3</v>
      </c>
      <c r="N151">
        <f>Table1[[#This Row],[G]]+Table1[[#This Row],[A]]</f>
        <v>9</v>
      </c>
      <c r="O151">
        <v>0</v>
      </c>
    </row>
    <row r="152" spans="1:15" x14ac:dyDescent="0.25">
      <c r="A152" s="1">
        <v>44682</v>
      </c>
      <c r="B152" s="5">
        <f>YEAR(Table1[[#This Row],[Date]])</f>
        <v>2022</v>
      </c>
      <c r="C152" t="s">
        <v>88</v>
      </c>
      <c r="D152" t="s">
        <v>108</v>
      </c>
      <c r="E152" s="2" t="s">
        <v>113</v>
      </c>
      <c r="F152" t="s">
        <v>12</v>
      </c>
      <c r="G152" t="s">
        <v>64</v>
      </c>
      <c r="H152">
        <v>3</v>
      </c>
      <c r="I152">
        <v>4</v>
      </c>
      <c r="J152" t="str" cm="1">
        <f t="array" ref="J152">_xlfn.IFS(Table1[[#This Row],[GF]]&gt;Table1[[#This Row],[GA]],"W",Table1[[#This Row],[GF]]&lt;Table1[[#This Row],[GA]],"L",Table1[[#This Row],[GF]]=Table1[[#This Row],[GA]],"T")</f>
        <v>L</v>
      </c>
      <c r="K152" t="s">
        <v>18</v>
      </c>
      <c r="L152">
        <v>1</v>
      </c>
      <c r="M152">
        <v>0</v>
      </c>
      <c r="N152">
        <f>Table1[[#This Row],[G]]+Table1[[#This Row],[A]]</f>
        <v>1</v>
      </c>
      <c r="O152">
        <v>0</v>
      </c>
    </row>
    <row r="153" spans="1:15" x14ac:dyDescent="0.25">
      <c r="A153" s="1">
        <v>44686</v>
      </c>
      <c r="B153" s="5">
        <f>YEAR(Table1[[#This Row],[Date]])</f>
        <v>2022</v>
      </c>
      <c r="C153" t="s">
        <v>89</v>
      </c>
      <c r="D153" t="s">
        <v>91</v>
      </c>
      <c r="E153" s="2" t="s">
        <v>112</v>
      </c>
      <c r="F153" t="s">
        <v>43</v>
      </c>
      <c r="G153" t="s">
        <v>117</v>
      </c>
      <c r="H153">
        <v>7</v>
      </c>
      <c r="I153">
        <v>19</v>
      </c>
      <c r="J153" t="str" cm="1">
        <f t="array" ref="J153">_xlfn.IFS(Table1[[#This Row],[GF]]&gt;Table1[[#This Row],[GA]],"W",Table1[[#This Row],[GF]]&lt;Table1[[#This Row],[GA]],"L",Table1[[#This Row],[GF]]=Table1[[#This Row],[GA]],"T")</f>
        <v>L</v>
      </c>
      <c r="K153" t="s">
        <v>24</v>
      </c>
      <c r="L153">
        <v>6</v>
      </c>
      <c r="M153">
        <v>0</v>
      </c>
      <c r="N153">
        <f>Table1[[#This Row],[G]]+Table1[[#This Row],[A]]</f>
        <v>6</v>
      </c>
      <c r="O153">
        <v>0</v>
      </c>
    </row>
    <row r="154" spans="1:15" x14ac:dyDescent="0.25">
      <c r="A154" s="1">
        <v>44693</v>
      </c>
      <c r="B154" s="5">
        <f>YEAR(Table1[[#This Row],[Date]])</f>
        <v>2022</v>
      </c>
      <c r="C154" t="s">
        <v>89</v>
      </c>
      <c r="D154" t="s">
        <v>91</v>
      </c>
      <c r="E154" s="2" t="s">
        <v>112</v>
      </c>
      <c r="F154" t="s">
        <v>43</v>
      </c>
      <c r="G154" t="s">
        <v>77</v>
      </c>
      <c r="H154">
        <v>9</v>
      </c>
      <c r="I154">
        <v>16</v>
      </c>
      <c r="J154" t="str" cm="1">
        <f t="array" ref="J154">_xlfn.IFS(Table1[[#This Row],[GF]]&gt;Table1[[#This Row],[GA]],"W",Table1[[#This Row],[GF]]&lt;Table1[[#This Row],[GA]],"L",Table1[[#This Row],[GF]]=Table1[[#This Row],[GA]],"T")</f>
        <v>L</v>
      </c>
      <c r="K154" t="s">
        <v>24</v>
      </c>
      <c r="L154">
        <v>4</v>
      </c>
      <c r="M154">
        <v>0</v>
      </c>
      <c r="N154">
        <f>Table1[[#This Row],[G]]+Table1[[#This Row],[A]]</f>
        <v>4</v>
      </c>
      <c r="O154">
        <v>0</v>
      </c>
    </row>
    <row r="155" spans="1:15" x14ac:dyDescent="0.25">
      <c r="A155" s="1">
        <v>44696</v>
      </c>
      <c r="B155" s="5">
        <f>YEAR(Table1[[#This Row],[Date]])</f>
        <v>2022</v>
      </c>
      <c r="C155" t="s">
        <v>88</v>
      </c>
      <c r="D155" t="s">
        <v>92</v>
      </c>
      <c r="E155" s="2" t="s">
        <v>119</v>
      </c>
      <c r="F155" t="s">
        <v>12</v>
      </c>
      <c r="G155" t="s">
        <v>36</v>
      </c>
      <c r="H155">
        <v>4</v>
      </c>
      <c r="I155">
        <v>4</v>
      </c>
      <c r="J155" t="str" cm="1">
        <f t="array" ref="J155">_xlfn.IFS(Table1[[#This Row],[GF]]&gt;Table1[[#This Row],[GA]],"W",Table1[[#This Row],[GF]]&lt;Table1[[#This Row],[GA]],"L",Table1[[#This Row],[GF]]=Table1[[#This Row],[GA]],"T")</f>
        <v>T</v>
      </c>
      <c r="K155" t="s">
        <v>31</v>
      </c>
      <c r="L155">
        <v>2</v>
      </c>
      <c r="M155">
        <v>0</v>
      </c>
      <c r="N155">
        <f>Table1[[#This Row],[G]]+Table1[[#This Row],[A]]</f>
        <v>2</v>
      </c>
      <c r="O155">
        <v>0</v>
      </c>
    </row>
    <row r="156" spans="1:15" x14ac:dyDescent="0.25">
      <c r="A156" s="1">
        <v>44696</v>
      </c>
      <c r="B156" s="5">
        <f>YEAR(Table1[[#This Row],[Date]])</f>
        <v>2022</v>
      </c>
      <c r="C156" t="s">
        <v>88</v>
      </c>
      <c r="D156" t="s">
        <v>92</v>
      </c>
      <c r="E156" s="2" t="s">
        <v>119</v>
      </c>
      <c r="F156" t="s">
        <v>26</v>
      </c>
      <c r="G156" t="s">
        <v>118</v>
      </c>
      <c r="H156">
        <v>2</v>
      </c>
      <c r="I156">
        <v>3</v>
      </c>
      <c r="J156" t="str" cm="1">
        <f t="array" ref="J156">_xlfn.IFS(Table1[[#This Row],[GF]]&gt;Table1[[#This Row],[GA]],"W",Table1[[#This Row],[GF]]&lt;Table1[[#This Row],[GA]],"L",Table1[[#This Row],[GF]]=Table1[[#This Row],[GA]],"T")</f>
        <v>L</v>
      </c>
      <c r="K156" t="s">
        <v>31</v>
      </c>
      <c r="L156">
        <v>1</v>
      </c>
      <c r="M156">
        <v>0</v>
      </c>
      <c r="N156">
        <f>Table1[[#This Row],[G]]+Table1[[#This Row],[A]]</f>
        <v>1</v>
      </c>
      <c r="O156">
        <v>0</v>
      </c>
    </row>
    <row r="157" spans="1:15" x14ac:dyDescent="0.25">
      <c r="A157" s="1">
        <v>44700</v>
      </c>
      <c r="B157" s="5">
        <f>YEAR(Table1[[#This Row],[Date]])</f>
        <v>2022</v>
      </c>
      <c r="C157" t="s">
        <v>89</v>
      </c>
      <c r="D157" t="s">
        <v>91</v>
      </c>
      <c r="E157" s="2" t="s">
        <v>112</v>
      </c>
      <c r="F157" t="s">
        <v>43</v>
      </c>
      <c r="G157" t="s">
        <v>25</v>
      </c>
      <c r="H157">
        <v>19</v>
      </c>
      <c r="I157">
        <v>10</v>
      </c>
      <c r="J157" s="2" t="str" cm="1">
        <f t="array" ref="J157">_xlfn.IFS(Table1[[#This Row],[GF]]&gt;Table1[[#This Row],[GA]],"W",Table1[[#This Row],[GF]]&lt;Table1[[#This Row],[GA]],"L",Table1[[#This Row],[GF]]=Table1[[#This Row],[GA]],"T")</f>
        <v>W</v>
      </c>
      <c r="K157" t="s">
        <v>24</v>
      </c>
      <c r="L157">
        <v>9</v>
      </c>
      <c r="M157">
        <v>1</v>
      </c>
      <c r="N157">
        <f>Table1[[#This Row],[G]]+Table1[[#This Row],[A]]</f>
        <v>10</v>
      </c>
      <c r="O157">
        <v>0</v>
      </c>
    </row>
    <row r="158" spans="1:15" x14ac:dyDescent="0.25">
      <c r="A158" s="1">
        <v>44703</v>
      </c>
      <c r="B158" s="5">
        <f>YEAR(Table1[[#This Row],[Date]])</f>
        <v>2022</v>
      </c>
      <c r="C158" t="s">
        <v>88</v>
      </c>
      <c r="D158" t="s">
        <v>92</v>
      </c>
      <c r="E158" s="2" t="str">
        <f>_xlfn.CONCAT(Table1[[#This Row],[Year]]," ",Table1[[#This Row],[League]]," ",Table1[[#This Row],[Season]])</f>
        <v>2022 SKAHL D Summer</v>
      </c>
      <c r="F158" t="s">
        <v>12</v>
      </c>
      <c r="G158" t="s">
        <v>64</v>
      </c>
      <c r="H158">
        <v>3</v>
      </c>
      <c r="I158">
        <v>2</v>
      </c>
      <c r="J158" s="2" t="str" cm="1">
        <f t="array" ref="J158">_xlfn.IFS(Table1[[#This Row],[GF]]&gt;Table1[[#This Row],[GA]],"W",Table1[[#This Row],[GF]]&lt;Table1[[#This Row],[GA]],"L",Table1[[#This Row],[GF]]=Table1[[#This Row],[GA]],"T")</f>
        <v>W</v>
      </c>
      <c r="K158" t="s">
        <v>31</v>
      </c>
      <c r="L158">
        <v>0</v>
      </c>
      <c r="M158">
        <v>0</v>
      </c>
      <c r="N158">
        <f>Table1[[#This Row],[G]]+Table1[[#This Row],[A]]</f>
        <v>0</v>
      </c>
      <c r="O158">
        <v>0</v>
      </c>
    </row>
    <row r="159" spans="1:15" x14ac:dyDescent="0.25">
      <c r="A159" s="1">
        <v>44705</v>
      </c>
      <c r="B159" s="5">
        <f>YEAR(Table1[[#This Row],[Date]])</f>
        <v>2022</v>
      </c>
      <c r="C159" t="s">
        <v>89</v>
      </c>
      <c r="D159" t="s">
        <v>91</v>
      </c>
      <c r="E159" s="2" t="str">
        <f>_xlfn.CONCAT(Table1[[#This Row],[Year]]," ",Table1[[#This Row],[League]]," ",Table1[[#This Row],[Season]])</f>
        <v>2022 Pond Spring</v>
      </c>
      <c r="F159" t="s">
        <v>43</v>
      </c>
      <c r="G159" t="s">
        <v>55</v>
      </c>
      <c r="H159">
        <v>5</v>
      </c>
      <c r="I159">
        <v>10</v>
      </c>
      <c r="J159" s="2" t="str" cm="1">
        <f t="array" ref="J159">_xlfn.IFS(Table1[[#This Row],[GF]]&gt;Table1[[#This Row],[GA]],"W",Table1[[#This Row],[GF]]&lt;Table1[[#This Row],[GA]],"L",Table1[[#This Row],[GF]]=Table1[[#This Row],[GA]],"T")</f>
        <v>L</v>
      </c>
      <c r="K159" t="s">
        <v>24</v>
      </c>
      <c r="L159">
        <v>4</v>
      </c>
      <c r="M159">
        <v>0</v>
      </c>
      <c r="N159">
        <f>Table1[[#This Row],[G]]+Table1[[#This Row],[A]]</f>
        <v>4</v>
      </c>
      <c r="O159">
        <v>0</v>
      </c>
    </row>
    <row r="160" spans="1:15" x14ac:dyDescent="0.25">
      <c r="A160" s="1">
        <v>44712</v>
      </c>
      <c r="B160" s="5">
        <f>YEAR(Table1[[#This Row],[Date]])</f>
        <v>2022</v>
      </c>
      <c r="C160" t="s">
        <v>89</v>
      </c>
      <c r="D160" t="s">
        <v>91</v>
      </c>
      <c r="E160" s="2" t="str">
        <f>_xlfn.CONCAT(Table1[[#This Row],[Year]]," ",Table1[[#This Row],[League]]," ",Table1[[#This Row],[Season]])</f>
        <v>2022 Pond Spring</v>
      </c>
      <c r="F160" t="s">
        <v>43</v>
      </c>
      <c r="G160" t="s">
        <v>128</v>
      </c>
      <c r="H160">
        <v>16</v>
      </c>
      <c r="I160">
        <v>15</v>
      </c>
      <c r="J160" s="2" t="str" cm="1">
        <f t="array" ref="J160">_xlfn.IFS(Table1[[#This Row],[GF]]&gt;Table1[[#This Row],[GA]],"W",Table1[[#This Row],[GF]]&lt;Table1[[#This Row],[GA]],"L",Table1[[#This Row],[GF]]=Table1[[#This Row],[GA]],"T")</f>
        <v>W</v>
      </c>
      <c r="K160" t="s">
        <v>24</v>
      </c>
      <c r="L160">
        <v>7</v>
      </c>
      <c r="M160">
        <v>2</v>
      </c>
      <c r="N160">
        <f>Table1[[#This Row],[G]]+Table1[[#This Row],[A]]</f>
        <v>9</v>
      </c>
      <c r="O160">
        <v>0</v>
      </c>
    </row>
    <row r="161" spans="1:15" x14ac:dyDescent="0.25">
      <c r="A161" s="1">
        <v>44717</v>
      </c>
      <c r="B161" s="5">
        <f>YEAR(Table1[[#This Row],[Date]])</f>
        <v>2022</v>
      </c>
      <c r="C161" t="s">
        <v>88</v>
      </c>
      <c r="D161" t="s">
        <v>92</v>
      </c>
      <c r="E161" s="2" t="str">
        <f>_xlfn.CONCAT(Table1[[#This Row],[Year]]," ",Table1[[#This Row],[League]]," ",Table1[[#This Row],[Season]])</f>
        <v>2022 SKAHL D Summer</v>
      </c>
      <c r="F161" t="s">
        <v>26</v>
      </c>
      <c r="G161" t="s">
        <v>126</v>
      </c>
      <c r="H161">
        <v>5</v>
      </c>
      <c r="I161">
        <v>1</v>
      </c>
      <c r="J161" s="2" t="str" cm="1">
        <f t="array" ref="J161">_xlfn.IFS(Table1[[#This Row],[GF]]&gt;Table1[[#This Row],[GA]],"W",Table1[[#This Row],[GF]]&lt;Table1[[#This Row],[GA]],"L",Table1[[#This Row],[GF]]=Table1[[#This Row],[GA]],"T")</f>
        <v>W</v>
      </c>
      <c r="K161" t="s">
        <v>31</v>
      </c>
      <c r="L161">
        <v>1</v>
      </c>
      <c r="M161">
        <v>1</v>
      </c>
      <c r="N161">
        <f>Table1[[#This Row],[G]]+Table1[[#This Row],[A]]</f>
        <v>2</v>
      </c>
      <c r="O161">
        <v>0</v>
      </c>
    </row>
    <row r="162" spans="1:15" x14ac:dyDescent="0.25">
      <c r="A162" s="1">
        <v>44717</v>
      </c>
      <c r="B162" s="5">
        <f>YEAR(Table1[[#This Row],[Date]])</f>
        <v>2022</v>
      </c>
      <c r="C162" t="s">
        <v>88</v>
      </c>
      <c r="D162" t="s">
        <v>92</v>
      </c>
      <c r="E162" s="2" t="str">
        <f>_xlfn.CONCAT(Table1[[#This Row],[Year]]," ",Table1[[#This Row],[League]]," ",Table1[[#This Row],[Season]])</f>
        <v>2022 SKAHL D Summer</v>
      </c>
      <c r="F162" t="s">
        <v>12</v>
      </c>
      <c r="G162" t="s">
        <v>34</v>
      </c>
      <c r="H162">
        <v>1</v>
      </c>
      <c r="I162">
        <v>2</v>
      </c>
      <c r="J162" s="2" t="str" cm="1">
        <f t="array" ref="J162">_xlfn.IFS(Table1[[#This Row],[GF]]&gt;Table1[[#This Row],[GA]],"W",Table1[[#This Row],[GF]]&lt;Table1[[#This Row],[GA]],"L",Table1[[#This Row],[GF]]=Table1[[#This Row],[GA]],"T")</f>
        <v>L</v>
      </c>
      <c r="K162" t="s">
        <v>31</v>
      </c>
      <c r="L162">
        <v>0</v>
      </c>
      <c r="M162">
        <v>0</v>
      </c>
      <c r="N162">
        <f>Table1[[#This Row],[G]]+Table1[[#This Row],[A]]</f>
        <v>0</v>
      </c>
      <c r="O162">
        <v>0</v>
      </c>
    </row>
    <row r="163" spans="1:15" x14ac:dyDescent="0.25">
      <c r="A163" s="1">
        <v>44721</v>
      </c>
      <c r="B163" s="5">
        <f>YEAR(Table1[[#This Row],[Date]])</f>
        <v>2022</v>
      </c>
      <c r="C163" t="s">
        <v>89</v>
      </c>
      <c r="D163" t="s">
        <v>91</v>
      </c>
      <c r="E163" s="2" t="str">
        <f>_xlfn.CONCAT(Table1[[#This Row],[Year]]," ",Table1[[#This Row],[League]]," ",Table1[[#This Row],[Season]])</f>
        <v>2022 Pond Spring</v>
      </c>
      <c r="F163" t="s">
        <v>43</v>
      </c>
      <c r="G163" t="s">
        <v>59</v>
      </c>
      <c r="H163">
        <v>7</v>
      </c>
      <c r="I163">
        <v>8</v>
      </c>
      <c r="J163" s="2" t="str" cm="1">
        <f t="array" ref="J163">_xlfn.IFS(Table1[[#This Row],[GF]]&gt;Table1[[#This Row],[GA]],"W",Table1[[#This Row],[GF]]&lt;Table1[[#This Row],[GA]],"L",Table1[[#This Row],[GF]]=Table1[[#This Row],[GA]],"T")</f>
        <v>L</v>
      </c>
      <c r="K163" t="s">
        <v>24</v>
      </c>
      <c r="L163">
        <v>3</v>
      </c>
      <c r="M163">
        <v>1</v>
      </c>
      <c r="N163">
        <f>Table1[[#This Row],[G]]+Table1[[#This Row],[A]]</f>
        <v>4</v>
      </c>
      <c r="O163">
        <v>0</v>
      </c>
    </row>
    <row r="164" spans="1:15" x14ac:dyDescent="0.25">
      <c r="A164" s="1">
        <v>44724</v>
      </c>
      <c r="B164" s="5">
        <f>YEAR(Table1[[#This Row],[Date]])</f>
        <v>2022</v>
      </c>
      <c r="C164" t="s">
        <v>88</v>
      </c>
      <c r="D164" t="s">
        <v>92</v>
      </c>
      <c r="E164" s="2" t="str">
        <f>_xlfn.CONCAT(Table1[[#This Row],[Year]]," ",Table1[[#This Row],[League]]," ",Table1[[#This Row],[Season]])</f>
        <v>2022 SKAHL D Summer</v>
      </c>
      <c r="F164" t="s">
        <v>26</v>
      </c>
      <c r="G164" t="s">
        <v>52</v>
      </c>
      <c r="H164">
        <v>0</v>
      </c>
      <c r="I164">
        <v>8</v>
      </c>
      <c r="J164" s="2" t="str" cm="1">
        <f t="array" ref="J164">_xlfn.IFS(Table1[[#This Row],[GF]]&gt;Table1[[#This Row],[GA]],"W",Table1[[#This Row],[GF]]&lt;Table1[[#This Row],[GA]],"L",Table1[[#This Row],[GF]]=Table1[[#This Row],[GA]],"T")</f>
        <v>L</v>
      </c>
      <c r="K164" t="s">
        <v>18</v>
      </c>
      <c r="L164">
        <v>0</v>
      </c>
      <c r="M164">
        <v>0</v>
      </c>
      <c r="N164">
        <f>Table1[[#This Row],[G]]+Table1[[#This Row],[A]]</f>
        <v>0</v>
      </c>
      <c r="O164">
        <v>0</v>
      </c>
    </row>
    <row r="165" spans="1:15" x14ac:dyDescent="0.25">
      <c r="A165" s="1">
        <v>44724</v>
      </c>
      <c r="B165" s="5">
        <f>YEAR(Table1[[#This Row],[Date]])</f>
        <v>2022</v>
      </c>
      <c r="C165" t="s">
        <v>88</v>
      </c>
      <c r="D165" t="s">
        <v>92</v>
      </c>
      <c r="E165" s="2" t="str">
        <f>_xlfn.CONCAT(Table1[[#This Row],[Year]]," ",Table1[[#This Row],[League]]," ",Table1[[#This Row],[Season]])</f>
        <v>2022 SKAHL D Summer</v>
      </c>
      <c r="F165" t="s">
        <v>12</v>
      </c>
      <c r="G165" t="s">
        <v>107</v>
      </c>
      <c r="H165">
        <v>4</v>
      </c>
      <c r="I165">
        <v>3</v>
      </c>
      <c r="J165" s="2" t="str" cm="1">
        <f t="array" ref="J165">_xlfn.IFS(Table1[[#This Row],[GF]]&gt;Table1[[#This Row],[GA]],"W",Table1[[#This Row],[GF]]&lt;Table1[[#This Row],[GA]],"L",Table1[[#This Row],[GF]]=Table1[[#This Row],[GA]],"T")</f>
        <v>W</v>
      </c>
      <c r="K165" t="s">
        <v>31</v>
      </c>
      <c r="L165">
        <v>1</v>
      </c>
      <c r="M165">
        <v>0</v>
      </c>
      <c r="N165">
        <f>Table1[[#This Row],[G]]+Table1[[#This Row],[A]]</f>
        <v>1</v>
      </c>
      <c r="O165">
        <v>0</v>
      </c>
    </row>
    <row r="166" spans="1:15" x14ac:dyDescent="0.25">
      <c r="A166" s="1">
        <v>44726</v>
      </c>
      <c r="B166" s="5">
        <f>YEAR(Table1[[#This Row],[Date]])</f>
        <v>2022</v>
      </c>
      <c r="C166" t="s">
        <v>89</v>
      </c>
      <c r="D166" t="s">
        <v>91</v>
      </c>
      <c r="E166" s="2" t="str">
        <f>_xlfn.CONCAT(Table1[[#This Row],[Year]]," ",Table1[[#This Row],[League]]," ",Table1[[#This Row],[Season]])</f>
        <v>2022 Pond Spring</v>
      </c>
      <c r="F166" t="s">
        <v>43</v>
      </c>
      <c r="G166" t="s">
        <v>25</v>
      </c>
      <c r="H166">
        <v>7</v>
      </c>
      <c r="I166">
        <v>17</v>
      </c>
      <c r="J166" s="2" t="str" cm="1">
        <f t="array" ref="J166">_xlfn.IFS(Table1[[#This Row],[GF]]&gt;Table1[[#This Row],[GA]],"W",Table1[[#This Row],[GF]]&lt;Table1[[#This Row],[GA]],"L",Table1[[#This Row],[GF]]=Table1[[#This Row],[GA]],"T")</f>
        <v>L</v>
      </c>
      <c r="K166" t="s">
        <v>24</v>
      </c>
      <c r="L166">
        <v>0</v>
      </c>
      <c r="M166">
        <v>1</v>
      </c>
      <c r="N166">
        <f>Table1[[#This Row],[G]]+Table1[[#This Row],[A]]</f>
        <v>1</v>
      </c>
      <c r="O166">
        <v>0</v>
      </c>
    </row>
    <row r="167" spans="1:15" x14ac:dyDescent="0.25">
      <c r="A167" s="1">
        <v>44730</v>
      </c>
      <c r="B167" s="5">
        <f>YEAR(Table1[[#This Row],[Date]])</f>
        <v>2022</v>
      </c>
      <c r="C167" t="s">
        <v>129</v>
      </c>
      <c r="D167" t="s">
        <v>95</v>
      </c>
      <c r="E167" s="2" t="str">
        <f>_xlfn.CONCAT(Table1[[#This Row],[Year]]," ",Table1[[#This Row],[League]]," ",Table1[[#This Row],[Season]])</f>
        <v>2022 Seattle Pride Tournament</v>
      </c>
      <c r="F167" t="s">
        <v>130</v>
      </c>
      <c r="G167" t="s">
        <v>131</v>
      </c>
      <c r="H167">
        <v>7</v>
      </c>
      <c r="I167">
        <v>3</v>
      </c>
      <c r="J167" s="2" t="str" cm="1">
        <f t="array" ref="J167">_xlfn.IFS(Table1[[#This Row],[GF]]&gt;Table1[[#This Row],[GA]],"W",Table1[[#This Row],[GF]]&lt;Table1[[#This Row],[GA]],"L",Table1[[#This Row],[GF]]=Table1[[#This Row],[GA]],"T")</f>
        <v>W</v>
      </c>
      <c r="K167" t="s">
        <v>15</v>
      </c>
      <c r="L167">
        <v>1</v>
      </c>
      <c r="M167">
        <v>0</v>
      </c>
      <c r="N167">
        <f>Table1[[#This Row],[G]]+Table1[[#This Row],[A]]</f>
        <v>1</v>
      </c>
      <c r="O167">
        <v>0</v>
      </c>
    </row>
    <row r="168" spans="1:15" x14ac:dyDescent="0.25">
      <c r="A168" s="1">
        <v>44730</v>
      </c>
      <c r="B168" s="5">
        <f>YEAR(Table1[[#This Row],[Date]])</f>
        <v>2022</v>
      </c>
      <c r="C168" t="s">
        <v>129</v>
      </c>
      <c r="D168" t="s">
        <v>95</v>
      </c>
      <c r="E168" s="2" t="str">
        <f>_xlfn.CONCAT(Table1[[#This Row],[Year]]," ",Table1[[#This Row],[League]]," ",Table1[[#This Row],[Season]])</f>
        <v>2022 Seattle Pride Tournament</v>
      </c>
      <c r="F168" t="s">
        <v>130</v>
      </c>
      <c r="G168" t="s">
        <v>132</v>
      </c>
      <c r="H168">
        <v>5</v>
      </c>
      <c r="I168">
        <v>10</v>
      </c>
      <c r="J168" s="2" t="str" cm="1">
        <f t="array" ref="J168">_xlfn.IFS(Table1[[#This Row],[GF]]&gt;Table1[[#This Row],[GA]],"W",Table1[[#This Row],[GF]]&lt;Table1[[#This Row],[GA]],"L",Table1[[#This Row],[GF]]=Table1[[#This Row],[GA]],"T")</f>
        <v>L</v>
      </c>
      <c r="K168" t="s">
        <v>15</v>
      </c>
      <c r="L168">
        <v>0</v>
      </c>
      <c r="M168">
        <v>0</v>
      </c>
      <c r="N168">
        <f>Table1[[#This Row],[G]]+Table1[[#This Row],[A]]</f>
        <v>0</v>
      </c>
      <c r="O168">
        <v>0</v>
      </c>
    </row>
    <row r="169" spans="1:15" x14ac:dyDescent="0.25">
      <c r="A169" s="1">
        <v>44731</v>
      </c>
      <c r="B169" s="5">
        <f>YEAR(Table1[[#This Row],[Date]])</f>
        <v>2022</v>
      </c>
      <c r="C169" t="s">
        <v>129</v>
      </c>
      <c r="D169" t="s">
        <v>95</v>
      </c>
      <c r="E169" s="2" t="str">
        <f>_xlfn.CONCAT(Table1[[#This Row],[Year]]," ",Table1[[#This Row],[League]]," ",Table1[[#This Row],[Season]])</f>
        <v>2022 Seattle Pride Tournament</v>
      </c>
      <c r="F169" t="s">
        <v>130</v>
      </c>
      <c r="G169" t="s">
        <v>133</v>
      </c>
      <c r="H169">
        <v>4</v>
      </c>
      <c r="I169">
        <v>3</v>
      </c>
      <c r="J169" s="2" t="str" cm="1">
        <f t="array" ref="J169">_xlfn.IFS(Table1[[#This Row],[GF]]&gt;Table1[[#This Row],[GA]],"W",Table1[[#This Row],[GF]]&lt;Table1[[#This Row],[GA]],"L",Table1[[#This Row],[GF]]=Table1[[#This Row],[GA]],"T")</f>
        <v>W</v>
      </c>
      <c r="K169" t="s">
        <v>15</v>
      </c>
      <c r="L169">
        <v>0</v>
      </c>
      <c r="M169">
        <v>0</v>
      </c>
      <c r="N169">
        <f>Table1[[#This Row],[G]]+Table1[[#This Row],[A]]</f>
        <v>0</v>
      </c>
      <c r="O169">
        <v>0</v>
      </c>
    </row>
    <row r="170" spans="1:15" x14ac:dyDescent="0.25">
      <c r="A170" s="1">
        <v>44731</v>
      </c>
      <c r="B170" s="5">
        <f>YEAR(Table1[[#This Row],[Date]])</f>
        <v>2022</v>
      </c>
      <c r="C170" t="s">
        <v>129</v>
      </c>
      <c r="D170" t="s">
        <v>95</v>
      </c>
      <c r="E170" s="2" t="str">
        <f>_xlfn.CONCAT(Table1[[#This Row],[Year]]," ",Table1[[#This Row],[League]]," ",Table1[[#This Row],[Season]])</f>
        <v>2022 Seattle Pride Tournament</v>
      </c>
      <c r="F170" t="s">
        <v>130</v>
      </c>
      <c r="G170" t="s">
        <v>132</v>
      </c>
      <c r="H170">
        <v>5</v>
      </c>
      <c r="I170">
        <v>10</v>
      </c>
      <c r="J170" s="2" t="str" cm="1">
        <f t="array" ref="J170">_xlfn.IFS(Table1[[#This Row],[GF]]&gt;Table1[[#This Row],[GA]],"W",Table1[[#This Row],[GF]]&lt;Table1[[#This Row],[GA]],"L",Table1[[#This Row],[GF]]=Table1[[#This Row],[GA]],"T")</f>
        <v>L</v>
      </c>
      <c r="K170" t="s">
        <v>15</v>
      </c>
      <c r="L170">
        <v>0</v>
      </c>
      <c r="M170">
        <v>1</v>
      </c>
      <c r="N170">
        <f>Table1[[#This Row],[G]]+Table1[[#This Row],[A]]</f>
        <v>1</v>
      </c>
      <c r="O170">
        <v>0</v>
      </c>
    </row>
    <row r="171" spans="1:15" x14ac:dyDescent="0.25">
      <c r="A171" s="1">
        <v>44733</v>
      </c>
      <c r="B171" s="5">
        <f>YEAR(Table1[[#This Row],[Date]])</f>
        <v>2022</v>
      </c>
      <c r="C171" t="s">
        <v>89</v>
      </c>
      <c r="D171" t="s">
        <v>92</v>
      </c>
      <c r="E171" s="2" t="str">
        <f>_xlfn.CONCAT(Table1[[#This Row],[Year]]," ",Table1[[#This Row],[League]]," ",Table1[[#This Row],[Season]])</f>
        <v>2022 Pond Summer</v>
      </c>
      <c r="F171" t="s">
        <v>43</v>
      </c>
      <c r="G171" t="s">
        <v>68</v>
      </c>
      <c r="H171">
        <v>7</v>
      </c>
      <c r="I171">
        <v>15</v>
      </c>
      <c r="J171" s="2" t="str" cm="1">
        <f t="array" ref="J171">_xlfn.IFS(Table1[[#This Row],[GF]]&gt;Table1[[#This Row],[GA]],"W",Table1[[#This Row],[GF]]&lt;Table1[[#This Row],[GA]],"L",Table1[[#This Row],[GF]]=Table1[[#This Row],[GA]],"T")</f>
        <v>L</v>
      </c>
      <c r="K171" t="s">
        <v>24</v>
      </c>
      <c r="L171">
        <v>0</v>
      </c>
      <c r="M171">
        <v>1</v>
      </c>
      <c r="N171">
        <f>Table1[[#This Row],[G]]+Table1[[#This Row],[A]]</f>
        <v>1</v>
      </c>
      <c r="O171">
        <v>0</v>
      </c>
    </row>
    <row r="172" spans="1:15" x14ac:dyDescent="0.25">
      <c r="A172" s="1">
        <v>44738</v>
      </c>
      <c r="B172" s="5">
        <f>YEAR(Table1[[#This Row],[Date]])</f>
        <v>2022</v>
      </c>
      <c r="C172" t="s">
        <v>88</v>
      </c>
      <c r="D172" t="s">
        <v>92</v>
      </c>
      <c r="E172" s="2" t="str">
        <f>_xlfn.CONCAT(Table1[[#This Row],[Year]]," ",Table1[[#This Row],[League]]," ",Table1[[#This Row],[Season]])</f>
        <v>2022 SKAHL D Summer</v>
      </c>
      <c r="F172" t="s">
        <v>12</v>
      </c>
      <c r="G172" t="s">
        <v>37</v>
      </c>
      <c r="H172">
        <v>7</v>
      </c>
      <c r="I172">
        <v>5</v>
      </c>
      <c r="J172" s="2" t="str" cm="1">
        <f t="array" ref="J172">_xlfn.IFS(Table1[[#This Row],[GF]]&gt;Table1[[#This Row],[GA]],"W",Table1[[#This Row],[GF]]&lt;Table1[[#This Row],[GA]],"L",Table1[[#This Row],[GF]]=Table1[[#This Row],[GA]],"T")</f>
        <v>W</v>
      </c>
      <c r="K172" t="s">
        <v>31</v>
      </c>
      <c r="L172">
        <v>0</v>
      </c>
      <c r="M172">
        <v>0</v>
      </c>
      <c r="N172">
        <f>Table1[[#This Row],[G]]+Table1[[#This Row],[A]]</f>
        <v>0</v>
      </c>
      <c r="O172">
        <v>0</v>
      </c>
    </row>
    <row r="173" spans="1:15" x14ac:dyDescent="0.25">
      <c r="A173" s="1">
        <v>44740</v>
      </c>
      <c r="B173" s="5">
        <f>YEAR(Table1[[#This Row],[Date]])</f>
        <v>2022</v>
      </c>
      <c r="C173" t="s">
        <v>89</v>
      </c>
      <c r="D173" t="s">
        <v>92</v>
      </c>
      <c r="E173" s="2" t="str">
        <f>_xlfn.CONCAT(Table1[[#This Row],[Year]]," ",Table1[[#This Row],[League]]," ",Table1[[#This Row],[Season]])</f>
        <v>2022 Pond Summer</v>
      </c>
      <c r="F173" t="s">
        <v>43</v>
      </c>
      <c r="G173" t="s">
        <v>55</v>
      </c>
      <c r="H173">
        <v>4</v>
      </c>
      <c r="I173">
        <v>15</v>
      </c>
      <c r="J173" s="2" t="str" cm="1">
        <f t="array" ref="J173">_xlfn.IFS(Table1[[#This Row],[GF]]&gt;Table1[[#This Row],[GA]],"W",Table1[[#This Row],[GF]]&lt;Table1[[#This Row],[GA]],"L",Table1[[#This Row],[GF]]=Table1[[#This Row],[GA]],"T")</f>
        <v>L</v>
      </c>
      <c r="K173" t="s">
        <v>24</v>
      </c>
      <c r="L173">
        <v>2</v>
      </c>
      <c r="M173">
        <v>0</v>
      </c>
      <c r="N173">
        <f>Table1[[#This Row],[G]]+Table1[[#This Row],[A]]</f>
        <v>2</v>
      </c>
      <c r="O173">
        <v>0</v>
      </c>
    </row>
    <row r="174" spans="1:15" x14ac:dyDescent="0.25">
      <c r="A174" s="1">
        <v>44748</v>
      </c>
      <c r="B174" s="5">
        <f>YEAR(Table1[[#This Row],[Date]])</f>
        <v>2022</v>
      </c>
      <c r="C174" t="s">
        <v>134</v>
      </c>
      <c r="D174" t="s">
        <v>135</v>
      </c>
      <c r="E174" s="2" t="str">
        <f>_xlfn.CONCAT(Table1[[#This Row],[Year]]," ",Table1[[#This Row],[League]]," ",Table1[[#This Row],[Season]])</f>
        <v>2022 SKAHL Captains Skate</v>
      </c>
      <c r="F174" t="s">
        <v>136</v>
      </c>
      <c r="G174" t="s">
        <v>137</v>
      </c>
      <c r="H174">
        <v>0</v>
      </c>
      <c r="I174">
        <v>0</v>
      </c>
      <c r="J174" s="2" t="str" cm="1">
        <f t="array" ref="J174">_xlfn.IFS(Table1[[#This Row],[GF]]&gt;Table1[[#This Row],[GA]],"W",Table1[[#This Row],[GF]]&lt;Table1[[#This Row],[GA]],"L",Table1[[#This Row],[GF]]=Table1[[#This Row],[GA]],"T")</f>
        <v>T</v>
      </c>
      <c r="K174" t="s">
        <v>24</v>
      </c>
      <c r="L174">
        <v>4</v>
      </c>
      <c r="M174">
        <v>2</v>
      </c>
      <c r="N174">
        <f>Table1[[#This Row],[G]]+Table1[[#This Row],[A]]</f>
        <v>6</v>
      </c>
      <c r="O174">
        <v>0</v>
      </c>
    </row>
    <row r="175" spans="1:15" x14ac:dyDescent="0.25">
      <c r="A175" s="1">
        <v>44749</v>
      </c>
      <c r="B175" s="5">
        <f>YEAR(Table1[[#This Row],[Date]])</f>
        <v>2022</v>
      </c>
      <c r="C175" t="s">
        <v>89</v>
      </c>
      <c r="D175" t="s">
        <v>92</v>
      </c>
      <c r="E175" s="2" t="str">
        <f>_xlfn.CONCAT(Table1[[#This Row],[Year]]," ",Table1[[#This Row],[League]]," ",Table1[[#This Row],[Season]])</f>
        <v>2022 Pond Summer</v>
      </c>
      <c r="F175" t="s">
        <v>43</v>
      </c>
      <c r="G175" t="s">
        <v>110</v>
      </c>
      <c r="H175">
        <v>4</v>
      </c>
      <c r="I175">
        <v>14</v>
      </c>
      <c r="J175" s="2" t="str" cm="1">
        <f t="array" ref="J175">_xlfn.IFS(Table1[[#This Row],[GF]]&gt;Table1[[#This Row],[GA]],"W",Table1[[#This Row],[GF]]&lt;Table1[[#This Row],[GA]],"L",Table1[[#This Row],[GF]]=Table1[[#This Row],[GA]],"T")</f>
        <v>L</v>
      </c>
      <c r="K175" t="s">
        <v>24</v>
      </c>
      <c r="L175">
        <v>1</v>
      </c>
      <c r="M175">
        <v>1</v>
      </c>
      <c r="N175">
        <f>Table1[[#This Row],[G]]+Table1[[#This Row],[A]]</f>
        <v>2</v>
      </c>
      <c r="O175">
        <v>0</v>
      </c>
    </row>
    <row r="176" spans="1:15" x14ac:dyDescent="0.25">
      <c r="A176" s="1">
        <v>44762</v>
      </c>
      <c r="B176" s="5">
        <f>YEAR(Table1[[#This Row],[Date]])</f>
        <v>2022</v>
      </c>
      <c r="C176" t="s">
        <v>89</v>
      </c>
      <c r="D176" t="s">
        <v>92</v>
      </c>
      <c r="E176" s="2" t="str">
        <f>_xlfn.CONCAT(Table1[[#This Row],[Year]]," ",Table1[[#This Row],[League]]," ",Table1[[#This Row],[Season]])</f>
        <v>2022 Pond Summer</v>
      </c>
      <c r="F176" t="s">
        <v>43</v>
      </c>
      <c r="G176" t="s">
        <v>111</v>
      </c>
      <c r="H176">
        <v>5</v>
      </c>
      <c r="I176">
        <v>16</v>
      </c>
      <c r="J176" s="2" t="str" cm="1">
        <f t="array" ref="J176">_xlfn.IFS(Table1[[#This Row],[GF]]&gt;Table1[[#This Row],[GA]],"W",Table1[[#This Row],[GF]]&lt;Table1[[#This Row],[GA]],"L",Table1[[#This Row],[GF]]=Table1[[#This Row],[GA]],"T")</f>
        <v>L</v>
      </c>
      <c r="K176" t="s">
        <v>24</v>
      </c>
      <c r="L176">
        <v>2</v>
      </c>
      <c r="M176">
        <v>0</v>
      </c>
      <c r="N176">
        <f>Table1[[#This Row],[G]]+Table1[[#This Row],[A]]</f>
        <v>2</v>
      </c>
      <c r="O176">
        <v>0</v>
      </c>
    </row>
    <row r="177" spans="1:15" x14ac:dyDescent="0.25">
      <c r="A177" s="1">
        <v>44766</v>
      </c>
      <c r="B177" s="5">
        <f>YEAR(Table1[[#This Row],[Date]])</f>
        <v>2022</v>
      </c>
      <c r="C177" t="s">
        <v>88</v>
      </c>
      <c r="D177" t="s">
        <v>92</v>
      </c>
      <c r="E177" s="2" t="str">
        <f>_xlfn.CONCAT(Table1[[#This Row],[Year]]," ",Table1[[#This Row],[League]]," ",Table1[[#This Row],[Season]])</f>
        <v>2022 SKAHL D Summer</v>
      </c>
      <c r="F177" t="s">
        <v>26</v>
      </c>
      <c r="G177" t="s">
        <v>40</v>
      </c>
      <c r="H177">
        <v>3</v>
      </c>
      <c r="I177">
        <v>5</v>
      </c>
      <c r="J177" s="2" t="str" cm="1">
        <f t="array" ref="J177">_xlfn.IFS(Table1[[#This Row],[GF]]&gt;Table1[[#This Row],[GA]],"W",Table1[[#This Row],[GF]]&lt;Table1[[#This Row],[GA]],"L",Table1[[#This Row],[GF]]=Table1[[#This Row],[GA]],"T")</f>
        <v>L</v>
      </c>
      <c r="K177" t="s">
        <v>18</v>
      </c>
      <c r="L177">
        <v>1</v>
      </c>
      <c r="M177">
        <v>0</v>
      </c>
      <c r="N177">
        <f>Table1[[#This Row],[G]]+Table1[[#This Row],[A]]</f>
        <v>1</v>
      </c>
      <c r="O177">
        <v>0</v>
      </c>
    </row>
    <row r="178" spans="1:15" x14ac:dyDescent="0.25">
      <c r="A178" s="1">
        <v>44766</v>
      </c>
      <c r="B178" s="5">
        <f>YEAR(Table1[[#This Row],[Date]])</f>
        <v>2022</v>
      </c>
      <c r="C178" t="s">
        <v>88</v>
      </c>
      <c r="D178" t="s">
        <v>92</v>
      </c>
      <c r="E178" s="2" t="str">
        <f>_xlfn.CONCAT(Table1[[#This Row],[Year]]," ",Table1[[#This Row],[League]]," ",Table1[[#This Row],[Season]])</f>
        <v>2022 SKAHL D Summer</v>
      </c>
      <c r="F178" t="s">
        <v>12</v>
      </c>
      <c r="G178" t="s">
        <v>51</v>
      </c>
      <c r="H178">
        <v>1</v>
      </c>
      <c r="I178">
        <v>6</v>
      </c>
      <c r="J178" s="2" t="str" cm="1">
        <f t="array" ref="J178">_xlfn.IFS(Table1[[#This Row],[GF]]&gt;Table1[[#This Row],[GA]],"W",Table1[[#This Row],[GF]]&lt;Table1[[#This Row],[GA]],"L",Table1[[#This Row],[GF]]=Table1[[#This Row],[GA]],"T")</f>
        <v>L</v>
      </c>
      <c r="K178" t="s">
        <v>18</v>
      </c>
      <c r="L178">
        <v>0</v>
      </c>
      <c r="M178">
        <v>0</v>
      </c>
      <c r="N178">
        <f>Table1[[#This Row],[G]]+Table1[[#This Row],[A]]</f>
        <v>0</v>
      </c>
      <c r="O178">
        <v>0</v>
      </c>
    </row>
    <row r="179" spans="1:15" x14ac:dyDescent="0.25">
      <c r="A179" s="1">
        <v>44770</v>
      </c>
      <c r="B179" s="5">
        <f>YEAR(Table1[[#This Row],[Date]])</f>
        <v>2022</v>
      </c>
      <c r="C179" t="s">
        <v>89</v>
      </c>
      <c r="D179" t="s">
        <v>92</v>
      </c>
      <c r="E179" s="2" t="str">
        <f>_xlfn.CONCAT(Table1[[#This Row],[Year]]," ",Table1[[#This Row],[League]]," ",Table1[[#This Row],[Season]])</f>
        <v>2022 Pond Summer</v>
      </c>
      <c r="F179" t="s">
        <v>43</v>
      </c>
      <c r="G179" t="s">
        <v>117</v>
      </c>
      <c r="H179">
        <v>4</v>
      </c>
      <c r="I179">
        <v>14</v>
      </c>
      <c r="J179" s="2" t="str" cm="1">
        <f t="array" ref="J179">_xlfn.IFS(Table1[[#This Row],[GF]]&gt;Table1[[#This Row],[GA]],"W",Table1[[#This Row],[GF]]&lt;Table1[[#This Row],[GA]],"L",Table1[[#This Row],[GF]]=Table1[[#This Row],[GA]],"T")</f>
        <v>L</v>
      </c>
      <c r="K179" t="s">
        <v>24</v>
      </c>
      <c r="L179">
        <v>1</v>
      </c>
      <c r="M179">
        <v>1</v>
      </c>
      <c r="N179">
        <f>Table1[[#This Row],[G]]+Table1[[#This Row],[A]]</f>
        <v>2</v>
      </c>
      <c r="O179">
        <v>0</v>
      </c>
    </row>
    <row r="180" spans="1:15" x14ac:dyDescent="0.25">
      <c r="A180" s="1">
        <v>44771</v>
      </c>
      <c r="B180" s="5">
        <f>YEAR(Table1[[#This Row],[Date]])</f>
        <v>2022</v>
      </c>
      <c r="C180" t="s">
        <v>138</v>
      </c>
      <c r="D180" t="s">
        <v>95</v>
      </c>
      <c r="E180" s="2" t="str">
        <f>_xlfn.CONCAT(Table1[[#This Row],[Year]]," ",Table1[[#This Row],[League]]," ",Table1[[#This Row],[Season]])</f>
        <v>2022 Lost Anchor Tournament</v>
      </c>
      <c r="F180" t="s">
        <v>139</v>
      </c>
      <c r="G180" t="s">
        <v>140</v>
      </c>
      <c r="H180">
        <v>0</v>
      </c>
      <c r="I180">
        <v>18</v>
      </c>
      <c r="J180" s="2" t="str" cm="1">
        <f t="array" ref="J180">_xlfn.IFS(Table1[[#This Row],[GF]]&gt;Table1[[#This Row],[GA]],"W",Table1[[#This Row],[GF]]&lt;Table1[[#This Row],[GA]],"L",Table1[[#This Row],[GF]]=Table1[[#This Row],[GA]],"T")</f>
        <v>L</v>
      </c>
      <c r="K180" t="s">
        <v>18</v>
      </c>
      <c r="L180">
        <v>0</v>
      </c>
      <c r="M180">
        <v>0</v>
      </c>
      <c r="N180">
        <f>Table1[[#This Row],[G]]+Table1[[#This Row],[A]]</f>
        <v>0</v>
      </c>
      <c r="O180">
        <v>0</v>
      </c>
    </row>
    <row r="181" spans="1:15" x14ac:dyDescent="0.25">
      <c r="A181" s="1">
        <v>44772</v>
      </c>
      <c r="B181" s="5">
        <f>YEAR(Table1[[#This Row],[Date]])</f>
        <v>2022</v>
      </c>
      <c r="C181" t="s">
        <v>138</v>
      </c>
      <c r="D181" t="s">
        <v>95</v>
      </c>
      <c r="E181" s="2" t="str">
        <f>_xlfn.CONCAT(Table1[[#This Row],[Year]]," ",Table1[[#This Row],[League]]," ",Table1[[#This Row],[Season]])</f>
        <v>2022 Lost Anchor Tournament</v>
      </c>
      <c r="F181" t="s">
        <v>139</v>
      </c>
      <c r="G181" t="s">
        <v>141</v>
      </c>
      <c r="H181">
        <v>0</v>
      </c>
      <c r="I181">
        <v>8</v>
      </c>
      <c r="J181" s="2" t="str" cm="1">
        <f t="array" ref="J181">_xlfn.IFS(Table1[[#This Row],[GF]]&gt;Table1[[#This Row],[GA]],"W",Table1[[#This Row],[GF]]&lt;Table1[[#This Row],[GA]],"L",Table1[[#This Row],[GF]]=Table1[[#This Row],[GA]],"T")</f>
        <v>L</v>
      </c>
      <c r="K181" t="s">
        <v>18</v>
      </c>
      <c r="L181">
        <v>0</v>
      </c>
      <c r="M181">
        <v>0</v>
      </c>
      <c r="N181">
        <f>Table1[[#This Row],[G]]+Table1[[#This Row],[A]]</f>
        <v>0</v>
      </c>
      <c r="O181">
        <v>0</v>
      </c>
    </row>
    <row r="182" spans="1:15" x14ac:dyDescent="0.25">
      <c r="A182" s="1">
        <v>44772</v>
      </c>
      <c r="B182" s="5">
        <f>YEAR(Table1[[#This Row],[Date]])</f>
        <v>2022</v>
      </c>
      <c r="C182" t="s">
        <v>138</v>
      </c>
      <c r="D182" t="s">
        <v>95</v>
      </c>
      <c r="E182" s="2" t="str">
        <f>_xlfn.CONCAT(Table1[[#This Row],[Year]]," ",Table1[[#This Row],[League]]," ",Table1[[#This Row],[Season]])</f>
        <v>2022 Lost Anchor Tournament</v>
      </c>
      <c r="F182" t="s">
        <v>139</v>
      </c>
      <c r="G182" t="s">
        <v>142</v>
      </c>
      <c r="H182">
        <v>0</v>
      </c>
      <c r="I182">
        <v>14</v>
      </c>
      <c r="J182" s="2" t="str" cm="1">
        <f t="array" ref="J182">_xlfn.IFS(Table1[[#This Row],[GF]]&gt;Table1[[#This Row],[GA]],"W",Table1[[#This Row],[GF]]&lt;Table1[[#This Row],[GA]],"L",Table1[[#This Row],[GF]]=Table1[[#This Row],[GA]],"T")</f>
        <v>L</v>
      </c>
      <c r="K182" t="s">
        <v>18</v>
      </c>
      <c r="L182">
        <v>0</v>
      </c>
      <c r="M182">
        <v>0</v>
      </c>
      <c r="N182">
        <f>Table1[[#This Row],[G]]+Table1[[#This Row],[A]]</f>
        <v>0</v>
      </c>
      <c r="O182">
        <v>0</v>
      </c>
    </row>
    <row r="183" spans="1:15" x14ac:dyDescent="0.25">
      <c r="A183" s="1">
        <v>44773</v>
      </c>
      <c r="B183" s="5">
        <f>YEAR(Table1[[#This Row],[Date]])</f>
        <v>2022</v>
      </c>
      <c r="C183" t="s">
        <v>138</v>
      </c>
      <c r="D183" t="s">
        <v>95</v>
      </c>
      <c r="E183" s="2" t="str">
        <f>_xlfn.CONCAT(Table1[[#This Row],[Year]]," ",Table1[[#This Row],[League]]," ",Table1[[#This Row],[Season]])</f>
        <v>2022 Lost Anchor Tournament</v>
      </c>
      <c r="F183" t="s">
        <v>139</v>
      </c>
      <c r="G183" t="s">
        <v>141</v>
      </c>
      <c r="H183">
        <v>1</v>
      </c>
      <c r="I183">
        <v>7</v>
      </c>
      <c r="J183" s="2" t="str" cm="1">
        <f t="array" ref="J183">_xlfn.IFS(Table1[[#This Row],[GF]]&gt;Table1[[#This Row],[GA]],"W",Table1[[#This Row],[GF]]&lt;Table1[[#This Row],[GA]],"L",Table1[[#This Row],[GF]]=Table1[[#This Row],[GA]],"T")</f>
        <v>L</v>
      </c>
      <c r="K183" t="s">
        <v>18</v>
      </c>
      <c r="L183">
        <v>0</v>
      </c>
      <c r="M183">
        <v>0</v>
      </c>
      <c r="N183">
        <f>Table1[[#This Row],[G]]+Table1[[#This Row],[A]]</f>
        <v>0</v>
      </c>
      <c r="O183">
        <v>0</v>
      </c>
    </row>
    <row r="184" spans="1:15" x14ac:dyDescent="0.25">
      <c r="A184" s="1">
        <v>44773</v>
      </c>
      <c r="B184" s="5">
        <f>YEAR(Table1[[#This Row],[Date]])</f>
        <v>2022</v>
      </c>
      <c r="C184" t="s">
        <v>88</v>
      </c>
      <c r="D184" t="s">
        <v>92</v>
      </c>
      <c r="E184" s="2" t="str">
        <f>_xlfn.CONCAT(Table1[[#This Row],[Year]]," ",Table1[[#This Row],[League]]," ",Table1[[#This Row],[Season]])</f>
        <v>2022 SKAHL D Summer</v>
      </c>
      <c r="F184" t="s">
        <v>12</v>
      </c>
      <c r="G184" t="s">
        <v>32</v>
      </c>
      <c r="H184">
        <v>6</v>
      </c>
      <c r="I184">
        <v>3</v>
      </c>
      <c r="J184" s="2" t="str" cm="1">
        <f t="array" ref="J184">_xlfn.IFS(Table1[[#This Row],[GF]]&gt;Table1[[#This Row],[GA]],"W",Table1[[#This Row],[GF]]&lt;Table1[[#This Row],[GA]],"L",Table1[[#This Row],[GF]]=Table1[[#This Row],[GA]],"T")</f>
        <v>W</v>
      </c>
      <c r="K184" t="s">
        <v>31</v>
      </c>
      <c r="L184">
        <v>0</v>
      </c>
      <c r="M184">
        <v>0</v>
      </c>
      <c r="N184">
        <f>Table1[[#This Row],[G]]+Table1[[#This Row],[A]]</f>
        <v>0</v>
      </c>
      <c r="O184">
        <v>0</v>
      </c>
    </row>
    <row r="185" spans="1:15" x14ac:dyDescent="0.25">
      <c r="A185" s="1">
        <v>44773</v>
      </c>
      <c r="B185" s="5">
        <f>YEAR(Table1[[#This Row],[Date]])</f>
        <v>2022</v>
      </c>
      <c r="C185" t="s">
        <v>88</v>
      </c>
      <c r="D185" t="s">
        <v>92</v>
      </c>
      <c r="E185" s="2" t="str">
        <f>_xlfn.CONCAT(Table1[[#This Row],[Year]]," ",Table1[[#This Row],[League]]," ",Table1[[#This Row],[Season]])</f>
        <v>2022 SKAHL D Summer</v>
      </c>
      <c r="F185" t="s">
        <v>26</v>
      </c>
      <c r="G185" t="s">
        <v>126</v>
      </c>
      <c r="H185">
        <v>3</v>
      </c>
      <c r="I185">
        <v>0</v>
      </c>
      <c r="J185" s="2" t="str" cm="1">
        <f t="array" ref="J185">_xlfn.IFS(Table1[[#This Row],[GF]]&gt;Table1[[#This Row],[GA]],"W",Table1[[#This Row],[GF]]&lt;Table1[[#This Row],[GA]],"L",Table1[[#This Row],[GF]]=Table1[[#This Row],[GA]],"T")</f>
        <v>W</v>
      </c>
      <c r="K185" t="s">
        <v>15</v>
      </c>
      <c r="L185">
        <v>0</v>
      </c>
      <c r="M185">
        <v>0</v>
      </c>
      <c r="N185">
        <f>Table1[[#This Row],[G]]+Table1[[#This Row],[A]]</f>
        <v>0</v>
      </c>
      <c r="O185">
        <v>0</v>
      </c>
    </row>
    <row r="186" spans="1:15" x14ac:dyDescent="0.25">
      <c r="A186" s="1">
        <v>44773</v>
      </c>
      <c r="B186" s="5">
        <f>YEAR(Table1[[#This Row],[Date]])</f>
        <v>2022</v>
      </c>
      <c r="C186" t="s">
        <v>88</v>
      </c>
      <c r="D186" t="s">
        <v>92</v>
      </c>
      <c r="E186" s="2" t="str">
        <f>_xlfn.CONCAT(Table1[[#This Row],[Year]]," ",Table1[[#This Row],[League]]," ",Table1[[#This Row],[Season]])</f>
        <v>2022 SKAHL D Summer</v>
      </c>
      <c r="F186" t="s">
        <v>118</v>
      </c>
      <c r="G186" t="s">
        <v>36</v>
      </c>
      <c r="H186">
        <v>2</v>
      </c>
      <c r="I186">
        <v>6</v>
      </c>
      <c r="J186" s="2" t="str" cm="1">
        <f t="array" ref="J186">_xlfn.IFS(Table1[[#This Row],[GF]]&gt;Table1[[#This Row],[GA]],"W",Table1[[#This Row],[GF]]&lt;Table1[[#This Row],[GA]],"L",Table1[[#This Row],[GF]]=Table1[[#This Row],[GA]],"T")</f>
        <v>L</v>
      </c>
      <c r="K186" t="s">
        <v>18</v>
      </c>
      <c r="L186">
        <v>1</v>
      </c>
      <c r="M186">
        <v>1</v>
      </c>
      <c r="N186">
        <f>Table1[[#This Row],[G]]+Table1[[#This Row],[A]]</f>
        <v>2</v>
      </c>
      <c r="O186">
        <v>0</v>
      </c>
    </row>
    <row r="187" spans="1:15" x14ac:dyDescent="0.25">
      <c r="A187" s="1">
        <v>44777</v>
      </c>
      <c r="B187" s="5">
        <f>YEAR(Table1[[#This Row],[Date]])</f>
        <v>2022</v>
      </c>
      <c r="C187" t="s">
        <v>89</v>
      </c>
      <c r="D187" t="s">
        <v>92</v>
      </c>
      <c r="E187" s="2" t="str">
        <f>_xlfn.CONCAT(Table1[[#This Row],[Year]]," ",Table1[[#This Row],[League]]," ",Table1[[#This Row],[Season]])</f>
        <v>2022 Pond Summer</v>
      </c>
      <c r="F187" t="s">
        <v>43</v>
      </c>
      <c r="G187" t="s">
        <v>77</v>
      </c>
      <c r="H187">
        <v>8</v>
      </c>
      <c r="I187">
        <v>14</v>
      </c>
      <c r="J187" s="2" t="str" cm="1">
        <f t="array" ref="J187">_xlfn.IFS(Table1[[#This Row],[GF]]&gt;Table1[[#This Row],[GA]],"W",Table1[[#This Row],[GF]]&lt;Table1[[#This Row],[GA]],"L",Table1[[#This Row],[GF]]=Table1[[#This Row],[GA]],"T")</f>
        <v>L</v>
      </c>
      <c r="K187" t="s">
        <v>24</v>
      </c>
      <c r="L187">
        <v>4</v>
      </c>
      <c r="M187">
        <v>0</v>
      </c>
      <c r="N187">
        <f>Table1[[#This Row],[G]]+Table1[[#This Row],[A]]</f>
        <v>4</v>
      </c>
      <c r="O187">
        <v>0</v>
      </c>
    </row>
    <row r="188" spans="1:15" x14ac:dyDescent="0.25">
      <c r="A188" s="1">
        <v>44780</v>
      </c>
      <c r="B188" s="5">
        <f>YEAR(Table1[[#This Row],[Date]])</f>
        <v>2022</v>
      </c>
      <c r="C188" t="s">
        <v>88</v>
      </c>
      <c r="D188" t="s">
        <v>92</v>
      </c>
      <c r="E188" s="2" t="str">
        <f>_xlfn.CONCAT(Table1[[#This Row],[Year]]," ",Table1[[#This Row],[League]]," ",Table1[[#This Row],[Season]])</f>
        <v>2022 SKAHL D Summer</v>
      </c>
      <c r="F188" t="s">
        <v>12</v>
      </c>
      <c r="G188" t="s">
        <v>42</v>
      </c>
      <c r="H188">
        <v>2</v>
      </c>
      <c r="I188">
        <v>2</v>
      </c>
      <c r="J188" s="2" t="str" cm="1">
        <f t="array" ref="J188">_xlfn.IFS(Table1[[#This Row],[GF]]&gt;Table1[[#This Row],[GA]],"W",Table1[[#This Row],[GF]]&lt;Table1[[#This Row],[GA]],"L",Table1[[#This Row],[GF]]=Table1[[#This Row],[GA]],"T")</f>
        <v>T</v>
      </c>
      <c r="K188" t="s">
        <v>31</v>
      </c>
      <c r="L188">
        <v>1</v>
      </c>
      <c r="M188">
        <v>0</v>
      </c>
      <c r="N188">
        <f>Table1[[#This Row],[G]]+Table1[[#This Row],[A]]</f>
        <v>1</v>
      </c>
      <c r="O188">
        <v>2</v>
      </c>
    </row>
    <row r="189" spans="1:15" x14ac:dyDescent="0.25">
      <c r="A189" s="1">
        <v>44780</v>
      </c>
      <c r="B189" s="5">
        <f>YEAR(Table1[[#This Row],[Date]])</f>
        <v>2022</v>
      </c>
      <c r="C189" t="s">
        <v>88</v>
      </c>
      <c r="D189" t="s">
        <v>92</v>
      </c>
      <c r="E189" s="2" t="str">
        <f>_xlfn.CONCAT(Table1[[#This Row],[Year]]," ",Table1[[#This Row],[League]]," ",Table1[[#This Row],[Season]])</f>
        <v>2022 SKAHL D Summer</v>
      </c>
      <c r="F189" t="s">
        <v>26</v>
      </c>
      <c r="G189" t="s">
        <v>40</v>
      </c>
      <c r="H189">
        <v>3</v>
      </c>
      <c r="I189">
        <v>3</v>
      </c>
      <c r="J189" s="2" t="str" cm="1">
        <f t="array" ref="J189">_xlfn.IFS(Table1[[#This Row],[GF]]&gt;Table1[[#This Row],[GA]],"W",Table1[[#This Row],[GF]]&lt;Table1[[#This Row],[GA]],"L",Table1[[#This Row],[GF]]=Table1[[#This Row],[GA]],"T")</f>
        <v>T</v>
      </c>
      <c r="K189" t="s">
        <v>31</v>
      </c>
      <c r="L189">
        <v>0</v>
      </c>
      <c r="M189">
        <v>2</v>
      </c>
      <c r="N189">
        <f>Table1[[#This Row],[G]]+Table1[[#This Row],[A]]</f>
        <v>2</v>
      </c>
      <c r="O189">
        <v>0</v>
      </c>
    </row>
    <row r="190" spans="1:15" x14ac:dyDescent="0.25">
      <c r="A190" s="1">
        <v>44784</v>
      </c>
      <c r="B190" s="5">
        <f>YEAR(Table1[[#This Row],[Date]])</f>
        <v>2022</v>
      </c>
      <c r="C190" t="s">
        <v>89</v>
      </c>
      <c r="D190" t="s">
        <v>92</v>
      </c>
      <c r="E190" s="2" t="str">
        <f>_xlfn.CONCAT(Table1[[#This Row],[Year]]," ",Table1[[#This Row],[League]]," ",Table1[[#This Row],[Season]])</f>
        <v>2022 Pond Summer</v>
      </c>
      <c r="F190" t="s">
        <v>43</v>
      </c>
      <c r="G190" t="s">
        <v>25</v>
      </c>
      <c r="H190">
        <v>6</v>
      </c>
      <c r="I190">
        <v>8</v>
      </c>
      <c r="J190" s="2" t="str" cm="1">
        <f t="array" ref="J190">_xlfn.IFS(Table1[[#This Row],[GF]]&gt;Table1[[#This Row],[GA]],"W",Table1[[#This Row],[GF]]&lt;Table1[[#This Row],[GA]],"L",Table1[[#This Row],[GF]]=Table1[[#This Row],[GA]],"T")</f>
        <v>L</v>
      </c>
      <c r="K190" t="s">
        <v>24</v>
      </c>
      <c r="L190">
        <v>1</v>
      </c>
      <c r="M190">
        <v>1</v>
      </c>
      <c r="N190">
        <f>Table1[[#This Row],[G]]+Table1[[#This Row],[A]]</f>
        <v>2</v>
      </c>
      <c r="O190">
        <v>0</v>
      </c>
    </row>
    <row r="191" spans="1:15" x14ac:dyDescent="0.25">
      <c r="A191" s="1">
        <v>44787</v>
      </c>
      <c r="B191" s="5">
        <f>YEAR(Table1[[#This Row],[Date]])</f>
        <v>2022</v>
      </c>
      <c r="C191" t="s">
        <v>88</v>
      </c>
      <c r="D191" t="s">
        <v>92</v>
      </c>
      <c r="E191" s="2" t="str">
        <f>_xlfn.CONCAT(Table1[[#This Row],[Year]]," ",Table1[[#This Row],[League]]," ",Table1[[#This Row],[Season]])</f>
        <v>2022 SKAHL D Summer</v>
      </c>
      <c r="F191" t="s">
        <v>12</v>
      </c>
      <c r="G191" t="s">
        <v>107</v>
      </c>
      <c r="H191">
        <v>6</v>
      </c>
      <c r="I191">
        <v>1</v>
      </c>
      <c r="J191" s="2" t="str" cm="1">
        <f t="array" ref="J191">_xlfn.IFS(Table1[[#This Row],[GF]]&gt;Table1[[#This Row],[GA]],"W",Table1[[#This Row],[GF]]&lt;Table1[[#This Row],[GA]],"L",Table1[[#This Row],[GF]]=Table1[[#This Row],[GA]],"T")</f>
        <v>W</v>
      </c>
      <c r="K191" t="s">
        <v>18</v>
      </c>
      <c r="L191">
        <v>1</v>
      </c>
      <c r="M191">
        <v>0</v>
      </c>
      <c r="N191">
        <f>Table1[[#This Row],[G]]+Table1[[#This Row],[A]]</f>
        <v>1</v>
      </c>
      <c r="O191">
        <v>0</v>
      </c>
    </row>
    <row r="192" spans="1:15" x14ac:dyDescent="0.25">
      <c r="A192" s="1">
        <v>44787</v>
      </c>
      <c r="B192" s="5">
        <f>YEAR(Table1[[#This Row],[Date]])</f>
        <v>2022</v>
      </c>
      <c r="C192" t="s">
        <v>88</v>
      </c>
      <c r="D192" t="s">
        <v>92</v>
      </c>
      <c r="E192" s="2" t="str">
        <f>_xlfn.CONCAT(Table1[[#This Row],[Year]]," ",Table1[[#This Row],[League]]," ",Table1[[#This Row],[Season]])</f>
        <v>2022 SKAHL D Summer</v>
      </c>
      <c r="F192" t="s">
        <v>26</v>
      </c>
      <c r="G192" t="s">
        <v>17</v>
      </c>
      <c r="H192">
        <v>6</v>
      </c>
      <c r="I192">
        <v>2</v>
      </c>
      <c r="J192" s="2" t="str" cm="1">
        <f t="array" ref="J192">_xlfn.IFS(Table1[[#This Row],[GF]]&gt;Table1[[#This Row],[GA]],"W",Table1[[#This Row],[GF]]&lt;Table1[[#This Row],[GA]],"L",Table1[[#This Row],[GF]]=Table1[[#This Row],[GA]],"T")</f>
        <v>W</v>
      </c>
      <c r="K192" t="s">
        <v>15</v>
      </c>
      <c r="L192">
        <v>1</v>
      </c>
      <c r="M192">
        <v>4</v>
      </c>
      <c r="N192">
        <f>Table1[[#This Row],[G]]+Table1[[#This Row],[A]]</f>
        <v>5</v>
      </c>
      <c r="O192">
        <v>0</v>
      </c>
    </row>
    <row r="193" spans="1:14" x14ac:dyDescent="0.25">
      <c r="A193" s="1">
        <v>44799</v>
      </c>
      <c r="B193" s="5">
        <f>YEAR(Table1[[#This Row],[Date]])</f>
        <v>2022</v>
      </c>
      <c r="C193" t="s">
        <v>89</v>
      </c>
      <c r="D193" t="s">
        <v>92</v>
      </c>
      <c r="E193" s="2" t="str">
        <f>_xlfn.CONCAT(Table1[[#This Row],[Year]]," ",Table1[[#This Row],[League]]," ",Table1[[#This Row],[Season]])</f>
        <v>2022 Pond Summer</v>
      </c>
      <c r="F193" t="s">
        <v>43</v>
      </c>
      <c r="G193" t="s">
        <v>55</v>
      </c>
      <c r="J193" s="2" t="str" cm="1">
        <f t="array" ref="J193">_xlfn.IFS(Table1[[#This Row],[GF]]&gt;Table1[[#This Row],[GA]],"W",Table1[[#This Row],[GF]]&lt;Table1[[#This Row],[GA]],"L",Table1[[#This Row],[GF]]=Table1[[#This Row],[GA]],"T")</f>
        <v>T</v>
      </c>
      <c r="K193" t="s">
        <v>24</v>
      </c>
      <c r="N193">
        <f>Table1[[#This Row],[G]]+Table1[[#This Row],[A]]</f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Hackmeister</dc:creator>
  <cp:lastModifiedBy>Jeff Hackmeister</cp:lastModifiedBy>
  <dcterms:created xsi:type="dcterms:W3CDTF">2022-03-13T17:59:29Z</dcterms:created>
  <dcterms:modified xsi:type="dcterms:W3CDTF">2022-08-16T22:20:57Z</dcterms:modified>
</cp:coreProperties>
</file>