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 firstSheet="1" activeTab="8"/>
  </bookViews>
  <sheets>
    <sheet name="NOV 2021" sheetId="1" r:id="rId1"/>
    <sheet name="DEC 2021" sheetId="2" r:id="rId2"/>
    <sheet name="JAN 2022" sheetId="3" r:id="rId3"/>
    <sheet name="FEB 2022" sheetId="4" r:id="rId4"/>
    <sheet name="MAR 2022" sheetId="5" r:id="rId5"/>
    <sheet name="APRIL 2022" sheetId="6" r:id="rId6"/>
    <sheet name="MAY 2022" sheetId="7" r:id="rId7"/>
    <sheet name="JUNE 2022" sheetId="8" r:id="rId8"/>
    <sheet name="JULY 2022" sheetId="9" r:id="rId9"/>
  </sheets>
  <definedNames>
    <definedName name="_xlnm._FilterDatabase" localSheetId="0" hidden="1">'NOV 2021'!$A$4:$BO$35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28" i="9" l="1"/>
  <c r="BN28" i="9"/>
  <c r="BO28" i="9"/>
  <c r="BR28" i="9"/>
  <c r="BR27" i="9"/>
  <c r="BO27" i="9"/>
  <c r="BN27" i="9"/>
  <c r="BM27" i="9"/>
  <c r="BR26" i="9"/>
  <c r="BO26" i="9"/>
  <c r="BN26" i="9"/>
  <c r="BM26" i="9"/>
  <c r="BR25" i="9"/>
  <c r="BO25" i="9"/>
  <c r="BN25" i="9"/>
  <c r="BM25" i="9"/>
  <c r="BR24" i="9"/>
  <c r="BO24" i="9"/>
  <c r="BN24" i="9"/>
  <c r="BM24" i="9"/>
  <c r="BR23" i="9"/>
  <c r="BO23" i="9"/>
  <c r="BN23" i="9"/>
  <c r="BM23" i="9"/>
  <c r="BR22" i="9"/>
  <c r="BO22" i="9"/>
  <c r="BN22" i="9"/>
  <c r="BM22" i="9"/>
  <c r="BR21" i="9"/>
  <c r="BO21" i="9"/>
  <c r="BN21" i="9"/>
  <c r="BM21" i="9"/>
  <c r="BR20" i="9"/>
  <c r="BO20" i="9"/>
  <c r="BN20" i="9"/>
  <c r="BM20" i="9"/>
  <c r="BR19" i="9"/>
  <c r="BO19" i="9"/>
  <c r="BN19" i="9"/>
  <c r="BM19" i="9"/>
  <c r="BR18" i="9"/>
  <c r="BO18" i="9"/>
  <c r="BN18" i="9"/>
  <c r="BM18" i="9"/>
  <c r="BR17" i="9"/>
  <c r="BO17" i="9"/>
  <c r="BN17" i="9"/>
  <c r="BM17" i="9"/>
  <c r="BR16" i="9"/>
  <c r="BO16" i="9"/>
  <c r="BN16" i="9"/>
  <c r="BM16" i="9"/>
  <c r="BR15" i="9"/>
  <c r="BO15" i="9"/>
  <c r="BN15" i="9"/>
  <c r="BM15" i="9"/>
  <c r="BR14" i="9"/>
  <c r="BO14" i="9"/>
  <c r="BN14" i="9"/>
  <c r="BM14" i="9"/>
  <c r="BR13" i="9"/>
  <c r="BO13" i="9"/>
  <c r="BN13" i="9"/>
  <c r="BM13" i="9"/>
  <c r="BR12" i="9"/>
  <c r="BO12" i="9"/>
  <c r="BN12" i="9"/>
  <c r="BM12" i="9"/>
  <c r="BR11" i="9"/>
  <c r="BO11" i="9"/>
  <c r="BN11" i="9"/>
  <c r="BM11" i="9"/>
  <c r="BR10" i="9"/>
  <c r="BO10" i="9"/>
  <c r="BN10" i="9"/>
  <c r="BM10" i="9"/>
  <c r="BR9" i="9"/>
  <c r="BO9" i="9"/>
  <c r="BN9" i="9"/>
  <c r="BM9" i="9"/>
  <c r="BR8" i="9"/>
  <c r="BO8" i="9"/>
  <c r="BN8" i="9"/>
  <c r="BM8" i="9"/>
  <c r="BR7" i="9"/>
  <c r="BO7" i="9"/>
  <c r="BN7" i="9"/>
  <c r="BM7" i="9"/>
  <c r="BR6" i="9"/>
  <c r="BO6" i="9"/>
  <c r="BN6" i="9"/>
  <c r="BM6" i="9"/>
  <c r="BR5" i="9"/>
  <c r="BO5" i="9"/>
  <c r="BN5" i="9"/>
  <c r="BM5" i="9"/>
  <c r="BR4" i="9"/>
  <c r="BO4" i="9"/>
  <c r="BN4" i="9"/>
  <c r="BM4" i="9"/>
  <c r="BR5" i="8"/>
  <c r="BR6" i="8"/>
  <c r="BR7" i="8"/>
  <c r="BR8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4" i="8"/>
  <c r="BM25" i="8"/>
  <c r="BN25" i="8"/>
  <c r="BM26" i="8"/>
  <c r="BN26" i="8"/>
  <c r="BM27" i="8"/>
  <c r="BN27" i="8"/>
  <c r="BM28" i="8"/>
  <c r="BN28" i="8"/>
  <c r="BM29" i="8"/>
  <c r="BN29" i="8"/>
  <c r="BM5" i="8"/>
  <c r="BN5" i="8"/>
  <c r="BO5" i="8"/>
  <c r="BM6" i="8"/>
  <c r="BN6" i="8"/>
  <c r="BO6" i="8"/>
  <c r="BM7" i="8"/>
  <c r="BN7" i="8"/>
  <c r="BO7" i="8"/>
  <c r="BM8" i="8"/>
  <c r="BN8" i="8"/>
  <c r="BO8" i="8"/>
  <c r="BM9" i="8"/>
  <c r="BN9" i="8"/>
  <c r="BO9" i="8"/>
  <c r="BM10" i="8"/>
  <c r="BN10" i="8"/>
  <c r="BO10" i="8"/>
  <c r="BM11" i="8"/>
  <c r="BN11" i="8"/>
  <c r="BO11" i="8"/>
  <c r="BM12" i="8"/>
  <c r="BN12" i="8"/>
  <c r="BO12" i="8"/>
  <c r="BM13" i="8"/>
  <c r="BN13" i="8"/>
  <c r="BO13" i="8"/>
  <c r="BM14" i="8"/>
  <c r="BN14" i="8"/>
  <c r="BO14" i="8"/>
  <c r="BM15" i="8"/>
  <c r="BN15" i="8"/>
  <c r="BO15" i="8"/>
  <c r="BM16" i="8"/>
  <c r="BN16" i="8"/>
  <c r="BO16" i="8"/>
  <c r="BM17" i="8"/>
  <c r="BN17" i="8"/>
  <c r="BO17" i="8"/>
  <c r="BM18" i="8"/>
  <c r="BN18" i="8"/>
  <c r="BO18" i="8"/>
  <c r="BM19" i="8"/>
  <c r="BN19" i="8"/>
  <c r="BO19" i="8"/>
  <c r="BM20" i="8"/>
  <c r="BN20" i="8"/>
  <c r="BO20" i="8"/>
  <c r="BM21" i="8"/>
  <c r="BN21" i="8"/>
  <c r="BO21" i="8"/>
  <c r="BM22" i="8"/>
  <c r="BN22" i="8"/>
  <c r="BO22" i="8"/>
  <c r="BM23" i="8"/>
  <c r="BN23" i="8"/>
  <c r="BO23" i="8"/>
  <c r="BM24" i="8"/>
  <c r="BN24" i="8"/>
  <c r="BO24" i="8"/>
  <c r="BO25" i="8"/>
  <c r="BO26" i="8"/>
  <c r="BO27" i="8"/>
  <c r="BO28" i="8"/>
  <c r="BO29" i="8"/>
  <c r="BO4" i="8"/>
  <c r="BN4" i="8"/>
  <c r="BM4" i="8"/>
  <c r="BP28" i="7"/>
  <c r="BP29" i="7"/>
  <c r="BO28" i="7"/>
  <c r="BO29" i="7"/>
  <c r="BQ5" i="7"/>
  <c r="BQ6" i="7"/>
  <c r="BQ7" i="7"/>
  <c r="BQ8" i="7"/>
  <c r="BQ9" i="7"/>
  <c r="BQ10" i="7"/>
  <c r="BQ11" i="7"/>
  <c r="BQ12" i="7"/>
  <c r="BQ13" i="7"/>
  <c r="BQ14" i="7"/>
  <c r="BQ15" i="7"/>
  <c r="BQ16" i="7"/>
  <c r="BQ17" i="7"/>
  <c r="BQ18" i="7"/>
  <c r="BQ19" i="7"/>
  <c r="BQ20" i="7"/>
  <c r="BQ21" i="7"/>
  <c r="BQ22" i="7"/>
  <c r="BQ23" i="7"/>
  <c r="BQ24" i="7"/>
  <c r="BQ25" i="7"/>
  <c r="BQ26" i="7"/>
  <c r="BQ27" i="7"/>
  <c r="BQ28" i="7"/>
  <c r="BQ29" i="7"/>
  <c r="BQ4" i="7"/>
  <c r="BO4" i="7"/>
  <c r="BP27" i="7"/>
  <c r="BO27" i="7"/>
  <c r="BP26" i="7"/>
  <c r="BO26" i="7"/>
  <c r="BP25" i="7"/>
  <c r="BO25" i="7"/>
  <c r="BP24" i="7"/>
  <c r="BO24" i="7"/>
  <c r="BP23" i="7"/>
  <c r="BO23" i="7"/>
  <c r="BP22" i="7"/>
  <c r="BO22" i="7"/>
  <c r="BP21" i="7"/>
  <c r="BO21" i="7"/>
  <c r="BP20" i="7"/>
  <c r="BP19" i="7"/>
  <c r="BO19" i="7"/>
  <c r="BP18" i="7"/>
  <c r="BO18" i="7"/>
  <c r="BP17" i="7"/>
  <c r="BO17" i="7"/>
  <c r="BP16" i="7"/>
  <c r="BO16" i="7"/>
  <c r="BP15" i="7"/>
  <c r="BP14" i="7"/>
  <c r="BO14" i="7"/>
  <c r="BP13" i="7"/>
  <c r="BO13" i="7"/>
  <c r="BP12" i="7"/>
  <c r="BO12" i="7"/>
  <c r="BP11" i="7"/>
  <c r="BO11" i="7"/>
  <c r="BP10" i="7"/>
  <c r="BO10" i="7"/>
  <c r="BP9" i="7"/>
  <c r="BO9" i="7"/>
  <c r="BP8" i="7"/>
  <c r="BO8" i="7"/>
  <c r="BP7" i="7"/>
  <c r="BO7" i="7"/>
  <c r="BP6" i="7"/>
  <c r="BO6" i="7"/>
  <c r="BP5" i="7"/>
  <c r="BO5" i="7"/>
  <c r="BP4" i="7"/>
  <c r="BP28" i="9" l="1"/>
  <c r="BP15" i="8"/>
  <c r="BP26" i="9"/>
  <c r="BP8" i="9"/>
  <c r="BP20" i="9"/>
  <c r="BP24" i="9"/>
  <c r="BP21" i="9"/>
  <c r="BP12" i="9"/>
  <c r="BP10" i="9"/>
  <c r="BP23" i="9"/>
  <c r="BP22" i="9"/>
  <c r="BP4" i="9"/>
  <c r="BP5" i="9"/>
  <c r="BP7" i="9"/>
  <c r="BP9" i="9"/>
  <c r="BP11" i="9"/>
  <c r="BP13" i="9"/>
  <c r="BP15" i="9"/>
  <c r="BP17" i="9"/>
  <c r="BP19" i="9"/>
  <c r="BP6" i="9"/>
  <c r="BP18" i="9"/>
  <c r="BP14" i="9"/>
  <c r="BP16" i="9"/>
  <c r="BP25" i="9"/>
  <c r="BP27" i="9"/>
  <c r="BP4" i="8"/>
  <c r="BP22" i="8"/>
  <c r="BP27" i="8"/>
  <c r="BP16" i="8"/>
  <c r="BP8" i="8"/>
  <c r="BP14" i="8"/>
  <c r="BP9" i="8"/>
  <c r="BP28" i="8"/>
  <c r="BP26" i="8"/>
  <c r="BP25" i="8"/>
  <c r="BP5" i="8"/>
  <c r="BP23" i="8"/>
  <c r="BP20" i="8"/>
  <c r="BP24" i="8"/>
  <c r="BP18" i="8"/>
  <c r="BP17" i="8"/>
  <c r="BP12" i="8"/>
  <c r="BP11" i="8"/>
  <c r="BP6" i="8"/>
  <c r="BP21" i="8"/>
  <c r="BP19" i="8"/>
  <c r="BP13" i="8"/>
  <c r="BP10" i="8"/>
  <c r="BP7" i="8"/>
  <c r="BP29" i="8"/>
  <c r="BR15" i="7"/>
  <c r="BR20" i="7"/>
  <c r="BR29" i="7"/>
  <c r="BR26" i="7"/>
  <c r="BR17" i="7"/>
  <c r="BR22" i="7"/>
  <c r="BR28" i="7"/>
  <c r="BR25" i="7"/>
  <c r="BR27" i="7"/>
  <c r="BR18" i="7"/>
  <c r="BR13" i="7"/>
  <c r="BR5" i="7"/>
  <c r="BR7" i="7"/>
  <c r="BR6" i="7"/>
  <c r="BR11" i="7"/>
  <c r="BR14" i="7"/>
  <c r="BR10" i="7"/>
  <c r="BR16" i="7"/>
  <c r="BR9" i="7"/>
  <c r="BR21" i="7"/>
  <c r="BR4" i="7"/>
  <c r="BR8" i="7"/>
  <c r="BR12" i="7"/>
  <c r="BR19" i="7"/>
  <c r="BR24" i="7"/>
  <c r="BR23" i="7"/>
  <c r="AQ83" i="6"/>
  <c r="BM5" i="6" l="1"/>
  <c r="BN5" i="6"/>
  <c r="BM6" i="6"/>
  <c r="BN6" i="6"/>
  <c r="BM7" i="6"/>
  <c r="BN7" i="6"/>
  <c r="BM8" i="6"/>
  <c r="BN8" i="6"/>
  <c r="BM9" i="6"/>
  <c r="BN9" i="6"/>
  <c r="BM10" i="6"/>
  <c r="BN10" i="6"/>
  <c r="BM11" i="6"/>
  <c r="BN11" i="6"/>
  <c r="BM12" i="6"/>
  <c r="BN12" i="6"/>
  <c r="BM13" i="6"/>
  <c r="BN13" i="6"/>
  <c r="BM14" i="6"/>
  <c r="BN14" i="6"/>
  <c r="BN15" i="6"/>
  <c r="BM16" i="6"/>
  <c r="BN16" i="6"/>
  <c r="BM17" i="6"/>
  <c r="BN17" i="6"/>
  <c r="BM18" i="6"/>
  <c r="BN18" i="6"/>
  <c r="BM19" i="6"/>
  <c r="BN19" i="6"/>
  <c r="BN20" i="6"/>
  <c r="BM23" i="6"/>
  <c r="BN23" i="6"/>
  <c r="BM24" i="6"/>
  <c r="BN24" i="6"/>
  <c r="BM21" i="6"/>
  <c r="BN21" i="6"/>
  <c r="BM22" i="6"/>
  <c r="BN22" i="6"/>
  <c r="BM25" i="6"/>
  <c r="BN25" i="6"/>
  <c r="BM26" i="6"/>
  <c r="BN26" i="6"/>
  <c r="BM27" i="6"/>
  <c r="BN27" i="6"/>
  <c r="BN4" i="6"/>
  <c r="BM4" i="6"/>
  <c r="BO14" i="6" l="1"/>
  <c r="BO4" i="6"/>
  <c r="BO24" i="6"/>
  <c r="BO12" i="6"/>
  <c r="BO21" i="6"/>
  <c r="BO20" i="6"/>
  <c r="BO22" i="6"/>
  <c r="BO26" i="6"/>
  <c r="BO9" i="6"/>
  <c r="BO16" i="6"/>
  <c r="BO13" i="6"/>
  <c r="BO19" i="6"/>
  <c r="BO5" i="6"/>
  <c r="BO7" i="6"/>
  <c r="BO11" i="6"/>
  <c r="BO18" i="6"/>
  <c r="BO6" i="6"/>
  <c r="BO8" i="6"/>
  <c r="BO10" i="6"/>
  <c r="BO15" i="6"/>
  <c r="BO17" i="6"/>
  <c r="BO25" i="6"/>
  <c r="BO23" i="6"/>
  <c r="BO27" i="6"/>
  <c r="BP30" i="5"/>
  <c r="BO30" i="5"/>
  <c r="BQ30" i="5" l="1"/>
  <c r="BP29" i="5"/>
  <c r="BO29" i="5"/>
  <c r="BP28" i="5"/>
  <c r="BO28" i="5"/>
  <c r="BP27" i="5"/>
  <c r="BP26" i="5"/>
  <c r="BO26" i="5"/>
  <c r="BP25" i="5"/>
  <c r="BO25" i="5"/>
  <c r="BP24" i="5"/>
  <c r="BO24" i="5"/>
  <c r="BP23" i="5"/>
  <c r="BO23" i="5"/>
  <c r="BP22" i="5"/>
  <c r="BO22" i="5"/>
  <c r="BP21" i="5"/>
  <c r="BO21" i="5"/>
  <c r="BP20" i="5"/>
  <c r="BO20" i="5"/>
  <c r="BP18" i="5"/>
  <c r="BO18" i="5"/>
  <c r="BP17" i="5"/>
  <c r="BO17" i="5"/>
  <c r="BP16" i="5"/>
  <c r="BO16" i="5"/>
  <c r="BP15" i="5"/>
  <c r="BO15" i="5"/>
  <c r="BP14" i="5"/>
  <c r="BO14" i="5"/>
  <c r="BP13" i="5"/>
  <c r="BO13" i="5"/>
  <c r="BP12" i="5"/>
  <c r="BO12" i="5"/>
  <c r="BP11" i="5"/>
  <c r="BO11" i="5"/>
  <c r="BP10" i="5"/>
  <c r="BO10" i="5"/>
  <c r="BP9" i="5"/>
  <c r="BO9" i="5"/>
  <c r="BP8" i="5"/>
  <c r="BO8" i="5"/>
  <c r="BP7" i="5"/>
  <c r="BO7" i="5"/>
  <c r="BP6" i="5"/>
  <c r="BO6" i="5"/>
  <c r="BP5" i="5"/>
  <c r="BO5" i="5"/>
  <c r="BN34" i="4"/>
  <c r="BM34" i="4"/>
  <c r="BN33" i="4"/>
  <c r="BM33" i="4"/>
  <c r="BN32" i="4"/>
  <c r="BM32" i="4"/>
  <c r="BN31" i="4"/>
  <c r="BM31" i="4"/>
  <c r="BN30" i="4"/>
  <c r="BM30" i="4"/>
  <c r="BN29" i="4"/>
  <c r="BM29" i="4"/>
  <c r="BN28" i="4"/>
  <c r="BM28" i="4"/>
  <c r="BN27" i="4"/>
  <c r="BM27" i="4"/>
  <c r="BN26" i="4"/>
  <c r="BM26" i="4"/>
  <c r="BN25" i="4"/>
  <c r="BM25" i="4"/>
  <c r="BN24" i="4"/>
  <c r="BM24" i="4"/>
  <c r="BN23" i="4"/>
  <c r="BM23" i="4"/>
  <c r="BN21" i="4"/>
  <c r="BM21" i="4"/>
  <c r="BN19" i="4"/>
  <c r="BM19" i="4"/>
  <c r="BN18" i="4"/>
  <c r="BM18" i="4"/>
  <c r="BN16" i="4"/>
  <c r="BM16" i="4"/>
  <c r="BN15" i="4"/>
  <c r="BM15" i="4"/>
  <c r="BN14" i="4"/>
  <c r="BM14" i="4"/>
  <c r="BN13" i="4"/>
  <c r="BM13" i="4"/>
  <c r="BN11" i="4"/>
  <c r="BM11" i="4"/>
  <c r="BN10" i="4"/>
  <c r="BM10" i="4"/>
  <c r="BN9" i="4"/>
  <c r="BM9" i="4"/>
  <c r="BN8" i="4"/>
  <c r="BM8" i="4"/>
  <c r="BN7" i="4"/>
  <c r="BM7" i="4"/>
  <c r="BN6" i="4"/>
  <c r="BM6" i="4"/>
  <c r="BN5" i="4"/>
  <c r="BM5" i="4"/>
  <c r="BN4" i="4"/>
  <c r="BM4" i="4"/>
  <c r="BQ8" i="5" l="1"/>
  <c r="BQ18" i="5"/>
  <c r="BQ29" i="5"/>
  <c r="BQ7" i="5"/>
  <c r="BQ17" i="5"/>
  <c r="BQ10" i="5"/>
  <c r="BQ5" i="5"/>
  <c r="BQ22" i="5"/>
  <c r="BQ25" i="5"/>
  <c r="BQ6" i="5"/>
  <c r="BQ23" i="5"/>
  <c r="BQ28" i="5"/>
  <c r="BQ21" i="5"/>
  <c r="BQ16" i="5"/>
  <c r="BQ14" i="5"/>
  <c r="BQ13" i="5"/>
  <c r="BQ9" i="5"/>
  <c r="BQ11" i="5"/>
  <c r="BQ20" i="5"/>
  <c r="BQ24" i="5"/>
  <c r="BQ26" i="5"/>
  <c r="BQ15" i="5"/>
  <c r="BQ12" i="5"/>
  <c r="BO25" i="4"/>
  <c r="BO18" i="4"/>
  <c r="BO5" i="4"/>
  <c r="BO15" i="4"/>
  <c r="BO10" i="4"/>
  <c r="BO24" i="4"/>
  <c r="BO27" i="4"/>
  <c r="BO28" i="4"/>
  <c r="BO32" i="4"/>
  <c r="BO9" i="4"/>
  <c r="BO7" i="4"/>
  <c r="BO33" i="4"/>
  <c r="BO34" i="4"/>
  <c r="BO6" i="4"/>
  <c r="BO13" i="4"/>
  <c r="BO23" i="4"/>
  <c r="BO26" i="4"/>
  <c r="BO14" i="4"/>
  <c r="BO30" i="4"/>
  <c r="BO4" i="4"/>
  <c r="BO8" i="4"/>
  <c r="BO11" i="4"/>
  <c r="BO19" i="4"/>
  <c r="BO29" i="4"/>
  <c r="BO31" i="4"/>
  <c r="BO21" i="4"/>
  <c r="BO16" i="4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4" i="3"/>
  <c r="BO5" i="3" l="1"/>
  <c r="BQ5" i="3" s="1"/>
  <c r="BO6" i="3"/>
  <c r="BQ6" i="3" s="1"/>
  <c r="BO7" i="3"/>
  <c r="BQ7" i="3" s="1"/>
  <c r="BO8" i="3"/>
  <c r="BQ8" i="3" s="1"/>
  <c r="BO9" i="3"/>
  <c r="BQ9" i="3" s="1"/>
  <c r="BO10" i="3"/>
  <c r="BQ10" i="3" s="1"/>
  <c r="BO11" i="3"/>
  <c r="BQ11" i="3" s="1"/>
  <c r="BO12" i="3"/>
  <c r="BQ12" i="3" s="1"/>
  <c r="BO13" i="3"/>
  <c r="BQ13" i="3" s="1"/>
  <c r="BO14" i="3"/>
  <c r="BQ14" i="3" s="1"/>
  <c r="BO15" i="3"/>
  <c r="BQ15" i="3" s="1"/>
  <c r="BO16" i="3"/>
  <c r="BQ16" i="3" s="1"/>
  <c r="BO17" i="3"/>
  <c r="BQ17" i="3" s="1"/>
  <c r="BO18" i="3"/>
  <c r="BQ18" i="3" s="1"/>
  <c r="BO19" i="3"/>
  <c r="BQ19" i="3" s="1"/>
  <c r="BO20" i="3"/>
  <c r="BQ20" i="3" s="1"/>
  <c r="BO21" i="3"/>
  <c r="BQ21" i="3" s="1"/>
  <c r="BO22" i="3"/>
  <c r="BQ22" i="3" s="1"/>
  <c r="BO23" i="3"/>
  <c r="BQ23" i="3" s="1"/>
  <c r="BO24" i="3"/>
  <c r="BQ24" i="3" s="1"/>
  <c r="BO25" i="3"/>
  <c r="BQ25" i="3" s="1"/>
  <c r="BO26" i="3"/>
  <c r="BQ26" i="3" s="1"/>
  <c r="BO27" i="3"/>
  <c r="BQ27" i="3" s="1"/>
  <c r="BO28" i="3"/>
  <c r="BQ28" i="3" s="1"/>
  <c r="BO29" i="3"/>
  <c r="BQ29" i="3" s="1"/>
  <c r="BO30" i="3"/>
  <c r="BQ30" i="3" s="1"/>
  <c r="BO31" i="3"/>
  <c r="BQ31" i="3" s="1"/>
  <c r="BO32" i="3"/>
  <c r="BQ32" i="3" s="1"/>
  <c r="BO33" i="3"/>
  <c r="BQ33" i="3" s="1"/>
  <c r="BO34" i="3"/>
  <c r="BQ34" i="3" s="1"/>
  <c r="BO4" i="3"/>
  <c r="BQ4" i="3" s="1"/>
  <c r="BO18" i="1" l="1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O4" i="2"/>
  <c r="BO6" i="1" l="1"/>
  <c r="BO7" i="1"/>
  <c r="BO8" i="1"/>
  <c r="BO9" i="1"/>
  <c r="BO10" i="1"/>
  <c r="BO11" i="1"/>
  <c r="BO12" i="1"/>
  <c r="BO13" i="1"/>
  <c r="BO14" i="1"/>
  <c r="BO15" i="1"/>
  <c r="BO16" i="1"/>
  <c r="BO17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5" i="1"/>
  <c r="BM12" i="4"/>
  <c r="BN12" i="4"/>
  <c r="BO19" i="5"/>
  <c r="BP19" i="5"/>
  <c r="BO12" i="4" l="1"/>
  <c r="BQ19" i="5"/>
  <c r="BN20" i="4"/>
  <c r="BM20" i="4"/>
  <c r="BO20" i="4" l="1"/>
</calcChain>
</file>

<file path=xl/sharedStrings.xml><?xml version="1.0" encoding="utf-8"?>
<sst xmlns="http://schemas.openxmlformats.org/spreadsheetml/2006/main" count="5399" uniqueCount="204">
  <si>
    <t>MON</t>
  </si>
  <si>
    <t>TUE</t>
  </si>
  <si>
    <t>WED</t>
  </si>
  <si>
    <t>THU</t>
  </si>
  <si>
    <t>FRI</t>
  </si>
  <si>
    <t>SAT</t>
  </si>
  <si>
    <t>SUN</t>
  </si>
  <si>
    <t xml:space="preserve">DATES </t>
  </si>
  <si>
    <t>SL #</t>
  </si>
  <si>
    <t>ID NUM</t>
  </si>
  <si>
    <t>NAME</t>
  </si>
  <si>
    <t>IN</t>
  </si>
  <si>
    <t>OUT</t>
  </si>
  <si>
    <t>LEAVE</t>
  </si>
  <si>
    <t>JC00006</t>
  </si>
  <si>
    <t>JC00007</t>
  </si>
  <si>
    <t>JC00008</t>
  </si>
  <si>
    <t>JC00009</t>
  </si>
  <si>
    <t>JC00010</t>
  </si>
  <si>
    <t>JC00011</t>
  </si>
  <si>
    <t>JC00012</t>
  </si>
  <si>
    <t>JC00013</t>
  </si>
  <si>
    <t>JC00014</t>
  </si>
  <si>
    <t>JC00015</t>
  </si>
  <si>
    <t>JC00016</t>
  </si>
  <si>
    <t>JC00017</t>
  </si>
  <si>
    <t>JC00018</t>
  </si>
  <si>
    <t>JC00019</t>
  </si>
  <si>
    <t>JC00020</t>
  </si>
  <si>
    <t>JC00021</t>
  </si>
  <si>
    <t>JC00022</t>
  </si>
  <si>
    <t>JC00023</t>
  </si>
  <si>
    <t>JC00024</t>
  </si>
  <si>
    <t>JC00025</t>
  </si>
  <si>
    <t>JC00026</t>
  </si>
  <si>
    <t>JC00027</t>
  </si>
  <si>
    <t>JC00028</t>
  </si>
  <si>
    <t>JC00029</t>
  </si>
  <si>
    <t>JC00030</t>
  </si>
  <si>
    <t>JC00031</t>
  </si>
  <si>
    <t>PREMKRISHNA KALAKUNTLA</t>
  </si>
  <si>
    <t>NARESH MAHANKALI</t>
  </si>
  <si>
    <t>KRISHNA GOPAL KAGUPATI</t>
  </si>
  <si>
    <t>SAI SUMANTH RV</t>
  </si>
  <si>
    <t>SURAJ KUMAR RAMPURE</t>
  </si>
  <si>
    <t>VENU GOPAL RAO AMBARKAR</t>
  </si>
  <si>
    <t>POORNA CHANDRA SAI CHAKIRI</t>
  </si>
  <si>
    <t>NAVEEN NALLAM</t>
  </si>
  <si>
    <t>NAGENDRA BABU KOLAGANI</t>
  </si>
  <si>
    <t>BALAJI AKULA</t>
  </si>
  <si>
    <t>RAGHAVA ANANTHASETTY</t>
  </si>
  <si>
    <t>PAVAN KUMAR VALAVALA</t>
  </si>
  <si>
    <t>UMMAR SHAREEF SHAIK</t>
  </si>
  <si>
    <t>ASHA SAI LAKSHMI AACHANTA</t>
  </si>
  <si>
    <t>PRIYANKA PANDILLA</t>
  </si>
  <si>
    <t>LAKSHMI JARIPATLA</t>
  </si>
  <si>
    <t>BHAVYA SREE BANKA</t>
  </si>
  <si>
    <t>JYOTHI SREE BATTINA</t>
  </si>
  <si>
    <t>JAYARAGHUVARDHAN DUPAGUNTLA</t>
  </si>
  <si>
    <t>TAMMU BALAJI</t>
  </si>
  <si>
    <t>SATWICK GADDE</t>
  </si>
  <si>
    <t>B Y NAIDU</t>
  </si>
  <si>
    <t>B NAGA SRINIVASA RAO</t>
  </si>
  <si>
    <t>CHAITRALI NAIK</t>
  </si>
  <si>
    <t>PRATIKSHA BEHERE</t>
  </si>
  <si>
    <t>REKHA RAGHU</t>
  </si>
  <si>
    <t>CARD NO</t>
  </si>
  <si>
    <t>JC00032</t>
  </si>
  <si>
    <t>CHAPALA ASWINI</t>
  </si>
  <si>
    <t>NIGHT SHIFT</t>
  </si>
  <si>
    <t>JC00033</t>
  </si>
  <si>
    <t>DHARMENDRA NAYAK PINNINTI</t>
  </si>
  <si>
    <t>WORK FROM HOME</t>
  </si>
  <si>
    <t>SUNIL BANGERA</t>
  </si>
  <si>
    <t>SUSHIL PANDEY</t>
  </si>
  <si>
    <t>VISHNUVARDHAN REDDY CHALLA</t>
  </si>
  <si>
    <t>JC00034</t>
  </si>
  <si>
    <t>JC00035</t>
  </si>
  <si>
    <t>JC00036</t>
  </si>
  <si>
    <t>DIWALI</t>
  </si>
  <si>
    <t>OFF</t>
  </si>
  <si>
    <t>No. of Leaves</t>
  </si>
  <si>
    <t>15.00&amp;17.53</t>
  </si>
  <si>
    <t>No. of Leave</t>
  </si>
  <si>
    <t xml:space="preserve">9.30&amp;3.00 halfday </t>
  </si>
  <si>
    <t xml:space="preserve">9.30&amp;1.30 halfday </t>
  </si>
  <si>
    <t>14.00&amp;17.50</t>
  </si>
  <si>
    <t>14.00&amp;18.31</t>
  </si>
  <si>
    <t>14.54&amp;18.31</t>
  </si>
  <si>
    <t>13.07pm&amp;22.05pm&amp;6.32</t>
  </si>
  <si>
    <t>14.05&amp;18.32</t>
  </si>
  <si>
    <t>off</t>
  </si>
  <si>
    <t>halfday</t>
  </si>
  <si>
    <t xml:space="preserve">sick leave </t>
  </si>
  <si>
    <t xml:space="preserve"> 09:23</t>
  </si>
  <si>
    <t xml:space="preserve"> 09:33</t>
  </si>
  <si>
    <t xml:space="preserve"> 09:01</t>
  </si>
  <si>
    <t xml:space="preserve"> 09:30</t>
  </si>
  <si>
    <t xml:space="preserve"> 09:28</t>
  </si>
  <si>
    <t xml:space="preserve"> 09:31</t>
  </si>
  <si>
    <t xml:space="preserve"> 09:22</t>
  </si>
  <si>
    <t xml:space="preserve"> 09:25</t>
  </si>
  <si>
    <t xml:space="preserve"> 09:29</t>
  </si>
  <si>
    <t xml:space="preserve"> 09:36</t>
  </si>
  <si>
    <t xml:space="preserve"> 09:11</t>
  </si>
  <si>
    <t xml:space="preserve"> 09:35</t>
  </si>
  <si>
    <t xml:space="preserve"> 09:20</t>
  </si>
  <si>
    <t xml:space="preserve"> 09:19</t>
  </si>
  <si>
    <t xml:space="preserve"> 09:26</t>
  </si>
  <si>
    <t xml:space="preserve"> 09:16</t>
  </si>
  <si>
    <t xml:space="preserve"> 09:21</t>
  </si>
  <si>
    <t xml:space="preserve"> 09:37</t>
  </si>
  <si>
    <t xml:space="preserve"> 10:05</t>
  </si>
  <si>
    <t xml:space="preserve"> 18:18</t>
  </si>
  <si>
    <t xml:space="preserve"> 18:34</t>
  </si>
  <si>
    <t xml:space="preserve"> 18:05</t>
  </si>
  <si>
    <t xml:space="preserve"> 18:13</t>
  </si>
  <si>
    <t xml:space="preserve"> 18:09</t>
  </si>
  <si>
    <t xml:space="preserve"> 18:11</t>
  </si>
  <si>
    <t xml:space="preserve"> 18:23</t>
  </si>
  <si>
    <t xml:space="preserve"> 18:15</t>
  </si>
  <si>
    <t xml:space="preserve"> 09:27</t>
  </si>
  <si>
    <t xml:space="preserve"> 09:38</t>
  </si>
  <si>
    <t xml:space="preserve"> 08:55</t>
  </si>
  <si>
    <t xml:space="preserve"> 18:04</t>
  </si>
  <si>
    <t xml:space="preserve"> 17:51</t>
  </si>
  <si>
    <t xml:space="preserve"> 18:19</t>
  </si>
  <si>
    <t xml:space="preserve"> 18:14</t>
  </si>
  <si>
    <t xml:space="preserve"> 18:12</t>
  </si>
  <si>
    <t xml:space="preserve"> 18:10</t>
  </si>
  <si>
    <t xml:space="preserve"> 18:06</t>
  </si>
  <si>
    <t xml:space="preserve"> 18:08</t>
  </si>
  <si>
    <t xml:space="preserve"> 18:45</t>
  </si>
  <si>
    <t xml:space="preserve"> 08:58</t>
  </si>
  <si>
    <t xml:space="preserve"> 09:44</t>
  </si>
  <si>
    <t xml:space="preserve"> 09:14</t>
  </si>
  <si>
    <t xml:space="preserve"> 09:10</t>
  </si>
  <si>
    <t xml:space="preserve"> 09:05</t>
  </si>
  <si>
    <t xml:space="preserve"> 09:32</t>
  </si>
  <si>
    <t xml:space="preserve"> 19:43</t>
  </si>
  <si>
    <t xml:space="preserve"> 18:50</t>
  </si>
  <si>
    <t xml:space="preserve"> 18:51</t>
  </si>
  <si>
    <t xml:space="preserve"> 18:40</t>
  </si>
  <si>
    <t xml:space="preserve"> 18:48</t>
  </si>
  <si>
    <t xml:space="preserve"> 18:53</t>
  </si>
  <si>
    <t xml:space="preserve"> 18:57</t>
  </si>
  <si>
    <t xml:space="preserve"> 19:00</t>
  </si>
  <si>
    <t xml:space="preserve"> 09:24</t>
  </si>
  <si>
    <t xml:space="preserve"> 08:53</t>
  </si>
  <si>
    <t xml:space="preserve"> 09:34</t>
  </si>
  <si>
    <t xml:space="preserve"> 18:20</t>
  </si>
  <si>
    <t xml:space="preserve"> 18:17</t>
  </si>
  <si>
    <t xml:space="preserve"> 20:40</t>
  </si>
  <si>
    <t xml:space="preserve"> 18:07</t>
  </si>
  <si>
    <t xml:space="preserve"> 20:41</t>
  </si>
  <si>
    <t>tue</t>
  </si>
  <si>
    <t>No. of halfdays</t>
  </si>
  <si>
    <t>Total</t>
  </si>
  <si>
    <t>taken permission</t>
  </si>
  <si>
    <t>WFH</t>
  </si>
  <si>
    <t>work from home</t>
  </si>
  <si>
    <t>sick leave</t>
  </si>
  <si>
    <t>wfm</t>
  </si>
  <si>
    <t xml:space="preserve"> 09:22:49</t>
  </si>
  <si>
    <t xml:space="preserve"> 08:28:51</t>
  </si>
  <si>
    <t xml:space="preserve"> 09:47:56</t>
  </si>
  <si>
    <t xml:space="preserve"> 09:30:32</t>
  </si>
  <si>
    <t xml:space="preserve"> 09:48:56</t>
  </si>
  <si>
    <t xml:space="preserve"> 09:07:58</t>
  </si>
  <si>
    <t xml:space="preserve"> 09:07:46</t>
  </si>
  <si>
    <t xml:space="preserve"> 09:24:44</t>
  </si>
  <si>
    <t xml:space="preserve"> 09:23:46</t>
  </si>
  <si>
    <t xml:space="preserve"> 09:31:03</t>
  </si>
  <si>
    <t xml:space="preserve"> 08:41:03</t>
  </si>
  <si>
    <t xml:space="preserve"> 09:47:46</t>
  </si>
  <si>
    <t xml:space="preserve"> 09:15:09</t>
  </si>
  <si>
    <t xml:space="preserve"> 08:58:46</t>
  </si>
  <si>
    <t xml:space="preserve"> 09:29:32</t>
  </si>
  <si>
    <t xml:space="preserve"> 09:50:56</t>
  </si>
  <si>
    <t>WORK F+AU4:AV8ROM HOME</t>
  </si>
  <si>
    <t>night shift</t>
  </si>
  <si>
    <t>5:23:47 PM/night shift</t>
  </si>
  <si>
    <t>shift-2</t>
  </si>
  <si>
    <t>9.28AM</t>
  </si>
  <si>
    <t>HOLIDAY</t>
  </si>
  <si>
    <t>DOUBLE LEAVE</t>
  </si>
  <si>
    <t>permission</t>
  </si>
  <si>
    <t>J NAGA DURGA PRASAD</t>
  </si>
  <si>
    <t>Double Leaves</t>
  </si>
  <si>
    <t>ANIL KUMAR PALLEPAMULA</t>
  </si>
  <si>
    <t>19;12</t>
  </si>
  <si>
    <t>JC00037</t>
  </si>
  <si>
    <t>JC00038</t>
  </si>
  <si>
    <t xml:space="preserve">       09:27</t>
  </si>
  <si>
    <t>Reason for leave</t>
  </si>
  <si>
    <t>Night Shift</t>
  </si>
  <si>
    <t>COLD+1</t>
  </si>
  <si>
    <t>Work from Home</t>
  </si>
  <si>
    <t>Billing Night</t>
  </si>
  <si>
    <t>Bill night</t>
  </si>
  <si>
    <t>HALF DAY LEAVE</t>
  </si>
  <si>
    <t>18;15</t>
  </si>
  <si>
    <t>18;18</t>
  </si>
  <si>
    <t>W F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</si>
</sst>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[$-14009]hh:mm;@"/>
  </numFmts>
  <fonts count="5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1"/>
      <color rgb="FFFF0000"/>
      <name val="Calibri"/>
      <family val="2"/>
    </font>
    <font>
      <sz val="11"/>
      <name val="Arial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38761D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Calibri"/>
      <family val="2"/>
    </font>
    <font>
      <sz val="10"/>
      <color rgb="FF0070C0"/>
      <name val="Calibri"/>
      <family val="2"/>
    </font>
    <font>
      <sz val="10"/>
      <color theme="1"/>
      <name val="Calibri"/>
      <family val="2"/>
    </font>
    <font>
      <u/>
      <sz val="10"/>
      <color rgb="FF0070C0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0"/>
      <color rgb="FF0070C0"/>
      <name val="Calibri"/>
      <family val="2"/>
      <scheme val="major"/>
    </font>
    <font>
      <sz val="11"/>
      <color theme="1"/>
      <name val="Calibri"/>
      <family val="2"/>
    </font>
    <font>
      <b/>
      <sz val="10"/>
      <color rgb="FF38761D"/>
      <name val="Calibri"/>
      <family val="2"/>
      <scheme val="major"/>
    </font>
    <font>
      <sz val="11"/>
      <name val="Calibri"/>
      <family val="2"/>
      <scheme val="major"/>
    </font>
    <font>
      <b/>
      <sz val="10"/>
      <color rgb="FF38761D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1"/>
      <color rgb="FF0070C0"/>
      <name val="Arial"/>
      <family val="2"/>
    </font>
    <font>
      <sz val="11"/>
      <color rgb="FF006100"/>
      <name val="Calibri"/>
      <family val="2"/>
      <scheme val="minor"/>
    </font>
    <font>
      <sz val="11"/>
      <color theme="4"/>
      <name val="Arial"/>
      <family val="2"/>
    </font>
    <font>
      <sz val="10"/>
      <color rgb="FF0070C0"/>
      <name val="Arial"/>
      <family val="2"/>
    </font>
    <font>
      <sz val="10"/>
      <name val="Calibri"/>
      <family val="2"/>
    </font>
    <font>
      <sz val="8"/>
      <name val="Arial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sz val="10"/>
      <color rgb="FF0000FF"/>
      <name val="Times New Roman"/>
      <family val="1"/>
    </font>
    <font>
      <b/>
      <sz val="10"/>
      <color rgb="FF38761D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name val="Times New Roman"/>
      <family val="1"/>
    </font>
    <font>
      <sz val="11"/>
      <color theme="4"/>
      <name val="Times New Roman"/>
      <family val="1"/>
    </font>
    <font>
      <sz val="10"/>
      <color rgb="FF38761D"/>
      <name val="Times New Roman"/>
      <family val="1"/>
    </font>
    <font>
      <sz val="10"/>
      <color theme="4"/>
      <name val="Times New Roman"/>
      <family val="1"/>
    </font>
    <font>
      <sz val="11"/>
      <color rgb="FF9C6500"/>
      <name val="Calibri"/>
      <family val="2"/>
      <scheme val="minor"/>
    </font>
    <font>
      <sz val="10"/>
      <color rgb="FF9C65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theme="0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theme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C6EFCE"/>
      </patternFill>
    </fill>
    <fill>
      <patternFill patternType="solid">
        <fgColor theme="9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9" fontId="22" fillId="0" borderId="0" applyFont="0" applyFill="0" applyBorder="0" applyAlignment="0" applyProtection="0"/>
    <xf numFmtId="0" fontId="2" fillId="0" borderId="2"/>
    <xf numFmtId="0" fontId="32" fillId="13" borderId="0" applyNumberFormat="0" applyBorder="0" applyAlignment="0" applyProtection="0"/>
    <xf numFmtId="0" fontId="35" fillId="16" borderId="0" applyNumberFormat="0" applyBorder="0" applyAlignment="0" applyProtection="0"/>
    <xf numFmtId="0" fontId="52" fillId="19" borderId="0" applyNumberFormat="0" applyBorder="0" applyAlignment="0" applyProtection="0"/>
  </cellStyleXfs>
  <cellXfs count="455"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1" fontId="8" fillId="4" borderId="3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2" fontId="11" fillId="7" borderId="8" xfId="0" applyNumberFormat="1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2" fontId="11" fillId="7" borderId="6" xfId="0" applyNumberFormat="1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20" fontId="13" fillId="0" borderId="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7" fillId="8" borderId="5" xfId="0" applyFont="1" applyFill="1" applyBorder="1"/>
    <xf numFmtId="0" fontId="4" fillId="0" borderId="6" xfId="0" applyFont="1" applyBorder="1"/>
    <xf numFmtId="0" fontId="11" fillId="0" borderId="7" xfId="0" applyFont="1" applyBorder="1"/>
    <xf numFmtId="0" fontId="6" fillId="4" borderId="8" xfId="0" applyFont="1" applyFill="1" applyBorder="1" applyAlignment="1">
      <alignment horizontal="left" vertical="center"/>
    </xf>
    <xf numFmtId="0" fontId="12" fillId="6" borderId="6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1" fillId="0" borderId="8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7" borderId="8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11" fillId="0" borderId="8" xfId="0" applyFont="1" applyBorder="1"/>
    <xf numFmtId="0" fontId="0" fillId="9" borderId="9" xfId="0" applyFill="1" applyBorder="1"/>
    <xf numFmtId="0" fontId="16" fillId="7" borderId="9" xfId="0" applyFont="1" applyFill="1" applyBorder="1" applyAlignment="1">
      <alignment horizontal="center"/>
    </xf>
    <xf numFmtId="20" fontId="20" fillId="0" borderId="9" xfId="0" applyNumberFormat="1" applyFont="1" applyBorder="1" applyAlignment="1">
      <alignment horizontal="center"/>
    </xf>
    <xf numFmtId="0" fontId="11" fillId="0" borderId="6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20" fillId="0" borderId="9" xfId="0" applyFont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0" fillId="0" borderId="9" xfId="0" applyFont="1" applyBorder="1" applyAlignment="1"/>
    <xf numFmtId="0" fontId="0" fillId="0" borderId="15" xfId="0" applyFont="1" applyBorder="1" applyAlignment="1"/>
    <xf numFmtId="0" fontId="13" fillId="0" borderId="13" xfId="0" applyFont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6" fillId="7" borderId="9" xfId="0" applyNumberFormat="1" applyFont="1" applyFill="1" applyBorder="1" applyAlignment="1">
      <alignment horizontal="center"/>
    </xf>
    <xf numFmtId="2" fontId="20" fillId="0" borderId="9" xfId="0" applyNumberFormat="1" applyFont="1" applyBorder="1" applyAlignment="1">
      <alignment horizontal="center"/>
    </xf>
    <xf numFmtId="0" fontId="0" fillId="0" borderId="12" xfId="0" applyFont="1" applyBorder="1" applyAlignment="1"/>
    <xf numFmtId="0" fontId="16" fillId="0" borderId="9" xfId="0" applyFont="1" applyFill="1" applyBorder="1" applyAlignment="1">
      <alignment wrapText="1"/>
    </xf>
    <xf numFmtId="0" fontId="14" fillId="0" borderId="9" xfId="0" applyFont="1" applyBorder="1" applyAlignment="1"/>
    <xf numFmtId="0" fontId="0" fillId="0" borderId="9" xfId="0" applyFont="1" applyFill="1" applyBorder="1" applyAlignment="1"/>
    <xf numFmtId="0" fontId="20" fillId="12" borderId="9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9" fontId="0" fillId="0" borderId="15" xfId="1" applyFont="1" applyBorder="1" applyAlignment="1"/>
    <xf numFmtId="2" fontId="13" fillId="0" borderId="9" xfId="0" applyNumberFormat="1" applyFont="1" applyBorder="1" applyAlignment="1">
      <alignment horizontal="center"/>
    </xf>
    <xf numFmtId="2" fontId="11" fillId="7" borderId="8" xfId="0" applyNumberFormat="1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2" fontId="11" fillId="7" borderId="6" xfId="0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23" fillId="12" borderId="9" xfId="0" applyFont="1" applyFill="1" applyBorder="1" applyAlignment="1">
      <alignment horizontal="center"/>
    </xf>
    <xf numFmtId="22" fontId="3" fillId="0" borderId="9" xfId="0" applyNumberFormat="1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2" fontId="13" fillId="0" borderId="15" xfId="0" applyNumberFormat="1" applyFont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20" fontId="3" fillId="0" borderId="9" xfId="0" applyNumberFormat="1" applyFont="1" applyBorder="1" applyAlignment="1">
      <alignment horizontal="center"/>
    </xf>
    <xf numFmtId="22" fontId="2" fillId="0" borderId="9" xfId="2" applyNumberFormat="1" applyBorder="1" applyAlignment="1">
      <alignment horizontal="center"/>
    </xf>
    <xf numFmtId="20" fontId="1" fillId="0" borderId="9" xfId="0" applyNumberFormat="1" applyFont="1" applyBorder="1" applyAlignment="1">
      <alignment horizontal="center"/>
    </xf>
    <xf numFmtId="22" fontId="25" fillId="0" borderId="9" xfId="2" applyNumberFormat="1" applyFont="1" applyBorder="1" applyAlignment="1">
      <alignment horizontal="center"/>
    </xf>
    <xf numFmtId="22" fontId="25" fillId="0" borderId="9" xfId="0" applyNumberFormat="1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12" borderId="9" xfId="0" applyFont="1" applyFill="1" applyBorder="1" applyAlignment="1">
      <alignment horizontal="center"/>
    </xf>
    <xf numFmtId="0" fontId="26" fillId="7" borderId="9" xfId="0" applyFont="1" applyFill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0" fillId="0" borderId="15" xfId="0" applyFont="1" applyBorder="1" applyAlignment="1">
      <alignment horizontal="center"/>
    </xf>
    <xf numFmtId="22" fontId="28" fillId="0" borderId="15" xfId="0" applyNumberFormat="1" applyFont="1" applyBorder="1" applyAlignment="1">
      <alignment horizontal="center"/>
    </xf>
    <xf numFmtId="22" fontId="25" fillId="0" borderId="15" xfId="0" applyNumberFormat="1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29" fillId="6" borderId="9" xfId="0" applyFont="1" applyFill="1" applyBorder="1" applyAlignment="1">
      <alignment horizontal="center"/>
    </xf>
    <xf numFmtId="0" fontId="11" fillId="0" borderId="5" xfId="0" applyFont="1" applyBorder="1"/>
    <xf numFmtId="0" fontId="29" fillId="6" borderId="12" xfId="0" applyFont="1" applyFill="1" applyBorder="1" applyAlignment="1">
      <alignment horizontal="center"/>
    </xf>
    <xf numFmtId="0" fontId="12" fillId="6" borderId="18" xfId="0" applyFont="1" applyFill="1" applyBorder="1" applyAlignment="1">
      <alignment horizontal="center"/>
    </xf>
    <xf numFmtId="0" fontId="12" fillId="6" borderId="19" xfId="0" applyFont="1" applyFill="1" applyBorder="1" applyAlignment="1">
      <alignment horizontal="center"/>
    </xf>
    <xf numFmtId="20" fontId="25" fillId="0" borderId="0" xfId="0" applyNumberFormat="1" applyFont="1" applyAlignment="1">
      <alignment horizontal="center"/>
    </xf>
    <xf numFmtId="0" fontId="26" fillId="0" borderId="8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5" fillId="9" borderId="9" xfId="0" applyFont="1" applyFill="1" applyBorder="1"/>
    <xf numFmtId="0" fontId="26" fillId="0" borderId="6" xfId="0" applyFont="1" applyBorder="1" applyAlignment="1">
      <alignment wrapText="1"/>
    </xf>
    <xf numFmtId="0" fontId="26" fillId="0" borderId="10" xfId="0" applyFont="1" applyBorder="1" applyAlignment="1">
      <alignment wrapText="1"/>
    </xf>
    <xf numFmtId="0" fontId="25" fillId="0" borderId="9" xfId="0" applyFont="1" applyBorder="1" applyAlignment="1"/>
    <xf numFmtId="0" fontId="25" fillId="0" borderId="15" xfId="0" applyFont="1" applyBorder="1" applyAlignment="1"/>
    <xf numFmtId="9" fontId="25" fillId="0" borderId="15" xfId="1" applyFont="1" applyBorder="1" applyAlignment="1"/>
    <xf numFmtId="0" fontId="25" fillId="0" borderId="12" xfId="0" applyFont="1" applyBorder="1" applyAlignment="1"/>
    <xf numFmtId="0" fontId="26" fillId="0" borderId="9" xfId="0" applyFont="1" applyFill="1" applyBorder="1" applyAlignment="1">
      <alignment wrapText="1"/>
    </xf>
    <xf numFmtId="0" fontId="6" fillId="4" borderId="3" xfId="0" applyFont="1" applyFill="1" applyBorder="1" applyAlignment="1">
      <alignment horizontal="left" vertical="center"/>
    </xf>
    <xf numFmtId="0" fontId="25" fillId="0" borderId="20" xfId="0" applyFont="1" applyBorder="1" applyAlignment="1"/>
    <xf numFmtId="0" fontId="25" fillId="0" borderId="15" xfId="0" applyFont="1" applyFill="1" applyBorder="1" applyAlignment="1"/>
    <xf numFmtId="0" fontId="12" fillId="6" borderId="9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20" fontId="28" fillId="0" borderId="9" xfId="0" applyNumberFormat="1" applyFont="1" applyBorder="1" applyAlignment="1">
      <alignment horizontal="center"/>
    </xf>
    <xf numFmtId="0" fontId="6" fillId="4" borderId="9" xfId="0" applyFont="1" applyFill="1" applyBorder="1" applyAlignment="1">
      <alignment horizontal="center" vertical="center" wrapText="1"/>
    </xf>
    <xf numFmtId="0" fontId="11" fillId="0" borderId="9" xfId="0" applyFont="1" applyBorder="1"/>
    <xf numFmtId="20" fontId="25" fillId="0" borderId="9" xfId="0" applyNumberFormat="1" applyFont="1" applyBorder="1" applyAlignment="1">
      <alignment horizontal="center"/>
    </xf>
    <xf numFmtId="20" fontId="25" fillId="0" borderId="9" xfId="0" applyNumberFormat="1" applyFont="1" applyBorder="1"/>
    <xf numFmtId="2" fontId="28" fillId="0" borderId="9" xfId="0" applyNumberFormat="1" applyFont="1" applyBorder="1" applyAlignment="1">
      <alignment horizontal="center"/>
    </xf>
    <xf numFmtId="0" fontId="31" fillId="6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0" fillId="0" borderId="2" xfId="0" applyFont="1" applyBorder="1" applyAlignment="1"/>
    <xf numFmtId="0" fontId="0" fillId="0" borderId="9" xfId="0" applyFont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0" fontId="0" fillId="0" borderId="15" xfId="0" applyNumberFormat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20" fontId="0" fillId="0" borderId="9" xfId="0" applyNumberFormat="1" applyBorder="1"/>
    <xf numFmtId="20" fontId="0" fillId="0" borderId="9" xfId="0" applyNumberFormat="1" applyFont="1" applyBorder="1" applyAlignment="1">
      <alignment horizontal="center"/>
    </xf>
    <xf numFmtId="21" fontId="0" fillId="0" borderId="0" xfId="0" applyNumberFormat="1"/>
    <xf numFmtId="21" fontId="0" fillId="0" borderId="9" xfId="0" applyNumberFormat="1" applyFont="1" applyBorder="1" applyAlignment="1"/>
    <xf numFmtId="0" fontId="0" fillId="0" borderId="9" xfId="0" applyBorder="1"/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21" fontId="0" fillId="0" borderId="15" xfId="0" applyNumberFormat="1" applyBorder="1" applyAlignment="1">
      <alignment horizontal="center"/>
    </xf>
    <xf numFmtId="20" fontId="0" fillId="0" borderId="9" xfId="0" applyNumberFormat="1" applyBorder="1" applyAlignment="1"/>
    <xf numFmtId="20" fontId="0" fillId="0" borderId="0" xfId="0" applyNumberFormat="1"/>
    <xf numFmtId="20" fontId="0" fillId="0" borderId="0" xfId="0" applyNumberFormat="1" applyAlignment="1"/>
    <xf numFmtId="20" fontId="0" fillId="0" borderId="15" xfId="0" applyNumberFormat="1" applyBorder="1" applyAlignment="1"/>
    <xf numFmtId="20" fontId="0" fillId="0" borderId="2" xfId="0" applyNumberFormat="1" applyBorder="1"/>
    <xf numFmtId="20" fontId="0" fillId="0" borderId="0" xfId="0" applyNumberFormat="1" applyAlignment="1">
      <alignment horizontal="right"/>
    </xf>
    <xf numFmtId="20" fontId="0" fillId="0" borderId="9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20" fontId="0" fillId="0" borderId="15" xfId="0" applyNumberFormat="1" applyBorder="1" applyAlignment="1">
      <alignment horizontal="right"/>
    </xf>
    <xf numFmtId="20" fontId="0" fillId="0" borderId="9" xfId="0" applyNumberFormat="1" applyFill="1" applyBorder="1" applyAlignment="1">
      <alignment horizontal="center"/>
    </xf>
    <xf numFmtId="20" fontId="0" fillId="0" borderId="15" xfId="0" applyNumberFormat="1" applyFill="1" applyBorder="1" applyAlignment="1">
      <alignment horizontal="center"/>
    </xf>
    <xf numFmtId="20" fontId="0" fillId="0" borderId="9" xfId="0" applyNumberFormat="1" applyFont="1" applyFill="1" applyBorder="1" applyAlignment="1">
      <alignment horizontal="center"/>
    </xf>
    <xf numFmtId="20" fontId="14" fillId="0" borderId="9" xfId="0" applyNumberFormat="1" applyFont="1" applyFill="1" applyBorder="1" applyAlignment="1">
      <alignment horizontal="center"/>
    </xf>
    <xf numFmtId="21" fontId="0" fillId="0" borderId="2" xfId="0" applyNumberFormat="1" applyBorder="1"/>
    <xf numFmtId="21" fontId="0" fillId="0" borderId="9" xfId="0" applyNumberFormat="1" applyBorder="1"/>
    <xf numFmtId="20" fontId="0" fillId="0" borderId="12" xfId="0" applyNumberFormat="1" applyFill="1" applyBorder="1" applyAlignment="1">
      <alignment horizontal="center"/>
    </xf>
    <xf numFmtId="20" fontId="0" fillId="0" borderId="12" xfId="0" applyNumberFormat="1" applyBorder="1"/>
    <xf numFmtId="21" fontId="0" fillId="0" borderId="21" xfId="0" applyNumberFormat="1" applyFont="1" applyFill="1" applyBorder="1" applyAlignment="1">
      <alignment horizontal="center"/>
    </xf>
    <xf numFmtId="20" fontId="0" fillId="0" borderId="22" xfId="0" applyNumberFormat="1" applyFill="1" applyBorder="1" applyAlignment="1">
      <alignment horizontal="center"/>
    </xf>
    <xf numFmtId="20" fontId="0" fillId="0" borderId="21" xfId="0" applyNumberFormat="1" applyFill="1" applyBorder="1" applyAlignment="1">
      <alignment horizontal="right"/>
    </xf>
    <xf numFmtId="0" fontId="14" fillId="0" borderId="9" xfId="0" applyFont="1" applyFill="1" applyBorder="1" applyAlignment="1">
      <alignment vertical="center"/>
    </xf>
    <xf numFmtId="20" fontId="0" fillId="0" borderId="12" xfId="0" applyNumberFormat="1" applyFill="1" applyBorder="1" applyAlignment="1">
      <alignment horizontal="right"/>
    </xf>
    <xf numFmtId="0" fontId="34" fillId="0" borderId="9" xfId="0" applyFont="1" applyFill="1" applyBorder="1" applyAlignment="1"/>
    <xf numFmtId="20" fontId="14" fillId="0" borderId="0" xfId="0" applyNumberFormat="1" applyFont="1"/>
    <xf numFmtId="20" fontId="14" fillId="0" borderId="9" xfId="0" applyNumberFormat="1" applyFont="1" applyBorder="1"/>
    <xf numFmtId="20" fontId="14" fillId="0" borderId="9" xfId="0" applyNumberFormat="1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2" fontId="14" fillId="0" borderId="9" xfId="0" applyNumberFormat="1" applyFont="1" applyFill="1" applyBorder="1" applyAlignment="1">
      <alignment horizontal="left" vertical="center" indent="4"/>
    </xf>
    <xf numFmtId="2" fontId="14" fillId="0" borderId="9" xfId="0" applyNumberFormat="1" applyFont="1" applyFill="1" applyBorder="1" applyAlignment="1">
      <alignment vertical="center"/>
    </xf>
    <xf numFmtId="0" fontId="14" fillId="0" borderId="9" xfId="0" applyFont="1" applyFill="1" applyBorder="1" applyAlignment="1"/>
    <xf numFmtId="20" fontId="14" fillId="0" borderId="9" xfId="0" applyNumberFormat="1" applyFont="1" applyFill="1" applyBorder="1" applyAlignment="1">
      <alignment vertical="center"/>
    </xf>
    <xf numFmtId="20" fontId="14" fillId="0" borderId="9" xfId="0" applyNumberFormat="1" applyFont="1" applyFill="1" applyBorder="1" applyAlignment="1"/>
    <xf numFmtId="20" fontId="14" fillId="0" borderId="9" xfId="0" applyNumberFormat="1" applyFont="1" applyBorder="1" applyAlignment="1">
      <alignment horizontal="right"/>
    </xf>
    <xf numFmtId="0" fontId="25" fillId="9" borderId="15" xfId="0" applyFont="1" applyFill="1" applyBorder="1"/>
    <xf numFmtId="0" fontId="6" fillId="4" borderId="9" xfId="0" applyFont="1" applyFill="1" applyBorder="1" applyAlignment="1">
      <alignment horizontal="left" vertical="center"/>
    </xf>
    <xf numFmtId="0" fontId="26" fillId="0" borderId="9" xfId="0" applyFont="1" applyBorder="1" applyAlignment="1">
      <alignment wrapText="1"/>
    </xf>
    <xf numFmtId="9" fontId="25" fillId="0" borderId="9" xfId="1" applyFont="1" applyBorder="1" applyAlignment="1"/>
    <xf numFmtId="0" fontId="25" fillId="0" borderId="9" xfId="0" applyFont="1" applyFill="1" applyBorder="1" applyAlignment="1"/>
    <xf numFmtId="20" fontId="0" fillId="0" borderId="9" xfId="0" applyNumberFormat="1" applyFont="1" applyBorder="1" applyAlignment="1">
      <alignment horizontal="center" vertical="center"/>
    </xf>
    <xf numFmtId="20" fontId="4" fillId="0" borderId="9" xfId="0" applyNumberFormat="1" applyFont="1" applyFill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9" xfId="0" applyNumberFormat="1" applyFont="1" applyBorder="1" applyAlignment="1"/>
    <xf numFmtId="20" fontId="0" fillId="0" borderId="13" xfId="0" applyNumberFormat="1" applyFont="1" applyBorder="1" applyAlignment="1">
      <alignment horizontal="center" vertical="center"/>
    </xf>
    <xf numFmtId="20" fontId="14" fillId="0" borderId="9" xfId="0" applyNumberFormat="1" applyFont="1" applyBorder="1" applyAlignment="1">
      <alignment horizontal="center" vertical="center"/>
    </xf>
    <xf numFmtId="0" fontId="25" fillId="0" borderId="9" xfId="0" quotePrefix="1" applyFont="1" applyBorder="1" applyAlignment="1"/>
    <xf numFmtId="0" fontId="25" fillId="0" borderId="9" xfId="0" applyFont="1" applyBorder="1" applyAlignment="1">
      <alignment wrapText="1"/>
    </xf>
    <xf numFmtId="1" fontId="0" fillId="0" borderId="0" xfId="0" applyNumberFormat="1" applyFont="1" applyAlignment="1"/>
    <xf numFmtId="20" fontId="0" fillId="0" borderId="9" xfId="0" applyNumberFormat="1" applyFont="1" applyBorder="1" applyAlignment="1"/>
    <xf numFmtId="20" fontId="0" fillId="0" borderId="15" xfId="0" applyNumberFormat="1" applyBorder="1"/>
    <xf numFmtId="20" fontId="0" fillId="0" borderId="15" xfId="0" applyNumberFormat="1" applyFont="1" applyBorder="1" applyAlignment="1"/>
    <xf numFmtId="0" fontId="26" fillId="0" borderId="8" xfId="0" applyFont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26" fillId="0" borderId="3" xfId="0" applyFont="1" applyBorder="1" applyAlignment="1">
      <alignment horizontal="left" wrapText="1"/>
    </xf>
    <xf numFmtId="0" fontId="25" fillId="9" borderId="15" xfId="0" applyFont="1" applyFill="1" applyBorder="1" applyAlignment="1">
      <alignment horizontal="left"/>
    </xf>
    <xf numFmtId="0" fontId="25" fillId="0" borderId="15" xfId="0" applyFont="1" applyBorder="1" applyAlignment="1">
      <alignment horizontal="left"/>
    </xf>
    <xf numFmtId="0" fontId="25" fillId="0" borderId="9" xfId="0" quotePrefix="1" applyFont="1" applyBorder="1" applyAlignment="1">
      <alignment horizontal="left"/>
    </xf>
    <xf numFmtId="0" fontId="25" fillId="0" borderId="20" xfId="0" applyFont="1" applyBorder="1" applyAlignment="1">
      <alignment horizontal="left"/>
    </xf>
    <xf numFmtId="0" fontId="0" fillId="0" borderId="0" xfId="0" applyFont="1" applyAlignment="1">
      <alignment horizontal="left"/>
    </xf>
    <xf numFmtId="20" fontId="34" fillId="0" borderId="9" xfId="0" applyNumberFormat="1" applyFont="1" applyFill="1" applyBorder="1" applyAlignment="1"/>
    <xf numFmtId="20" fontId="36" fillId="0" borderId="13" xfId="0" applyNumberFormat="1" applyFont="1" applyBorder="1" applyAlignment="1"/>
    <xf numFmtId="20" fontId="14" fillId="0" borderId="9" xfId="0" applyNumberFormat="1" applyFont="1" applyBorder="1" applyAlignment="1"/>
    <xf numFmtId="20" fontId="0" fillId="0" borderId="0" xfId="0" applyNumberFormat="1" applyFont="1" applyAlignment="1"/>
    <xf numFmtId="20" fontId="37" fillId="0" borderId="9" xfId="0" applyNumberFormat="1" applyFont="1" applyBorder="1" applyAlignment="1"/>
    <xf numFmtId="20" fontId="36" fillId="0" borderId="15" xfId="0" applyNumberFormat="1" applyFont="1" applyBorder="1" applyAlignment="1"/>
    <xf numFmtId="20" fontId="19" fillId="0" borderId="9" xfId="0" applyNumberFormat="1" applyFont="1" applyBorder="1" applyAlignment="1"/>
    <xf numFmtId="20" fontId="38" fillId="0" borderId="9" xfId="0" applyNumberFormat="1" applyFont="1" applyBorder="1" applyAlignment="1"/>
    <xf numFmtId="0" fontId="6" fillId="4" borderId="12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/>
    </xf>
    <xf numFmtId="20" fontId="0" fillId="18" borderId="9" xfId="0" applyNumberFormat="1" applyFont="1" applyFill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2" fontId="0" fillId="18" borderId="9" xfId="0" applyNumberFormat="1" applyFont="1" applyFill="1" applyBorder="1" applyAlignment="1">
      <alignment horizontal="center" vertical="center"/>
    </xf>
    <xf numFmtId="20" fontId="0" fillId="0" borderId="9" xfId="0" applyNumberFormat="1" applyFont="1" applyFill="1" applyBorder="1" applyAlignment="1">
      <alignment horizontal="center" vertical="center"/>
    </xf>
    <xf numFmtId="20" fontId="0" fillId="18" borderId="9" xfId="0" applyNumberForma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9" xfId="0" quotePrefix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9" borderId="15" xfId="0" applyFont="1" applyFill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/>
    </xf>
    <xf numFmtId="9" fontId="25" fillId="0" borderId="9" xfId="1" applyFont="1" applyBorder="1" applyAlignment="1">
      <alignment horizontal="left" vertical="center"/>
    </xf>
    <xf numFmtId="0" fontId="25" fillId="0" borderId="9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6" borderId="9" xfId="0" applyFont="1" applyFill="1" applyBorder="1" applyAlignment="1">
      <alignment horizontal="center" vertical="center"/>
    </xf>
    <xf numFmtId="20" fontId="36" fillId="18" borderId="9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6" borderId="20" xfId="0" applyFont="1" applyFill="1" applyBorder="1" applyAlignment="1">
      <alignment vertical="center" wrapText="1"/>
    </xf>
    <xf numFmtId="0" fontId="10" fillId="5" borderId="12" xfId="0" applyFont="1" applyFill="1" applyBorder="1" applyAlignment="1">
      <alignment vertical="center"/>
    </xf>
    <xf numFmtId="165" fontId="0" fillId="0" borderId="9" xfId="0" applyNumberFormat="1" applyFont="1" applyBorder="1" applyAlignment="1">
      <alignment horizontal="center" vertical="center"/>
    </xf>
    <xf numFmtId="165" fontId="12" fillId="6" borderId="12" xfId="0" applyNumberFormat="1" applyFont="1" applyFill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43" fillId="8" borderId="0" xfId="0" applyFont="1" applyFill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9" xfId="0" applyFont="1" applyFill="1" applyBorder="1" applyAlignment="1">
      <alignment horizontal="center" vertical="center"/>
    </xf>
    <xf numFmtId="0" fontId="44" fillId="5" borderId="12" xfId="0" applyFont="1" applyFill="1" applyBorder="1" applyAlignment="1">
      <alignment vertical="center"/>
    </xf>
    <xf numFmtId="0" fontId="40" fillId="4" borderId="8" xfId="0" applyFont="1" applyFill="1" applyBorder="1" applyAlignment="1">
      <alignment horizontal="center" vertical="center"/>
    </xf>
    <xf numFmtId="0" fontId="40" fillId="4" borderId="3" xfId="0" applyFont="1" applyFill="1" applyBorder="1" applyAlignment="1">
      <alignment horizontal="center" vertical="center"/>
    </xf>
    <xf numFmtId="0" fontId="40" fillId="4" borderId="9" xfId="0" applyFont="1" applyFill="1" applyBorder="1" applyAlignment="1">
      <alignment horizontal="center" vertical="center"/>
    </xf>
    <xf numFmtId="0" fontId="45" fillId="6" borderId="12" xfId="0" applyFont="1" applyFill="1" applyBorder="1" applyAlignment="1">
      <alignment horizontal="center" vertical="center"/>
    </xf>
    <xf numFmtId="0" fontId="45" fillId="6" borderId="9" xfId="0" applyFont="1" applyFill="1" applyBorder="1" applyAlignment="1">
      <alignment horizontal="center" vertical="center"/>
    </xf>
    <xf numFmtId="0" fontId="40" fillId="4" borderId="12" xfId="0" applyFont="1" applyFill="1" applyBorder="1" applyAlignment="1">
      <alignment horizontal="center" vertical="center" wrapText="1"/>
    </xf>
    <xf numFmtId="0" fontId="45" fillId="6" borderId="20" xfId="0" applyFont="1" applyFill="1" applyBorder="1" applyAlignment="1">
      <alignment vertical="center" wrapText="1"/>
    </xf>
    <xf numFmtId="0" fontId="46" fillId="0" borderId="8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 wrapText="1"/>
    </xf>
    <xf numFmtId="0" fontId="46" fillId="0" borderId="9" xfId="0" applyFont="1" applyBorder="1" applyAlignment="1">
      <alignment horizontal="left" vertical="center" wrapText="1"/>
    </xf>
    <xf numFmtId="0" fontId="48" fillId="0" borderId="9" xfId="0" applyFont="1" applyFill="1" applyBorder="1" applyAlignment="1">
      <alignment vertical="center"/>
    </xf>
    <xf numFmtId="0" fontId="41" fillId="0" borderId="9" xfId="0" applyFont="1" applyFill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3" fillId="0" borderId="9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9" borderId="15" xfId="0" applyFont="1" applyFill="1" applyBorder="1" applyAlignment="1">
      <alignment horizontal="center" vertical="center"/>
    </xf>
    <xf numFmtId="20" fontId="41" fillId="0" borderId="9" xfId="0" applyNumberFormat="1" applyFont="1" applyFill="1" applyBorder="1" applyAlignment="1">
      <alignment horizontal="center" vertical="center"/>
    </xf>
    <xf numFmtId="20" fontId="43" fillId="0" borderId="9" xfId="0" applyNumberFormat="1" applyFont="1" applyBorder="1" applyAlignment="1">
      <alignment horizontal="center" vertical="center"/>
    </xf>
    <xf numFmtId="20" fontId="41" fillId="0" borderId="9" xfId="0" applyNumberFormat="1" applyFont="1" applyFill="1" applyBorder="1" applyAlignment="1">
      <alignment vertical="center"/>
    </xf>
    <xf numFmtId="2" fontId="41" fillId="0" borderId="9" xfId="0" applyNumberFormat="1" applyFont="1" applyFill="1" applyBorder="1" applyAlignment="1">
      <alignment horizontal="center" vertical="center"/>
    </xf>
    <xf numFmtId="0" fontId="46" fillId="0" borderId="6" xfId="0" applyFont="1" applyBorder="1" applyAlignment="1">
      <alignment horizontal="center" vertical="center" wrapText="1"/>
    </xf>
    <xf numFmtId="0" fontId="43" fillId="0" borderId="9" xfId="0" applyFont="1" applyBorder="1" applyAlignment="1">
      <alignment horizontal="left" vertical="center" wrapText="1"/>
    </xf>
    <xf numFmtId="0" fontId="43" fillId="0" borderId="9" xfId="0" applyFont="1" applyBorder="1" applyAlignment="1">
      <alignment horizontal="left" vertical="center"/>
    </xf>
    <xf numFmtId="0" fontId="43" fillId="0" borderId="9" xfId="0" quotePrefix="1" applyFont="1" applyBorder="1" applyAlignment="1">
      <alignment horizontal="center" vertical="center"/>
    </xf>
    <xf numFmtId="9" fontId="43" fillId="0" borderId="9" xfId="1" applyFont="1" applyBorder="1" applyAlignment="1">
      <alignment horizontal="left" vertical="center"/>
    </xf>
    <xf numFmtId="2" fontId="41" fillId="0" borderId="9" xfId="0" applyNumberFormat="1" applyFont="1" applyFill="1" applyBorder="1" applyAlignment="1">
      <alignment vertical="center"/>
    </xf>
    <xf numFmtId="0" fontId="43" fillId="0" borderId="9" xfId="0" applyFont="1" applyFill="1" applyBorder="1" applyAlignment="1">
      <alignment horizontal="left" vertical="center"/>
    </xf>
    <xf numFmtId="20" fontId="48" fillId="0" borderId="9" xfId="0" applyNumberFormat="1" applyFont="1" applyFill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0" fontId="50" fillId="6" borderId="9" xfId="0" applyFont="1" applyFill="1" applyBorder="1" applyAlignment="1">
      <alignment horizontal="center" vertical="center"/>
    </xf>
    <xf numFmtId="20" fontId="46" fillId="0" borderId="9" xfId="0" applyNumberFormat="1" applyFont="1" applyBorder="1" applyAlignment="1">
      <alignment horizontal="center" vertical="center"/>
    </xf>
    <xf numFmtId="0" fontId="48" fillId="14" borderId="9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2" fillId="19" borderId="9" xfId="5" applyBorder="1" applyAlignment="1">
      <alignment horizontal="center" vertical="center"/>
    </xf>
    <xf numFmtId="20" fontId="52" fillId="19" borderId="9" xfId="5" applyNumberFormat="1" applyBorder="1" applyAlignment="1">
      <alignment horizontal="center" vertical="center"/>
    </xf>
    <xf numFmtId="20" fontId="51" fillId="0" borderId="9" xfId="0" applyNumberFormat="1" applyFont="1" applyBorder="1" applyAlignment="1">
      <alignment horizontal="center" vertical="center"/>
    </xf>
    <xf numFmtId="20" fontId="53" fillId="19" borderId="9" xfId="5" applyNumberFormat="1" applyFont="1" applyBorder="1" applyAlignment="1">
      <alignment horizontal="center" vertical="center"/>
    </xf>
    <xf numFmtId="20" fontId="48" fillId="19" borderId="9" xfId="5" applyNumberFormat="1" applyFont="1" applyBorder="1" applyAlignment="1">
      <alignment horizontal="center" vertical="center"/>
    </xf>
    <xf numFmtId="0" fontId="53" fillId="19" borderId="9" xfId="5" applyFont="1" applyBorder="1" applyAlignment="1">
      <alignment horizontal="center" vertical="center"/>
    </xf>
    <xf numFmtId="20" fontId="51" fillId="0" borderId="15" xfId="0" applyNumberFormat="1" applyFont="1" applyBorder="1" applyAlignment="1">
      <alignment horizontal="center" vertical="center"/>
    </xf>
    <xf numFmtId="20" fontId="51" fillId="0" borderId="9" xfId="0" applyNumberFormat="1" applyFont="1" applyBorder="1" applyAlignment="1">
      <alignment horizontal="center" vertical="center"/>
    </xf>
    <xf numFmtId="0" fontId="48" fillId="0" borderId="9" xfId="0" applyFont="1" applyFill="1" applyBorder="1" applyAlignment="1">
      <alignment horizontal="center" vertical="center" wrapText="1"/>
    </xf>
    <xf numFmtId="20" fontId="51" fillId="0" borderId="9" xfId="0" applyNumberFormat="1" applyFont="1" applyBorder="1" applyAlignment="1">
      <alignment horizontal="center" vertical="center"/>
    </xf>
    <xf numFmtId="20" fontId="51" fillId="0" borderId="9" xfId="0" applyNumberFormat="1" applyFont="1" applyBorder="1" applyAlignment="1">
      <alignment horizontal="center" vertical="center"/>
    </xf>
    <xf numFmtId="20" fontId="48" fillId="19" borderId="9" xfId="5" applyNumberFormat="1" applyFont="1" applyBorder="1" applyAlignment="1">
      <alignment horizontal="center" vertical="center"/>
    </xf>
    <xf numFmtId="20" fontId="48" fillId="19" borderId="9" xfId="5" applyNumberFormat="1" applyFont="1" applyBorder="1" applyAlignment="1">
      <alignment horizontal="center" vertical="center"/>
    </xf>
    <xf numFmtId="20" fontId="46" fillId="0" borderId="9" xfId="0" applyNumberFormat="1" applyFont="1" applyBorder="1" applyAlignment="1">
      <alignment horizontal="center"/>
    </xf>
    <xf numFmtId="20" fontId="48" fillId="19" borderId="15" xfId="5" applyNumberFormat="1" applyFont="1" applyBorder="1" applyAlignment="1">
      <alignment vertical="center"/>
    </xf>
    <xf numFmtId="20" fontId="51" fillId="0" borderId="9" xfId="0" applyNumberFormat="1" applyFont="1" applyBorder="1" applyAlignment="1">
      <alignment horizontal="center" vertical="center"/>
    </xf>
    <xf numFmtId="20" fontId="51" fillId="0" borderId="9" xfId="0" applyNumberFormat="1" applyFont="1" applyBorder="1" applyAlignment="1">
      <alignment horizontal="center" vertical="center"/>
    </xf>
    <xf numFmtId="20" fontId="46" fillId="20" borderId="9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1" fillId="11" borderId="5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/>
    </xf>
    <xf numFmtId="1" fontId="8" fillId="4" borderId="3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/>
    </xf>
    <xf numFmtId="0" fontId="11" fillId="7" borderId="3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/>
    </xf>
    <xf numFmtId="0" fontId="26" fillId="10" borderId="9" xfId="0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0" fontId="23" fillId="10" borderId="9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/>
    </xf>
    <xf numFmtId="0" fontId="7" fillId="0" borderId="5" xfId="0" applyFont="1" applyBorder="1"/>
    <xf numFmtId="0" fontId="10" fillId="5" borderId="3" xfId="0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 vertical="center"/>
    </xf>
    <xf numFmtId="1" fontId="18" fillId="4" borderId="3" xfId="0" applyNumberFormat="1" applyFont="1" applyFill="1" applyBorder="1" applyAlignment="1">
      <alignment horizontal="center" vertical="center"/>
    </xf>
    <xf numFmtId="1" fontId="18" fillId="4" borderId="5" xfId="0" applyNumberFormat="1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7" fillId="0" borderId="11" xfId="0" applyFont="1" applyBorder="1"/>
    <xf numFmtId="0" fontId="10" fillId="5" borderId="3" xfId="0" applyFont="1" applyFill="1" applyBorder="1" applyAlignment="1">
      <alignment horizontal="center" wrapText="1"/>
    </xf>
    <xf numFmtId="0" fontId="7" fillId="0" borderId="4" xfId="0" applyFont="1" applyBorder="1"/>
    <xf numFmtId="0" fontId="13" fillId="0" borderId="15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/>
    </xf>
    <xf numFmtId="0" fontId="26" fillId="10" borderId="15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/>
    </xf>
    <xf numFmtId="0" fontId="13" fillId="10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2" fillId="13" borderId="9" xfId="3" applyBorder="1" applyAlignment="1">
      <alignment horizontal="center"/>
    </xf>
    <xf numFmtId="0" fontId="13" fillId="10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1" fontId="18" fillId="4" borderId="9" xfId="0" applyNumberFormat="1" applyFont="1" applyFill="1" applyBorder="1" applyAlignment="1">
      <alignment horizontal="center" vertical="center"/>
    </xf>
    <xf numFmtId="1" fontId="8" fillId="4" borderId="9" xfId="0" applyNumberFormat="1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/>
    </xf>
    <xf numFmtId="0" fontId="7" fillId="0" borderId="9" xfId="0" applyFont="1" applyBorder="1"/>
    <xf numFmtId="0" fontId="7" fillId="0" borderId="15" xfId="0" applyFont="1" applyBorder="1"/>
    <xf numFmtId="0" fontId="1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8" fillId="4" borderId="15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10" borderId="9" xfId="0" applyFont="1" applyFill="1" applyBorder="1" applyAlignment="1">
      <alignment horizontal="right" vertical="center"/>
    </xf>
    <xf numFmtId="0" fontId="13" fillId="10" borderId="9" xfId="0" applyFont="1" applyFill="1" applyBorder="1" applyAlignment="1">
      <alignment vertical="center"/>
    </xf>
    <xf numFmtId="1" fontId="8" fillId="4" borderId="13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3" fillId="14" borderId="9" xfId="0" applyFont="1" applyFill="1" applyBorder="1" applyAlignment="1">
      <alignment horizontal="center"/>
    </xf>
    <xf numFmtId="0" fontId="13" fillId="14" borderId="15" xfId="0" applyFont="1" applyFill="1" applyBorder="1" applyAlignment="1">
      <alignment horizontal="center"/>
    </xf>
    <xf numFmtId="0" fontId="13" fillId="14" borderId="13" xfId="0" applyFont="1" applyFill="1" applyBorder="1" applyAlignment="1">
      <alignment horizontal="center"/>
    </xf>
    <xf numFmtId="1" fontId="8" fillId="15" borderId="15" xfId="0" applyNumberFormat="1" applyFont="1" applyFill="1" applyBorder="1" applyAlignment="1">
      <alignment horizontal="center" vertical="center"/>
    </xf>
    <xf numFmtId="1" fontId="8" fillId="15" borderId="13" xfId="0" applyNumberFormat="1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 vertical="center"/>
    </xf>
    <xf numFmtId="20" fontId="36" fillId="0" borderId="15" xfId="0" applyNumberFormat="1" applyFont="1" applyBorder="1" applyAlignment="1">
      <alignment horizontal="center"/>
    </xf>
    <xf numFmtId="20" fontId="36" fillId="0" borderId="13" xfId="0" applyNumberFormat="1" applyFont="1" applyBorder="1" applyAlignment="1">
      <alignment horizontal="center"/>
    </xf>
    <xf numFmtId="0" fontId="35" fillId="16" borderId="9" xfId="4" applyBorder="1" applyAlignment="1">
      <alignment horizontal="center" vertical="center"/>
    </xf>
    <xf numFmtId="0" fontId="10" fillId="5" borderId="12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Border="1" applyAlignment="1">
      <alignment horizontal="center"/>
    </xf>
    <xf numFmtId="0" fontId="7" fillId="0" borderId="20" xfId="0" applyFont="1" applyBorder="1"/>
    <xf numFmtId="0" fontId="7" fillId="0" borderId="20" xfId="0" applyFont="1" applyBorder="1" applyAlignment="1">
      <alignment horizontal="center"/>
    </xf>
    <xf numFmtId="0" fontId="7" fillId="0" borderId="23" xfId="0" applyFont="1" applyBorder="1"/>
    <xf numFmtId="0" fontId="13" fillId="10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wrapText="1"/>
    </xf>
    <xf numFmtId="0" fontId="7" fillId="0" borderId="25" xfId="0" applyFont="1" applyBorder="1"/>
    <xf numFmtId="0" fontId="7" fillId="0" borderId="2" xfId="0" applyFont="1" applyBorder="1"/>
    <xf numFmtId="0" fontId="19" fillId="0" borderId="9" xfId="0" applyFont="1" applyBorder="1" applyAlignment="1">
      <alignment horizontal="center" vertical="center"/>
    </xf>
    <xf numFmtId="20" fontId="36" fillId="0" borderId="9" xfId="0" applyNumberFormat="1" applyFont="1" applyBorder="1" applyAlignment="1">
      <alignment horizontal="center" vertical="center"/>
    </xf>
    <xf numFmtId="0" fontId="19" fillId="18" borderId="9" xfId="0" applyFont="1" applyFill="1" applyBorder="1" applyAlignment="1">
      <alignment horizontal="center" vertical="center"/>
    </xf>
    <xf numFmtId="0" fontId="13" fillId="17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2" fontId="0" fillId="18" borderId="15" xfId="0" applyNumberFormat="1" applyFont="1" applyFill="1" applyBorder="1" applyAlignment="1">
      <alignment horizontal="center" vertical="center"/>
    </xf>
    <xf numFmtId="2" fontId="0" fillId="18" borderId="13" xfId="0" applyNumberFormat="1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20" fontId="36" fillId="18" borderId="9" xfId="0" applyNumberFormat="1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18" borderId="9" xfId="0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20" fontId="51" fillId="0" borderId="9" xfId="0" applyNumberFormat="1" applyFont="1" applyBorder="1" applyAlignment="1">
      <alignment horizontal="center" vertical="center"/>
    </xf>
    <xf numFmtId="20" fontId="48" fillId="19" borderId="15" xfId="5" applyNumberFormat="1" applyFont="1" applyBorder="1" applyAlignment="1">
      <alignment horizontal="center" vertical="center"/>
    </xf>
    <xf numFmtId="20" fontId="48" fillId="19" borderId="13" xfId="5" applyNumberFormat="1" applyFont="1" applyBorder="1" applyAlignment="1">
      <alignment horizontal="center" vertical="center"/>
    </xf>
    <xf numFmtId="0" fontId="46" fillId="10" borderId="9" xfId="0" applyFont="1" applyFill="1" applyBorder="1" applyAlignment="1">
      <alignment horizontal="center" vertical="center"/>
    </xf>
    <xf numFmtId="20" fontId="48" fillId="19" borderId="9" xfId="5" applyNumberFormat="1" applyFont="1" applyBorder="1" applyAlignment="1">
      <alignment horizontal="center" vertical="center"/>
    </xf>
    <xf numFmtId="20" fontId="51" fillId="0" borderId="15" xfId="0" applyNumberFormat="1" applyFont="1" applyBorder="1" applyAlignment="1">
      <alignment horizontal="center" vertical="center"/>
    </xf>
    <xf numFmtId="20" fontId="51" fillId="0" borderId="13" xfId="0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20" fontId="49" fillId="0" borderId="9" xfId="0" applyNumberFormat="1" applyFont="1" applyBorder="1" applyAlignment="1">
      <alignment horizontal="center" vertical="center"/>
    </xf>
    <xf numFmtId="20" fontId="52" fillId="19" borderId="9" xfId="5" applyNumberFormat="1" applyBorder="1" applyAlignment="1">
      <alignment horizontal="center" vertical="center"/>
    </xf>
    <xf numFmtId="0" fontId="44" fillId="5" borderId="12" xfId="0" applyFont="1" applyFill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4" fillId="5" borderId="9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1" fontId="42" fillId="4" borderId="15" xfId="0" applyNumberFormat="1" applyFont="1" applyFill="1" applyBorder="1" applyAlignment="1">
      <alignment horizontal="center" vertical="center"/>
    </xf>
    <xf numFmtId="1" fontId="42" fillId="4" borderId="13" xfId="0" applyNumberFormat="1" applyFont="1" applyFill="1" applyBorder="1" applyAlignment="1">
      <alignment horizontal="center" vertical="center"/>
    </xf>
    <xf numFmtId="0" fontId="44" fillId="5" borderId="24" xfId="0" applyFont="1" applyFill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164" fontId="40" fillId="4" borderId="9" xfId="0" applyNumberFormat="1" applyFont="1" applyFill="1" applyBorder="1" applyAlignment="1">
      <alignment horizontal="center" vertical="center"/>
    </xf>
    <xf numFmtId="1" fontId="42" fillId="4" borderId="9" xfId="0" applyNumberFormat="1" applyFont="1" applyFill="1" applyBorder="1" applyAlignment="1">
      <alignment horizontal="center" vertical="center"/>
    </xf>
  </cellXfs>
  <cellStyles count="6">
    <cellStyle name="Accent5" xfId="3" builtinId="45"/>
    <cellStyle name="Good" xfId="4" builtinId="26"/>
    <cellStyle name="Neutral" xfId="5" builtinId="28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991"/>
  <sheetViews>
    <sheetView workbookViewId="0">
      <pane xSplit="4" ySplit="4" topLeftCell="BH5" activePane="bottomRight" state="frozen"/>
      <selection pane="topRight" activeCell="E1" sqref="E1"/>
      <selection pane="bottomLeft" activeCell="A5" sqref="A5"/>
      <selection pane="bottomRight" activeCell="D27" sqref="D27"/>
    </sheetView>
  </sheetViews>
  <sheetFormatPr defaultColWidth="8.59765625" defaultRowHeight="15" customHeight="1" x14ac:dyDescent="0.25"/>
  <cols>
    <col min="1" max="1" width="5.5" style="10" customWidth="1"/>
    <col min="2" max="2" width="8.59765625" style="10"/>
    <col min="3" max="3" width="10.09765625" style="10" customWidth="1"/>
    <col min="4" max="4" width="33.19921875" style="10" bestFit="1" customWidth="1"/>
    <col min="5" max="27" width="8.59765625" style="10"/>
    <col min="28" max="28" width="9.19921875" style="10" bestFit="1" customWidth="1"/>
    <col min="29" max="16384" width="8.59765625" style="10"/>
  </cols>
  <sheetData>
    <row r="1" spans="1:67" ht="14.4" x14ac:dyDescent="0.25">
      <c r="A1" s="1"/>
      <c r="B1" s="1"/>
      <c r="C1" s="3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3"/>
    </row>
    <row r="2" spans="1:67" ht="14.4" x14ac:dyDescent="0.25">
      <c r="A2" s="333">
        <v>44501</v>
      </c>
      <c r="B2" s="334"/>
      <c r="C2" s="334"/>
      <c r="D2" s="331"/>
      <c r="E2" s="330" t="s">
        <v>0</v>
      </c>
      <c r="F2" s="331"/>
      <c r="G2" s="330" t="s">
        <v>1</v>
      </c>
      <c r="H2" s="331"/>
      <c r="I2" s="7" t="s">
        <v>2</v>
      </c>
      <c r="J2" s="6"/>
      <c r="K2" s="7" t="s">
        <v>3</v>
      </c>
      <c r="L2" s="6"/>
      <c r="M2" s="7" t="s">
        <v>4</v>
      </c>
      <c r="N2" s="6"/>
      <c r="O2" s="7" t="s">
        <v>5</v>
      </c>
      <c r="P2" s="6"/>
      <c r="Q2" s="7" t="s">
        <v>6</v>
      </c>
      <c r="R2" s="6"/>
      <c r="S2" s="330" t="s">
        <v>0</v>
      </c>
      <c r="T2" s="331"/>
      <c r="U2" s="330" t="s">
        <v>1</v>
      </c>
      <c r="V2" s="331"/>
      <c r="W2" s="7" t="s">
        <v>2</v>
      </c>
      <c r="X2" s="6"/>
      <c r="Y2" s="7" t="s">
        <v>3</v>
      </c>
      <c r="Z2" s="6"/>
      <c r="AA2" s="7" t="s">
        <v>4</v>
      </c>
      <c r="AB2" s="6"/>
      <c r="AC2" s="7" t="s">
        <v>5</v>
      </c>
      <c r="AD2" s="6"/>
      <c r="AE2" s="7" t="s">
        <v>6</v>
      </c>
      <c r="AF2" s="6"/>
      <c r="AG2" s="330" t="s">
        <v>0</v>
      </c>
      <c r="AH2" s="331"/>
      <c r="AI2" s="330" t="s">
        <v>1</v>
      </c>
      <c r="AJ2" s="331"/>
      <c r="AK2" s="7" t="s">
        <v>2</v>
      </c>
      <c r="AL2" s="6"/>
      <c r="AM2" s="7" t="s">
        <v>3</v>
      </c>
      <c r="AN2" s="6"/>
      <c r="AO2" s="7" t="s">
        <v>4</v>
      </c>
      <c r="AP2" s="6"/>
      <c r="AQ2" s="7" t="s">
        <v>5</v>
      </c>
      <c r="AR2" s="6"/>
      <c r="AS2" s="7" t="s">
        <v>6</v>
      </c>
      <c r="AT2" s="6"/>
      <c r="AU2" s="330" t="s">
        <v>0</v>
      </c>
      <c r="AV2" s="331"/>
      <c r="AW2" s="330" t="s">
        <v>1</v>
      </c>
      <c r="AX2" s="331"/>
      <c r="AY2" s="7" t="s">
        <v>2</v>
      </c>
      <c r="AZ2" s="6"/>
      <c r="BA2" s="7" t="s">
        <v>3</v>
      </c>
      <c r="BB2" s="6"/>
      <c r="BC2" s="7" t="s">
        <v>4</v>
      </c>
      <c r="BD2" s="6"/>
      <c r="BE2" s="7" t="s">
        <v>5</v>
      </c>
      <c r="BF2" s="6"/>
      <c r="BG2" s="7" t="s">
        <v>6</v>
      </c>
      <c r="BH2" s="6"/>
      <c r="BI2" s="330" t="s">
        <v>0</v>
      </c>
      <c r="BJ2" s="331"/>
      <c r="BK2" s="330" t="s">
        <v>1</v>
      </c>
      <c r="BL2" s="331"/>
      <c r="BM2" s="11"/>
      <c r="BN2" s="12"/>
      <c r="BO2" s="13"/>
    </row>
    <row r="3" spans="1:67" ht="13.8" x14ac:dyDescent="0.25">
      <c r="A3" s="335" t="s">
        <v>7</v>
      </c>
      <c r="B3" s="334"/>
      <c r="C3" s="334"/>
      <c r="D3" s="331"/>
      <c r="E3" s="332">
        <v>1</v>
      </c>
      <c r="F3" s="331"/>
      <c r="G3" s="332">
        <v>2</v>
      </c>
      <c r="H3" s="331"/>
      <c r="I3" s="332">
        <v>3</v>
      </c>
      <c r="J3" s="331"/>
      <c r="K3" s="332">
        <v>4</v>
      </c>
      <c r="L3" s="331"/>
      <c r="M3" s="332">
        <v>5</v>
      </c>
      <c r="N3" s="331"/>
      <c r="O3" s="332">
        <v>6</v>
      </c>
      <c r="P3" s="331"/>
      <c r="Q3" s="332">
        <v>7</v>
      </c>
      <c r="R3" s="331"/>
      <c r="S3" s="332">
        <v>8</v>
      </c>
      <c r="T3" s="331"/>
      <c r="U3" s="332">
        <v>9</v>
      </c>
      <c r="V3" s="331"/>
      <c r="W3" s="332">
        <v>10</v>
      </c>
      <c r="X3" s="331"/>
      <c r="Y3" s="332">
        <v>11</v>
      </c>
      <c r="Z3" s="331"/>
      <c r="AA3" s="332">
        <v>12</v>
      </c>
      <c r="AB3" s="331"/>
      <c r="AC3" s="332">
        <v>13</v>
      </c>
      <c r="AD3" s="331"/>
      <c r="AE3" s="332">
        <v>14</v>
      </c>
      <c r="AF3" s="331"/>
      <c r="AG3" s="332">
        <v>15</v>
      </c>
      <c r="AH3" s="331"/>
      <c r="AI3" s="332">
        <v>16</v>
      </c>
      <c r="AJ3" s="331"/>
      <c r="AK3" s="332">
        <v>17</v>
      </c>
      <c r="AL3" s="331"/>
      <c r="AM3" s="332">
        <v>18</v>
      </c>
      <c r="AN3" s="331"/>
      <c r="AO3" s="332">
        <v>19</v>
      </c>
      <c r="AP3" s="331"/>
      <c r="AQ3" s="332">
        <v>20</v>
      </c>
      <c r="AR3" s="331"/>
      <c r="AS3" s="332">
        <v>21</v>
      </c>
      <c r="AT3" s="331"/>
      <c r="AU3" s="332">
        <v>22</v>
      </c>
      <c r="AV3" s="331"/>
      <c r="AW3" s="332">
        <v>23</v>
      </c>
      <c r="AX3" s="331"/>
      <c r="AY3" s="332">
        <v>24</v>
      </c>
      <c r="AZ3" s="331"/>
      <c r="BA3" s="332">
        <v>25</v>
      </c>
      <c r="BB3" s="331"/>
      <c r="BC3" s="332">
        <v>26</v>
      </c>
      <c r="BD3" s="331"/>
      <c r="BE3" s="332">
        <v>27</v>
      </c>
      <c r="BF3" s="331"/>
      <c r="BG3" s="332">
        <v>28</v>
      </c>
      <c r="BH3" s="331"/>
      <c r="BI3" s="332">
        <v>29</v>
      </c>
      <c r="BJ3" s="331"/>
      <c r="BK3" s="332">
        <v>30</v>
      </c>
      <c r="BL3" s="331"/>
      <c r="BM3" s="14"/>
      <c r="BN3" s="15"/>
      <c r="BO3" s="16"/>
    </row>
    <row r="4" spans="1:67" ht="25.95" customHeight="1" x14ac:dyDescent="0.25">
      <c r="A4" s="4" t="s">
        <v>8</v>
      </c>
      <c r="B4" s="4" t="s">
        <v>9</v>
      </c>
      <c r="C4" s="4" t="s">
        <v>66</v>
      </c>
      <c r="D4" s="4" t="s">
        <v>10</v>
      </c>
      <c r="E4" s="17" t="s">
        <v>11</v>
      </c>
      <c r="F4" s="17" t="s">
        <v>12</v>
      </c>
      <c r="G4" s="17" t="s">
        <v>11</v>
      </c>
      <c r="H4" s="17" t="s">
        <v>12</v>
      </c>
      <c r="I4" s="17" t="s">
        <v>11</v>
      </c>
      <c r="J4" s="17" t="s">
        <v>12</v>
      </c>
      <c r="K4" s="17" t="s">
        <v>11</v>
      </c>
      <c r="L4" s="17" t="s">
        <v>12</v>
      </c>
      <c r="M4" s="17" t="s">
        <v>11</v>
      </c>
      <c r="N4" s="17" t="s">
        <v>12</v>
      </c>
      <c r="O4" s="17" t="s">
        <v>11</v>
      </c>
      <c r="P4" s="17" t="s">
        <v>12</v>
      </c>
      <c r="Q4" s="17" t="s">
        <v>11</v>
      </c>
      <c r="R4" s="17" t="s">
        <v>12</v>
      </c>
      <c r="S4" s="17" t="s">
        <v>11</v>
      </c>
      <c r="T4" s="17" t="s">
        <v>12</v>
      </c>
      <c r="U4" s="17" t="s">
        <v>11</v>
      </c>
      <c r="V4" s="17" t="s">
        <v>12</v>
      </c>
      <c r="W4" s="17" t="s">
        <v>11</v>
      </c>
      <c r="X4" s="17" t="s">
        <v>12</v>
      </c>
      <c r="Y4" s="17" t="s">
        <v>11</v>
      </c>
      <c r="Z4" s="17" t="s">
        <v>12</v>
      </c>
      <c r="AA4" s="17" t="s">
        <v>11</v>
      </c>
      <c r="AB4" s="17" t="s">
        <v>12</v>
      </c>
      <c r="AC4" s="17" t="s">
        <v>11</v>
      </c>
      <c r="AD4" s="17" t="s">
        <v>12</v>
      </c>
      <c r="AE4" s="17" t="s">
        <v>11</v>
      </c>
      <c r="AF4" s="17" t="s">
        <v>12</v>
      </c>
      <c r="AG4" s="17" t="s">
        <v>11</v>
      </c>
      <c r="AH4" s="17" t="s">
        <v>12</v>
      </c>
      <c r="AI4" s="17" t="s">
        <v>11</v>
      </c>
      <c r="AJ4" s="17" t="s">
        <v>12</v>
      </c>
      <c r="AK4" s="17" t="s">
        <v>11</v>
      </c>
      <c r="AL4" s="17" t="s">
        <v>12</v>
      </c>
      <c r="AM4" s="17" t="s">
        <v>11</v>
      </c>
      <c r="AN4" s="17" t="s">
        <v>12</v>
      </c>
      <c r="AO4" s="17" t="s">
        <v>11</v>
      </c>
      <c r="AP4" s="17" t="s">
        <v>12</v>
      </c>
      <c r="AQ4" s="17" t="s">
        <v>11</v>
      </c>
      <c r="AR4" s="17" t="s">
        <v>12</v>
      </c>
      <c r="AS4" s="17" t="s">
        <v>11</v>
      </c>
      <c r="AT4" s="17" t="s">
        <v>12</v>
      </c>
      <c r="AU4" s="17" t="s">
        <v>11</v>
      </c>
      <c r="AV4" s="17" t="s">
        <v>12</v>
      </c>
      <c r="AW4" s="17" t="s">
        <v>11</v>
      </c>
      <c r="AX4" s="17" t="s">
        <v>12</v>
      </c>
      <c r="AY4" s="17" t="s">
        <v>11</v>
      </c>
      <c r="AZ4" s="17" t="s">
        <v>12</v>
      </c>
      <c r="BA4" s="17" t="s">
        <v>11</v>
      </c>
      <c r="BB4" s="17" t="s">
        <v>12</v>
      </c>
      <c r="BC4" s="17" t="s">
        <v>11</v>
      </c>
      <c r="BD4" s="17" t="s">
        <v>12</v>
      </c>
      <c r="BE4" s="17" t="s">
        <v>11</v>
      </c>
      <c r="BF4" s="17" t="s">
        <v>12</v>
      </c>
      <c r="BG4" s="17" t="s">
        <v>11</v>
      </c>
      <c r="BH4" s="17" t="s">
        <v>12</v>
      </c>
      <c r="BI4" s="17" t="s">
        <v>11</v>
      </c>
      <c r="BJ4" s="17" t="s">
        <v>12</v>
      </c>
      <c r="BK4" s="18" t="s">
        <v>11</v>
      </c>
      <c r="BL4" s="18" t="s">
        <v>12</v>
      </c>
      <c r="BM4" s="19"/>
      <c r="BN4" s="19"/>
      <c r="BO4" s="5" t="s">
        <v>81</v>
      </c>
    </row>
    <row r="5" spans="1:67" ht="13.8" x14ac:dyDescent="0.3">
      <c r="A5" s="20">
        <v>1</v>
      </c>
      <c r="B5" s="20" t="s">
        <v>14</v>
      </c>
      <c r="C5" s="20"/>
      <c r="D5" s="43" t="s">
        <v>40</v>
      </c>
      <c r="E5" s="336" t="s">
        <v>72</v>
      </c>
      <c r="F5" s="336"/>
      <c r="G5" s="336" t="s">
        <v>72</v>
      </c>
      <c r="H5" s="336"/>
      <c r="I5" s="336" t="s">
        <v>72</v>
      </c>
      <c r="J5" s="336"/>
      <c r="K5" s="336" t="s">
        <v>72</v>
      </c>
      <c r="L5" s="336"/>
      <c r="M5" s="336" t="s">
        <v>72</v>
      </c>
      <c r="N5" s="336"/>
      <c r="O5" s="327" t="s">
        <v>69</v>
      </c>
      <c r="P5" s="328"/>
      <c r="Q5" s="325" t="s">
        <v>80</v>
      </c>
      <c r="R5" s="326"/>
      <c r="S5" s="336" t="s">
        <v>72</v>
      </c>
      <c r="T5" s="336"/>
      <c r="U5" s="336" t="s">
        <v>72</v>
      </c>
      <c r="V5" s="336"/>
      <c r="W5" s="336" t="s">
        <v>72</v>
      </c>
      <c r="X5" s="336"/>
      <c r="Y5" s="336" t="s">
        <v>72</v>
      </c>
      <c r="Z5" s="336"/>
      <c r="AA5" s="336" t="s">
        <v>72</v>
      </c>
      <c r="AB5" s="336"/>
      <c r="AC5" s="327" t="s">
        <v>69</v>
      </c>
      <c r="AD5" s="328"/>
      <c r="AE5" s="325" t="s">
        <v>80</v>
      </c>
      <c r="AF5" s="326"/>
      <c r="AG5" s="336" t="s">
        <v>72</v>
      </c>
      <c r="AH5" s="336"/>
      <c r="AI5" s="336" t="s">
        <v>72</v>
      </c>
      <c r="AJ5" s="336"/>
      <c r="AK5" s="336" t="s">
        <v>72</v>
      </c>
      <c r="AL5" s="336"/>
      <c r="AM5" s="336" t="s">
        <v>72</v>
      </c>
      <c r="AN5" s="336"/>
      <c r="AO5" s="336" t="s">
        <v>72</v>
      </c>
      <c r="AP5" s="336"/>
      <c r="AQ5" s="327" t="s">
        <v>69</v>
      </c>
      <c r="AR5" s="328"/>
      <c r="AS5" s="325" t="s">
        <v>80</v>
      </c>
      <c r="AT5" s="326"/>
      <c r="AU5" s="329" t="s">
        <v>72</v>
      </c>
      <c r="AV5" s="329"/>
      <c r="AW5" s="329" t="s">
        <v>72</v>
      </c>
      <c r="AX5" s="329"/>
      <c r="AY5" s="329" t="s">
        <v>72</v>
      </c>
      <c r="AZ5" s="329"/>
      <c r="BA5" s="329" t="s">
        <v>72</v>
      </c>
      <c r="BB5" s="329"/>
      <c r="BC5" s="329" t="s">
        <v>72</v>
      </c>
      <c r="BD5" s="329"/>
      <c r="BE5" s="327" t="s">
        <v>69</v>
      </c>
      <c r="BF5" s="328"/>
      <c r="BG5" s="325" t="s">
        <v>80</v>
      </c>
      <c r="BH5" s="326"/>
      <c r="BI5" s="329" t="s">
        <v>72</v>
      </c>
      <c r="BJ5" s="329"/>
      <c r="BK5" s="329" t="s">
        <v>72</v>
      </c>
      <c r="BL5" s="329"/>
      <c r="BM5" s="15"/>
      <c r="BN5" s="15"/>
      <c r="BO5" s="9">
        <f>COUNTIF(E5:BL5,"LEAVE")</f>
        <v>0</v>
      </c>
    </row>
    <row r="6" spans="1:67" ht="13.8" x14ac:dyDescent="0.3">
      <c r="A6" s="20">
        <v>2</v>
      </c>
      <c r="B6" s="20" t="s">
        <v>15</v>
      </c>
      <c r="C6" s="21">
        <v>7387270</v>
      </c>
      <c r="D6" s="43" t="s">
        <v>41</v>
      </c>
      <c r="E6" s="329" t="s">
        <v>72</v>
      </c>
      <c r="F6" s="329"/>
      <c r="G6" s="329" t="s">
        <v>72</v>
      </c>
      <c r="H6" s="329"/>
      <c r="I6" s="329" t="s">
        <v>72</v>
      </c>
      <c r="J6" s="329"/>
      <c r="K6" s="329" t="s">
        <v>72</v>
      </c>
      <c r="L6" s="329"/>
      <c r="M6" s="329" t="s">
        <v>72</v>
      </c>
      <c r="N6" s="329"/>
      <c r="O6" s="329" t="s">
        <v>72</v>
      </c>
      <c r="P6" s="329"/>
      <c r="Q6" s="329" t="s">
        <v>72</v>
      </c>
      <c r="R6" s="329"/>
      <c r="S6" s="329" t="s">
        <v>72</v>
      </c>
      <c r="T6" s="329"/>
      <c r="U6" s="329" t="s">
        <v>72</v>
      </c>
      <c r="V6" s="329"/>
      <c r="W6" s="323" t="s">
        <v>13</v>
      </c>
      <c r="X6" s="324"/>
      <c r="Y6" s="323" t="s">
        <v>13</v>
      </c>
      <c r="Z6" s="324"/>
      <c r="AA6" s="22">
        <v>9.3000000000000007</v>
      </c>
      <c r="AB6" s="22">
        <v>18</v>
      </c>
      <c r="AC6" s="22">
        <v>9.3000000000000007</v>
      </c>
      <c r="AD6" s="22">
        <v>18</v>
      </c>
      <c r="AE6" s="336" t="s">
        <v>72</v>
      </c>
      <c r="AF6" s="336"/>
      <c r="AG6" s="22">
        <v>9.3000000000000007</v>
      </c>
      <c r="AH6" s="22">
        <v>18</v>
      </c>
      <c r="AI6" s="22">
        <v>9.3000000000000007</v>
      </c>
      <c r="AJ6" s="22">
        <v>18</v>
      </c>
      <c r="AK6" s="22">
        <v>9.3000000000000007</v>
      </c>
      <c r="AL6" s="22">
        <v>18</v>
      </c>
      <c r="AM6" s="327" t="s">
        <v>69</v>
      </c>
      <c r="AN6" s="328"/>
      <c r="AO6" s="22">
        <v>13.3</v>
      </c>
      <c r="AP6" s="22">
        <v>18</v>
      </c>
      <c r="AQ6" s="22">
        <v>9.3000000000000007</v>
      </c>
      <c r="AR6" s="22">
        <v>18</v>
      </c>
      <c r="AS6" s="329" t="s">
        <v>72</v>
      </c>
      <c r="AT6" s="329"/>
      <c r="AU6" s="22">
        <v>9.3000000000000007</v>
      </c>
      <c r="AV6" s="22">
        <v>18</v>
      </c>
      <c r="AW6" s="22">
        <v>9.3800000000000008</v>
      </c>
      <c r="AX6" s="22">
        <v>18</v>
      </c>
      <c r="AY6" s="329" t="s">
        <v>72</v>
      </c>
      <c r="AZ6" s="329"/>
      <c r="BA6" s="327" t="s">
        <v>69</v>
      </c>
      <c r="BB6" s="328"/>
      <c r="BC6" s="23">
        <v>14.45</v>
      </c>
      <c r="BD6" s="22">
        <v>18</v>
      </c>
      <c r="BE6" s="23">
        <v>9.25</v>
      </c>
      <c r="BF6" s="22">
        <v>18</v>
      </c>
      <c r="BG6" s="329" t="s">
        <v>72</v>
      </c>
      <c r="BH6" s="329"/>
      <c r="BI6" s="22">
        <v>9.3000000000000007</v>
      </c>
      <c r="BJ6" s="24">
        <v>17.53</v>
      </c>
      <c r="BK6" s="23">
        <v>9.31</v>
      </c>
      <c r="BL6" s="25">
        <v>17.510000000000002</v>
      </c>
      <c r="BM6" s="15"/>
      <c r="BN6" s="26"/>
      <c r="BO6" s="9">
        <f t="shared" ref="BO6:BO35" si="0">COUNTIF(E6:BL6,"LEAVE")</f>
        <v>2</v>
      </c>
    </row>
    <row r="7" spans="1:67" ht="13.8" x14ac:dyDescent="0.3">
      <c r="A7" s="20">
        <v>3</v>
      </c>
      <c r="B7" s="20" t="s">
        <v>16</v>
      </c>
      <c r="C7" s="21">
        <v>7326849</v>
      </c>
      <c r="D7" s="44" t="s">
        <v>42</v>
      </c>
      <c r="E7" s="22">
        <v>9.3000000000000007</v>
      </c>
      <c r="F7" s="22">
        <v>18</v>
      </c>
      <c r="G7" s="22">
        <v>9.3000000000000007</v>
      </c>
      <c r="H7" s="22">
        <v>18</v>
      </c>
      <c r="I7" s="329" t="s">
        <v>72</v>
      </c>
      <c r="J7" s="329"/>
      <c r="K7" s="329" t="s">
        <v>72</v>
      </c>
      <c r="L7" s="329"/>
      <c r="M7" s="329" t="s">
        <v>72</v>
      </c>
      <c r="N7" s="329"/>
      <c r="O7" s="329" t="s">
        <v>72</v>
      </c>
      <c r="P7" s="329"/>
      <c r="Q7" s="329" t="s">
        <v>72</v>
      </c>
      <c r="R7" s="329"/>
      <c r="S7" s="323" t="s">
        <v>13</v>
      </c>
      <c r="T7" s="324"/>
      <c r="U7" s="327" t="s">
        <v>69</v>
      </c>
      <c r="V7" s="328"/>
      <c r="W7" s="22">
        <v>14</v>
      </c>
      <c r="X7" s="22">
        <v>6</v>
      </c>
      <c r="Y7" s="22">
        <v>9.3000000000000007</v>
      </c>
      <c r="Z7" s="22">
        <v>18</v>
      </c>
      <c r="AA7" s="22">
        <v>9.3000000000000007</v>
      </c>
      <c r="AB7" s="22">
        <v>18</v>
      </c>
      <c r="AC7" s="22">
        <v>9.3000000000000007</v>
      </c>
      <c r="AD7" s="22">
        <v>18</v>
      </c>
      <c r="AE7" s="336" t="s">
        <v>72</v>
      </c>
      <c r="AF7" s="336"/>
      <c r="AG7" s="22">
        <v>9.3000000000000007</v>
      </c>
      <c r="AH7" s="22">
        <v>18</v>
      </c>
      <c r="AI7" s="327" t="s">
        <v>69</v>
      </c>
      <c r="AJ7" s="328"/>
      <c r="AK7" s="22">
        <v>9.3000000000000007</v>
      </c>
      <c r="AL7" s="22">
        <v>18</v>
      </c>
      <c r="AM7" s="22">
        <v>9.3000000000000007</v>
      </c>
      <c r="AN7" s="22">
        <v>18</v>
      </c>
      <c r="AO7" s="22">
        <v>9.3000000000000007</v>
      </c>
      <c r="AP7" s="22">
        <v>18</v>
      </c>
      <c r="AQ7" s="22">
        <v>9.3000000000000007</v>
      </c>
      <c r="AR7" s="22">
        <v>18</v>
      </c>
      <c r="AS7" s="329" t="s">
        <v>72</v>
      </c>
      <c r="AT7" s="329"/>
      <c r="AU7" s="22">
        <v>10.3</v>
      </c>
      <c r="AV7" s="22">
        <v>18</v>
      </c>
      <c r="AW7" s="327" t="s">
        <v>69</v>
      </c>
      <c r="AX7" s="328"/>
      <c r="AY7" s="323" t="s">
        <v>13</v>
      </c>
      <c r="AZ7" s="324"/>
      <c r="BA7" s="323" t="s">
        <v>13</v>
      </c>
      <c r="BB7" s="324"/>
      <c r="BC7" s="323" t="s">
        <v>13</v>
      </c>
      <c r="BD7" s="324"/>
      <c r="BE7" s="323" t="s">
        <v>13</v>
      </c>
      <c r="BF7" s="324"/>
      <c r="BG7" s="323" t="s">
        <v>13</v>
      </c>
      <c r="BH7" s="324"/>
      <c r="BI7" s="323" t="s">
        <v>13</v>
      </c>
      <c r="BJ7" s="324"/>
      <c r="BK7" s="323" t="s">
        <v>13</v>
      </c>
      <c r="BL7" s="324"/>
      <c r="BM7" s="15"/>
      <c r="BN7" s="15"/>
      <c r="BO7" s="9">
        <f t="shared" si="0"/>
        <v>8</v>
      </c>
    </row>
    <row r="8" spans="1:67" ht="13.8" x14ac:dyDescent="0.3">
      <c r="A8" s="20">
        <v>4</v>
      </c>
      <c r="B8" s="28" t="s">
        <v>17</v>
      </c>
      <c r="C8" s="21">
        <v>13283487</v>
      </c>
      <c r="D8" s="45" t="s">
        <v>43</v>
      </c>
      <c r="E8" s="22">
        <v>9.3000000000000007</v>
      </c>
      <c r="F8" s="22">
        <v>18</v>
      </c>
      <c r="G8" s="22">
        <v>9.3000000000000007</v>
      </c>
      <c r="H8" s="22">
        <v>18</v>
      </c>
      <c r="I8" s="22">
        <v>9.3000000000000007</v>
      </c>
      <c r="J8" s="22">
        <v>18</v>
      </c>
      <c r="K8" s="337" t="s">
        <v>79</v>
      </c>
      <c r="L8" s="338"/>
      <c r="M8" s="329" t="s">
        <v>72</v>
      </c>
      <c r="N8" s="329"/>
      <c r="O8" s="329" t="s">
        <v>72</v>
      </c>
      <c r="P8" s="329"/>
      <c r="Q8" s="325" t="s">
        <v>80</v>
      </c>
      <c r="R8" s="326"/>
      <c r="S8" s="22">
        <v>9.3000000000000007</v>
      </c>
      <c r="T8" s="22">
        <v>18</v>
      </c>
      <c r="U8" s="22">
        <v>9.3000000000000007</v>
      </c>
      <c r="V8" s="22">
        <v>18</v>
      </c>
      <c r="W8" s="22">
        <v>9.3000000000000007</v>
      </c>
      <c r="X8" s="22">
        <v>18</v>
      </c>
      <c r="Y8" s="22">
        <v>9.3000000000000007</v>
      </c>
      <c r="Z8" s="22">
        <v>18</v>
      </c>
      <c r="AA8" s="22">
        <v>9.3000000000000007</v>
      </c>
      <c r="AB8" s="22">
        <v>18</v>
      </c>
      <c r="AC8" s="323" t="s">
        <v>13</v>
      </c>
      <c r="AD8" s="324"/>
      <c r="AE8" s="325" t="s">
        <v>80</v>
      </c>
      <c r="AF8" s="326"/>
      <c r="AG8" s="22">
        <v>9.3000000000000007</v>
      </c>
      <c r="AH8" s="22">
        <v>18</v>
      </c>
      <c r="AI8" s="22">
        <v>9.3000000000000007</v>
      </c>
      <c r="AJ8" s="22">
        <v>18</v>
      </c>
      <c r="AK8" s="22">
        <v>9.3000000000000007</v>
      </c>
      <c r="AL8" s="22">
        <v>18</v>
      </c>
      <c r="AM8" s="22">
        <v>9.3000000000000007</v>
      </c>
      <c r="AN8" s="22">
        <v>18</v>
      </c>
      <c r="AO8" s="22">
        <v>9.3000000000000007</v>
      </c>
      <c r="AP8" s="22">
        <v>18</v>
      </c>
      <c r="AQ8" s="22">
        <v>9.3000000000000007</v>
      </c>
      <c r="AR8" s="22">
        <v>18</v>
      </c>
      <c r="AS8" s="325" t="s">
        <v>80</v>
      </c>
      <c r="AT8" s="326"/>
      <c r="AU8" s="29">
        <v>10</v>
      </c>
      <c r="AV8" s="22">
        <v>18</v>
      </c>
      <c r="AW8" s="30">
        <v>9.3800000000000008</v>
      </c>
      <c r="AX8" s="22">
        <v>18</v>
      </c>
      <c r="AY8" s="329" t="s">
        <v>72</v>
      </c>
      <c r="AZ8" s="329"/>
      <c r="BA8" s="30">
        <v>9.5299999999999994</v>
      </c>
      <c r="BB8" s="22">
        <v>18</v>
      </c>
      <c r="BC8" s="30">
        <v>10.039999999999999</v>
      </c>
      <c r="BD8" s="22">
        <v>18</v>
      </c>
      <c r="BE8" s="29">
        <v>8.3000000000000007</v>
      </c>
      <c r="BF8" s="29">
        <v>18</v>
      </c>
      <c r="BG8" s="325" t="s">
        <v>80</v>
      </c>
      <c r="BH8" s="326"/>
      <c r="BI8" s="30">
        <v>8.2799999999999994</v>
      </c>
      <c r="BJ8" s="31">
        <v>17.05</v>
      </c>
      <c r="BK8" s="29">
        <v>8.3000000000000007</v>
      </c>
      <c r="BL8" s="25">
        <v>17.05</v>
      </c>
      <c r="BM8" s="32"/>
      <c r="BN8" s="32"/>
      <c r="BO8" s="9">
        <f t="shared" si="0"/>
        <v>1</v>
      </c>
    </row>
    <row r="9" spans="1:67" ht="13.8" x14ac:dyDescent="0.3">
      <c r="A9" s="27">
        <v>5</v>
      </c>
      <c r="B9" s="33" t="s">
        <v>18</v>
      </c>
      <c r="C9" s="21">
        <v>7252526</v>
      </c>
      <c r="D9" s="46" t="s">
        <v>44</v>
      </c>
      <c r="E9" s="329" t="s">
        <v>72</v>
      </c>
      <c r="F9" s="329"/>
      <c r="G9" s="329" t="s">
        <v>72</v>
      </c>
      <c r="H9" s="329"/>
      <c r="I9" s="329" t="s">
        <v>72</v>
      </c>
      <c r="J9" s="329"/>
      <c r="K9" s="337" t="s">
        <v>79</v>
      </c>
      <c r="L9" s="338"/>
      <c r="M9" s="329" t="s">
        <v>72</v>
      </c>
      <c r="N9" s="329"/>
      <c r="O9" s="329" t="s">
        <v>72</v>
      </c>
      <c r="P9" s="329"/>
      <c r="Q9" s="325" t="s">
        <v>80</v>
      </c>
      <c r="R9" s="326"/>
      <c r="S9" s="22">
        <v>9.3000000000000007</v>
      </c>
      <c r="T9" s="22">
        <v>18</v>
      </c>
      <c r="U9" s="22">
        <v>9.3000000000000007</v>
      </c>
      <c r="V9" s="22">
        <v>18</v>
      </c>
      <c r="W9" s="22">
        <v>9.3000000000000007</v>
      </c>
      <c r="X9" s="22">
        <v>18</v>
      </c>
      <c r="Y9" s="22">
        <v>9.3000000000000007</v>
      </c>
      <c r="Z9" s="22">
        <v>18</v>
      </c>
      <c r="AA9" s="22">
        <v>9.3000000000000007</v>
      </c>
      <c r="AB9" s="22">
        <v>18</v>
      </c>
      <c r="AC9" s="22">
        <v>9.3000000000000007</v>
      </c>
      <c r="AD9" s="22">
        <v>18</v>
      </c>
      <c r="AE9" s="325" t="s">
        <v>80</v>
      </c>
      <c r="AF9" s="326"/>
      <c r="AG9" s="22">
        <v>9.3000000000000007</v>
      </c>
      <c r="AH9" s="22">
        <v>18</v>
      </c>
      <c r="AI9" s="22">
        <v>9.3000000000000007</v>
      </c>
      <c r="AJ9" s="22">
        <v>18</v>
      </c>
      <c r="AK9" s="22">
        <v>9.3000000000000007</v>
      </c>
      <c r="AL9" s="22">
        <v>18</v>
      </c>
      <c r="AM9" s="22">
        <v>9.3000000000000007</v>
      </c>
      <c r="AN9" s="22">
        <v>18</v>
      </c>
      <c r="AO9" s="22">
        <v>9.3000000000000007</v>
      </c>
      <c r="AP9" s="22">
        <v>18</v>
      </c>
      <c r="AQ9" s="22">
        <v>9.3000000000000007</v>
      </c>
      <c r="AR9" s="22">
        <v>18</v>
      </c>
      <c r="AS9" s="325" t="s">
        <v>80</v>
      </c>
      <c r="AT9" s="326"/>
      <c r="AU9" s="34">
        <v>10.45</v>
      </c>
      <c r="AV9" s="22">
        <v>18</v>
      </c>
      <c r="AW9" s="34">
        <v>9.4499999999999993</v>
      </c>
      <c r="AX9" s="22">
        <v>18</v>
      </c>
      <c r="AY9" s="329" t="s">
        <v>72</v>
      </c>
      <c r="AZ9" s="329"/>
      <c r="BA9" s="30">
        <v>9.5299999999999994</v>
      </c>
      <c r="BB9" s="22">
        <v>18</v>
      </c>
      <c r="BC9" s="30">
        <v>10.039999999999999</v>
      </c>
      <c r="BD9" s="22">
        <v>18</v>
      </c>
      <c r="BE9" s="34">
        <v>9.35</v>
      </c>
      <c r="BF9" s="29">
        <v>18</v>
      </c>
      <c r="BG9" s="325" t="s">
        <v>80</v>
      </c>
      <c r="BH9" s="326"/>
      <c r="BI9" s="35">
        <v>8.3000000000000007</v>
      </c>
      <c r="BJ9" s="34">
        <v>17.11</v>
      </c>
      <c r="BK9" s="34">
        <v>8.35</v>
      </c>
      <c r="BL9" s="25">
        <v>17.05</v>
      </c>
      <c r="BM9" s="34"/>
      <c r="BN9" s="34"/>
      <c r="BO9" s="9">
        <f t="shared" si="0"/>
        <v>0</v>
      </c>
    </row>
    <row r="10" spans="1:67" ht="13.8" x14ac:dyDescent="0.3">
      <c r="A10" s="27">
        <v>6</v>
      </c>
      <c r="B10" s="33" t="s">
        <v>19</v>
      </c>
      <c r="C10" s="21">
        <v>7244543</v>
      </c>
      <c r="D10" s="46" t="s">
        <v>45</v>
      </c>
      <c r="E10" s="22">
        <v>9.3000000000000007</v>
      </c>
      <c r="F10" s="22">
        <v>18</v>
      </c>
      <c r="G10" s="327" t="s">
        <v>69</v>
      </c>
      <c r="H10" s="328"/>
      <c r="I10" s="22">
        <v>14</v>
      </c>
      <c r="J10" s="22">
        <v>18</v>
      </c>
      <c r="K10" s="337" t="s">
        <v>79</v>
      </c>
      <c r="L10" s="338"/>
      <c r="M10" s="329" t="s">
        <v>72</v>
      </c>
      <c r="N10" s="329"/>
      <c r="O10" s="329" t="s">
        <v>72</v>
      </c>
      <c r="P10" s="329"/>
      <c r="Q10" s="327" t="s">
        <v>69</v>
      </c>
      <c r="R10" s="328"/>
      <c r="S10" s="22">
        <v>14</v>
      </c>
      <c r="T10" s="22">
        <v>18</v>
      </c>
      <c r="U10" s="22">
        <v>9.3000000000000007</v>
      </c>
      <c r="V10" s="22">
        <v>18</v>
      </c>
      <c r="W10" s="22">
        <v>9.3000000000000007</v>
      </c>
      <c r="X10" s="22">
        <v>18</v>
      </c>
      <c r="Y10" s="22">
        <v>9.3000000000000007</v>
      </c>
      <c r="Z10" s="22">
        <v>18</v>
      </c>
      <c r="AA10" s="22">
        <v>9.3000000000000007</v>
      </c>
      <c r="AB10" s="22">
        <v>18</v>
      </c>
      <c r="AC10" s="22">
        <v>9.3000000000000007</v>
      </c>
      <c r="AD10" s="22">
        <v>18</v>
      </c>
      <c r="AE10" s="327" t="s">
        <v>69</v>
      </c>
      <c r="AF10" s="328"/>
      <c r="AG10" s="35">
        <v>14</v>
      </c>
      <c r="AH10" s="22">
        <v>18</v>
      </c>
      <c r="AI10" s="22">
        <v>9.3000000000000007</v>
      </c>
      <c r="AJ10" s="22">
        <v>18</v>
      </c>
      <c r="AK10" s="22">
        <v>9.3000000000000007</v>
      </c>
      <c r="AL10" s="22">
        <v>18</v>
      </c>
      <c r="AM10" s="22">
        <v>9.3000000000000007</v>
      </c>
      <c r="AN10" s="22">
        <v>18</v>
      </c>
      <c r="AO10" s="22">
        <v>9.3000000000000007</v>
      </c>
      <c r="AP10" s="22">
        <v>18</v>
      </c>
      <c r="AQ10" s="22">
        <v>9.3000000000000007</v>
      </c>
      <c r="AR10" s="22">
        <v>18</v>
      </c>
      <c r="AS10" s="325" t="s">
        <v>80</v>
      </c>
      <c r="AT10" s="326"/>
      <c r="AU10" s="34">
        <v>10.45</v>
      </c>
      <c r="AV10" s="22">
        <v>18</v>
      </c>
      <c r="AW10" s="34">
        <v>9.4499999999999993</v>
      </c>
      <c r="AX10" s="22">
        <v>18</v>
      </c>
      <c r="AY10" s="329" t="s">
        <v>72</v>
      </c>
      <c r="AZ10" s="329"/>
      <c r="BA10" s="30">
        <v>9.5299999999999994</v>
      </c>
      <c r="BB10" s="22">
        <v>18</v>
      </c>
      <c r="BC10" s="22">
        <v>9.3000000000000007</v>
      </c>
      <c r="BD10" s="22">
        <v>18</v>
      </c>
      <c r="BE10" s="22">
        <v>9.3000000000000007</v>
      </c>
      <c r="BF10" s="22">
        <v>18</v>
      </c>
      <c r="BG10" s="325" t="s">
        <v>80</v>
      </c>
      <c r="BH10" s="326"/>
      <c r="BI10" s="22">
        <v>9.3000000000000007</v>
      </c>
      <c r="BJ10" s="22">
        <v>18</v>
      </c>
      <c r="BK10" s="323" t="s">
        <v>13</v>
      </c>
      <c r="BL10" s="324"/>
      <c r="BM10" s="34"/>
      <c r="BN10" s="34"/>
      <c r="BO10" s="9">
        <f t="shared" si="0"/>
        <v>1</v>
      </c>
    </row>
    <row r="11" spans="1:67" ht="13.8" x14ac:dyDescent="0.3">
      <c r="A11" s="27">
        <v>7</v>
      </c>
      <c r="B11" s="33" t="s">
        <v>20</v>
      </c>
      <c r="C11" s="21">
        <v>7326314</v>
      </c>
      <c r="D11" s="46" t="s">
        <v>46</v>
      </c>
      <c r="E11" s="22">
        <v>9.3000000000000007</v>
      </c>
      <c r="F11" s="22">
        <v>18</v>
      </c>
      <c r="G11" s="22">
        <v>9.3000000000000007</v>
      </c>
      <c r="H11" s="22">
        <v>18</v>
      </c>
      <c r="I11" s="22">
        <v>9.3000000000000007</v>
      </c>
      <c r="J11" s="22">
        <v>18</v>
      </c>
      <c r="K11" s="329" t="s">
        <v>72</v>
      </c>
      <c r="L11" s="329"/>
      <c r="M11" s="329" t="s">
        <v>72</v>
      </c>
      <c r="N11" s="329"/>
      <c r="O11" s="329" t="s">
        <v>72</v>
      </c>
      <c r="P11" s="329"/>
      <c r="Q11" s="329" t="s">
        <v>72</v>
      </c>
      <c r="R11" s="329"/>
      <c r="S11" s="22">
        <v>9.3000000000000007</v>
      </c>
      <c r="T11" s="22">
        <v>18</v>
      </c>
      <c r="U11" s="22">
        <v>9.3000000000000007</v>
      </c>
      <c r="V11" s="22">
        <v>18</v>
      </c>
      <c r="W11" s="22">
        <v>9.3000000000000007</v>
      </c>
      <c r="X11" s="22">
        <v>18</v>
      </c>
      <c r="Y11" s="22">
        <v>9.3000000000000007</v>
      </c>
      <c r="Z11" s="22">
        <v>18</v>
      </c>
      <c r="AA11" s="22">
        <v>9.3000000000000007</v>
      </c>
      <c r="AB11" s="22">
        <v>18</v>
      </c>
      <c r="AC11" s="22">
        <v>9.3000000000000007</v>
      </c>
      <c r="AD11" s="22">
        <v>18</v>
      </c>
      <c r="AE11" s="336" t="s">
        <v>72</v>
      </c>
      <c r="AF11" s="336"/>
      <c r="AG11" s="327" t="s">
        <v>69</v>
      </c>
      <c r="AH11" s="328"/>
      <c r="AI11" s="22">
        <v>9.3000000000000007</v>
      </c>
      <c r="AJ11" s="22">
        <v>18</v>
      </c>
      <c r="AK11" s="22">
        <v>9.3000000000000007</v>
      </c>
      <c r="AL11" s="22">
        <v>18</v>
      </c>
      <c r="AM11" s="22">
        <v>9.3000000000000007</v>
      </c>
      <c r="AN11" s="22">
        <v>18</v>
      </c>
      <c r="AO11" s="22">
        <v>9.3000000000000007</v>
      </c>
      <c r="AP11" s="22">
        <v>18</v>
      </c>
      <c r="AQ11" s="22">
        <v>9.3000000000000007</v>
      </c>
      <c r="AR11" s="22">
        <v>18</v>
      </c>
      <c r="AS11" s="329" t="s">
        <v>72</v>
      </c>
      <c r="AT11" s="329"/>
      <c r="AU11" s="327" t="s">
        <v>69</v>
      </c>
      <c r="AV11" s="328"/>
      <c r="AW11" s="22">
        <v>14</v>
      </c>
      <c r="AX11" s="22">
        <v>18</v>
      </c>
      <c r="AY11" s="329" t="s">
        <v>72</v>
      </c>
      <c r="AZ11" s="329"/>
      <c r="BA11" s="30">
        <v>10.039999999999999</v>
      </c>
      <c r="BB11" s="22">
        <v>18</v>
      </c>
      <c r="BC11" s="34">
        <v>9.34</v>
      </c>
      <c r="BD11" s="35">
        <v>18</v>
      </c>
      <c r="BE11" s="323" t="s">
        <v>13</v>
      </c>
      <c r="BF11" s="324"/>
      <c r="BG11" s="323" t="s">
        <v>13</v>
      </c>
      <c r="BH11" s="324"/>
      <c r="BI11" s="327" t="s">
        <v>69</v>
      </c>
      <c r="BJ11" s="328"/>
      <c r="BK11" s="22">
        <v>14</v>
      </c>
      <c r="BL11" s="22">
        <v>18</v>
      </c>
      <c r="BM11" s="34"/>
      <c r="BN11" s="34"/>
      <c r="BO11" s="9">
        <f t="shared" si="0"/>
        <v>2</v>
      </c>
    </row>
    <row r="12" spans="1:67" ht="15.75" customHeight="1" x14ac:dyDescent="0.3">
      <c r="A12" s="27">
        <v>8</v>
      </c>
      <c r="B12" s="33" t="s">
        <v>21</v>
      </c>
      <c r="C12" s="21">
        <v>7252919</v>
      </c>
      <c r="D12" s="46" t="s">
        <v>47</v>
      </c>
      <c r="E12" s="22">
        <v>9.3000000000000007</v>
      </c>
      <c r="F12" s="22">
        <v>18</v>
      </c>
      <c r="G12" s="22">
        <v>9.3000000000000007</v>
      </c>
      <c r="H12" s="22">
        <v>18</v>
      </c>
      <c r="I12" s="22">
        <v>9.3000000000000007</v>
      </c>
      <c r="J12" s="22">
        <v>18</v>
      </c>
      <c r="K12" s="327" t="s">
        <v>69</v>
      </c>
      <c r="L12" s="328"/>
      <c r="M12" s="329" t="s">
        <v>72</v>
      </c>
      <c r="N12" s="329"/>
      <c r="O12" s="329" t="s">
        <v>72</v>
      </c>
      <c r="P12" s="329"/>
      <c r="Q12" s="329" t="s">
        <v>72</v>
      </c>
      <c r="R12" s="329"/>
      <c r="S12" s="327" t="s">
        <v>69</v>
      </c>
      <c r="T12" s="328"/>
      <c r="U12" s="22">
        <v>14</v>
      </c>
      <c r="V12" s="22">
        <v>18</v>
      </c>
      <c r="W12" s="22">
        <v>9.3000000000000007</v>
      </c>
      <c r="X12" s="22">
        <v>18</v>
      </c>
      <c r="Y12" s="22">
        <v>9.3000000000000007</v>
      </c>
      <c r="Z12" s="22">
        <v>18</v>
      </c>
      <c r="AA12" s="22">
        <v>9.3000000000000007</v>
      </c>
      <c r="AB12" s="22">
        <v>18</v>
      </c>
      <c r="AC12" s="22">
        <v>9.3000000000000007</v>
      </c>
      <c r="AD12" s="22">
        <v>18</v>
      </c>
      <c r="AE12" s="336" t="s">
        <v>72</v>
      </c>
      <c r="AF12" s="336"/>
      <c r="AG12" s="22">
        <v>9.3000000000000007</v>
      </c>
      <c r="AH12" s="22">
        <v>18</v>
      </c>
      <c r="AI12" s="22">
        <v>9.3000000000000007</v>
      </c>
      <c r="AJ12" s="22">
        <v>18</v>
      </c>
      <c r="AK12" s="22">
        <v>9.3000000000000007</v>
      </c>
      <c r="AL12" s="22">
        <v>18</v>
      </c>
      <c r="AM12" s="22">
        <v>9.3000000000000007</v>
      </c>
      <c r="AN12" s="22">
        <v>18</v>
      </c>
      <c r="AO12" s="327" t="s">
        <v>69</v>
      </c>
      <c r="AP12" s="328"/>
      <c r="AQ12" s="22">
        <v>9.3000000000000007</v>
      </c>
      <c r="AR12" s="22">
        <v>18</v>
      </c>
      <c r="AS12" s="329" t="s">
        <v>72</v>
      </c>
      <c r="AT12" s="329"/>
      <c r="AU12" s="36">
        <v>0.40277777777777773</v>
      </c>
      <c r="AV12" s="22">
        <v>18</v>
      </c>
      <c r="AW12" s="36">
        <v>0.40416666666666662</v>
      </c>
      <c r="AX12" s="22">
        <v>18</v>
      </c>
      <c r="AY12" s="329" t="s">
        <v>72</v>
      </c>
      <c r="AZ12" s="329"/>
      <c r="BA12" s="30">
        <v>10.039999999999999</v>
      </c>
      <c r="BB12" s="22">
        <v>18</v>
      </c>
      <c r="BC12" s="327" t="s">
        <v>69</v>
      </c>
      <c r="BD12" s="328"/>
      <c r="BE12" s="36">
        <v>0.60416666666666663</v>
      </c>
      <c r="BF12" s="22">
        <v>18</v>
      </c>
      <c r="BG12" s="329" t="s">
        <v>72</v>
      </c>
      <c r="BH12" s="329"/>
      <c r="BI12" s="36">
        <v>0.4236111111111111</v>
      </c>
      <c r="BJ12" s="36">
        <v>0.74305555555555547</v>
      </c>
      <c r="BK12" s="327" t="s">
        <v>69</v>
      </c>
      <c r="BL12" s="328"/>
      <c r="BM12" s="34"/>
      <c r="BN12" s="34"/>
      <c r="BO12" s="9">
        <f t="shared" si="0"/>
        <v>0</v>
      </c>
    </row>
    <row r="13" spans="1:67" ht="15.75" customHeight="1" x14ac:dyDescent="0.3">
      <c r="A13" s="27">
        <v>9</v>
      </c>
      <c r="B13" s="33" t="s">
        <v>22</v>
      </c>
      <c r="C13" s="21">
        <v>7309493</v>
      </c>
      <c r="D13" s="46" t="s">
        <v>48</v>
      </c>
      <c r="E13" s="22">
        <v>9.3000000000000007</v>
      </c>
      <c r="F13" s="22">
        <v>18</v>
      </c>
      <c r="G13" s="22">
        <v>9.3000000000000007</v>
      </c>
      <c r="H13" s="22">
        <v>18</v>
      </c>
      <c r="I13" s="22">
        <v>9.3000000000000007</v>
      </c>
      <c r="J13" s="22">
        <v>18</v>
      </c>
      <c r="K13" s="337" t="s">
        <v>79</v>
      </c>
      <c r="L13" s="338"/>
      <c r="M13" s="329" t="s">
        <v>72</v>
      </c>
      <c r="N13" s="329"/>
      <c r="O13" s="327" t="s">
        <v>69</v>
      </c>
      <c r="P13" s="328"/>
      <c r="Q13" s="325" t="s">
        <v>80</v>
      </c>
      <c r="R13" s="326"/>
      <c r="S13" s="22">
        <v>9.3000000000000007</v>
      </c>
      <c r="T13" s="22">
        <v>18</v>
      </c>
      <c r="U13" s="22">
        <v>9.3000000000000007</v>
      </c>
      <c r="V13" s="22">
        <v>18</v>
      </c>
      <c r="W13" s="22">
        <v>9.3000000000000007</v>
      </c>
      <c r="X13" s="22">
        <v>18</v>
      </c>
      <c r="Y13" s="22">
        <v>9.3000000000000007</v>
      </c>
      <c r="Z13" s="22">
        <v>18</v>
      </c>
      <c r="AA13" s="22">
        <v>9.3000000000000007</v>
      </c>
      <c r="AB13" s="22">
        <v>18</v>
      </c>
      <c r="AC13" s="22">
        <v>9.3000000000000007</v>
      </c>
      <c r="AD13" s="22">
        <v>18</v>
      </c>
      <c r="AE13" s="325" t="s">
        <v>80</v>
      </c>
      <c r="AF13" s="326"/>
      <c r="AG13" s="22">
        <v>9.3000000000000007</v>
      </c>
      <c r="AH13" s="22">
        <v>18</v>
      </c>
      <c r="AI13" s="22">
        <v>9.3000000000000007</v>
      </c>
      <c r="AJ13" s="22">
        <v>18</v>
      </c>
      <c r="AK13" s="22">
        <v>9.3000000000000007</v>
      </c>
      <c r="AL13" s="22">
        <v>18</v>
      </c>
      <c r="AM13" s="22">
        <v>9.3000000000000007</v>
      </c>
      <c r="AN13" s="22">
        <v>18</v>
      </c>
      <c r="AO13" s="323" t="s">
        <v>13</v>
      </c>
      <c r="AP13" s="324"/>
      <c r="AQ13" s="323" t="s">
        <v>13</v>
      </c>
      <c r="AR13" s="324"/>
      <c r="AS13" s="325" t="s">
        <v>80</v>
      </c>
      <c r="AT13" s="326"/>
      <c r="AU13" s="323" t="s">
        <v>13</v>
      </c>
      <c r="AV13" s="324"/>
      <c r="AW13" s="323" t="s">
        <v>13</v>
      </c>
      <c r="AX13" s="324"/>
      <c r="AY13" s="323" t="s">
        <v>13</v>
      </c>
      <c r="AZ13" s="324"/>
      <c r="BA13" s="323" t="s">
        <v>13</v>
      </c>
      <c r="BB13" s="324"/>
      <c r="BC13" s="323" t="s">
        <v>13</v>
      </c>
      <c r="BD13" s="324"/>
      <c r="BE13" s="323" t="s">
        <v>13</v>
      </c>
      <c r="BF13" s="324"/>
      <c r="BG13" s="325" t="s">
        <v>80</v>
      </c>
      <c r="BH13" s="326"/>
      <c r="BI13" s="323" t="s">
        <v>13</v>
      </c>
      <c r="BJ13" s="324"/>
      <c r="BK13" s="323" t="s">
        <v>13</v>
      </c>
      <c r="BL13" s="324"/>
      <c r="BM13" s="34"/>
      <c r="BN13" s="34"/>
      <c r="BO13" s="9">
        <f t="shared" si="0"/>
        <v>10</v>
      </c>
    </row>
    <row r="14" spans="1:67" ht="15.75" customHeight="1" x14ac:dyDescent="0.3">
      <c r="A14" s="27">
        <v>10</v>
      </c>
      <c r="B14" s="33" t="s">
        <v>23</v>
      </c>
      <c r="C14" s="33">
        <v>7326898</v>
      </c>
      <c r="D14" s="46" t="s">
        <v>49</v>
      </c>
      <c r="E14" s="22">
        <v>9.3000000000000007</v>
      </c>
      <c r="F14" s="22">
        <v>18</v>
      </c>
      <c r="G14" s="22">
        <v>9.3000000000000007</v>
      </c>
      <c r="H14" s="22">
        <v>18</v>
      </c>
      <c r="I14" s="22">
        <v>9.3000000000000007</v>
      </c>
      <c r="J14" s="22">
        <v>18</v>
      </c>
      <c r="K14" s="337" t="s">
        <v>79</v>
      </c>
      <c r="L14" s="338"/>
      <c r="M14" s="329" t="s">
        <v>72</v>
      </c>
      <c r="N14" s="329"/>
      <c r="O14" s="329" t="s">
        <v>72</v>
      </c>
      <c r="P14" s="329"/>
      <c r="Q14" s="325" t="s">
        <v>80</v>
      </c>
      <c r="R14" s="326"/>
      <c r="S14" s="22">
        <v>9.3000000000000007</v>
      </c>
      <c r="T14" s="22">
        <v>18</v>
      </c>
      <c r="U14" s="22">
        <v>9.3000000000000007</v>
      </c>
      <c r="V14" s="22">
        <v>18</v>
      </c>
      <c r="W14" s="22">
        <v>9.3000000000000007</v>
      </c>
      <c r="X14" s="22">
        <v>18</v>
      </c>
      <c r="Y14" s="22">
        <v>9.3000000000000007</v>
      </c>
      <c r="Z14" s="22">
        <v>18</v>
      </c>
      <c r="AA14" s="22">
        <v>9.3000000000000007</v>
      </c>
      <c r="AB14" s="22">
        <v>18</v>
      </c>
      <c r="AC14" s="22">
        <v>9.3000000000000007</v>
      </c>
      <c r="AD14" s="22">
        <v>18</v>
      </c>
      <c r="AE14" s="325" t="s">
        <v>80</v>
      </c>
      <c r="AF14" s="326"/>
      <c r="AG14" s="22">
        <v>9.3000000000000007</v>
      </c>
      <c r="AH14" s="22">
        <v>18</v>
      </c>
      <c r="AI14" s="22">
        <v>9.3000000000000007</v>
      </c>
      <c r="AJ14" s="22">
        <v>18</v>
      </c>
      <c r="AK14" s="22">
        <v>9.3000000000000007</v>
      </c>
      <c r="AL14" s="22">
        <v>18</v>
      </c>
      <c r="AM14" s="22">
        <v>9.3000000000000007</v>
      </c>
      <c r="AN14" s="22">
        <v>18</v>
      </c>
      <c r="AO14" s="22">
        <v>9.3000000000000007</v>
      </c>
      <c r="AP14" s="22">
        <v>18</v>
      </c>
      <c r="AQ14" s="22">
        <v>9.3000000000000007</v>
      </c>
      <c r="AR14" s="22">
        <v>18</v>
      </c>
      <c r="AS14" s="325" t="s">
        <v>80</v>
      </c>
      <c r="AT14" s="326"/>
      <c r="AU14" s="36">
        <v>0.44444444444444442</v>
      </c>
      <c r="AV14" s="22">
        <v>18</v>
      </c>
      <c r="AW14" s="36">
        <v>0.40277777777777773</v>
      </c>
      <c r="AX14" s="22">
        <v>18</v>
      </c>
      <c r="AY14" s="329" t="s">
        <v>72</v>
      </c>
      <c r="AZ14" s="329"/>
      <c r="BA14" s="36">
        <v>0.40902777777777777</v>
      </c>
      <c r="BB14" s="22">
        <v>18</v>
      </c>
      <c r="BC14" s="36">
        <v>0.39583333333333331</v>
      </c>
      <c r="BD14" s="22">
        <v>18</v>
      </c>
      <c r="BE14" s="36">
        <v>0.39930555555555558</v>
      </c>
      <c r="BF14" s="22">
        <v>18</v>
      </c>
      <c r="BG14" s="325" t="s">
        <v>80</v>
      </c>
      <c r="BH14" s="326"/>
      <c r="BI14" s="36">
        <v>0.41597222222222219</v>
      </c>
      <c r="BJ14" s="36">
        <v>0.74305555555555547</v>
      </c>
      <c r="BK14" s="323" t="s">
        <v>13</v>
      </c>
      <c r="BL14" s="324"/>
      <c r="BM14" s="34"/>
      <c r="BN14" s="34"/>
      <c r="BO14" s="9">
        <f t="shared" si="0"/>
        <v>1</v>
      </c>
    </row>
    <row r="15" spans="1:67" ht="15.75" customHeight="1" x14ac:dyDescent="0.3">
      <c r="A15" s="27">
        <v>11</v>
      </c>
      <c r="B15" s="33" t="s">
        <v>24</v>
      </c>
      <c r="C15" s="33">
        <v>7326372</v>
      </c>
      <c r="D15" s="46" t="s">
        <v>50</v>
      </c>
      <c r="E15" s="22">
        <v>9.3000000000000007</v>
      </c>
      <c r="F15" s="22">
        <v>18</v>
      </c>
      <c r="G15" s="22">
        <v>9.3000000000000007</v>
      </c>
      <c r="H15" s="22">
        <v>18</v>
      </c>
      <c r="I15" s="22">
        <v>9.3000000000000007</v>
      </c>
      <c r="J15" s="22">
        <v>18</v>
      </c>
      <c r="K15" s="337" t="s">
        <v>79</v>
      </c>
      <c r="L15" s="338"/>
      <c r="M15" s="329" t="s">
        <v>72</v>
      </c>
      <c r="N15" s="329"/>
      <c r="O15" s="329" t="s">
        <v>72</v>
      </c>
      <c r="P15" s="329"/>
      <c r="Q15" s="325" t="s">
        <v>80</v>
      </c>
      <c r="R15" s="326"/>
      <c r="S15" s="22">
        <v>9.3000000000000007</v>
      </c>
      <c r="T15" s="22">
        <v>18</v>
      </c>
      <c r="U15" s="22">
        <v>9.3000000000000007</v>
      </c>
      <c r="V15" s="22">
        <v>18</v>
      </c>
      <c r="W15" s="22">
        <v>9.3000000000000007</v>
      </c>
      <c r="X15" s="22">
        <v>18</v>
      </c>
      <c r="Y15" s="22">
        <v>9.3000000000000007</v>
      </c>
      <c r="Z15" s="22">
        <v>18</v>
      </c>
      <c r="AA15" s="22">
        <v>9.3000000000000007</v>
      </c>
      <c r="AB15" s="22">
        <v>18</v>
      </c>
      <c r="AC15" s="22">
        <v>9.3000000000000007</v>
      </c>
      <c r="AD15" s="22">
        <v>18</v>
      </c>
      <c r="AE15" s="325" t="s">
        <v>80</v>
      </c>
      <c r="AF15" s="326"/>
      <c r="AG15" s="22">
        <v>9.3000000000000007</v>
      </c>
      <c r="AH15" s="22">
        <v>18</v>
      </c>
      <c r="AI15" s="22">
        <v>9.3000000000000007</v>
      </c>
      <c r="AJ15" s="22">
        <v>18</v>
      </c>
      <c r="AK15" s="22">
        <v>9.3000000000000007</v>
      </c>
      <c r="AL15" s="22">
        <v>18</v>
      </c>
      <c r="AM15" s="22">
        <v>9.3000000000000007</v>
      </c>
      <c r="AN15" s="22">
        <v>18</v>
      </c>
      <c r="AO15" s="22">
        <v>9.3000000000000007</v>
      </c>
      <c r="AP15" s="22">
        <v>18</v>
      </c>
      <c r="AQ15" s="22">
        <v>9.3000000000000007</v>
      </c>
      <c r="AR15" s="22">
        <v>18</v>
      </c>
      <c r="AS15" s="325" t="s">
        <v>80</v>
      </c>
      <c r="AT15" s="326"/>
      <c r="AU15" s="36">
        <v>0.43055555555555558</v>
      </c>
      <c r="AV15" s="22">
        <v>18</v>
      </c>
      <c r="AW15" s="34">
        <v>9.39</v>
      </c>
      <c r="AX15" s="22">
        <v>18</v>
      </c>
      <c r="AY15" s="329" t="s">
        <v>72</v>
      </c>
      <c r="AZ15" s="329"/>
      <c r="BA15" s="34">
        <v>9.48</v>
      </c>
      <c r="BB15" s="22">
        <v>18</v>
      </c>
      <c r="BC15" s="36">
        <v>0.39583333333333331</v>
      </c>
      <c r="BD15" s="22">
        <v>18</v>
      </c>
      <c r="BE15" s="34">
        <v>9.27</v>
      </c>
      <c r="BF15" s="22">
        <v>18</v>
      </c>
      <c r="BG15" s="325" t="s">
        <v>80</v>
      </c>
      <c r="BH15" s="326"/>
      <c r="BI15" s="36">
        <v>0.39583333333333331</v>
      </c>
      <c r="BJ15" s="36">
        <v>0.74305555555555547</v>
      </c>
      <c r="BK15" s="36">
        <v>0.39583333333333331</v>
      </c>
      <c r="BL15" s="36">
        <v>0.74305555555555547</v>
      </c>
      <c r="BM15" s="34"/>
      <c r="BN15" s="34"/>
      <c r="BO15" s="9">
        <f t="shared" si="0"/>
        <v>0</v>
      </c>
    </row>
    <row r="16" spans="1:67" ht="15.75" customHeight="1" x14ac:dyDescent="0.3">
      <c r="A16" s="27">
        <v>12</v>
      </c>
      <c r="B16" s="33" t="s">
        <v>25</v>
      </c>
      <c r="C16" s="33">
        <v>7321180</v>
      </c>
      <c r="D16" s="46" t="s">
        <v>51</v>
      </c>
      <c r="E16" s="22">
        <v>9.3000000000000007</v>
      </c>
      <c r="F16" s="22">
        <v>18</v>
      </c>
      <c r="G16" s="22">
        <v>9.3000000000000007</v>
      </c>
      <c r="H16" s="22">
        <v>18</v>
      </c>
      <c r="I16" s="327" t="s">
        <v>69</v>
      </c>
      <c r="J16" s="328"/>
      <c r="K16" s="337" t="s">
        <v>79</v>
      </c>
      <c r="L16" s="338"/>
      <c r="M16" s="329" t="s">
        <v>72</v>
      </c>
      <c r="N16" s="329"/>
      <c r="O16" s="329" t="s">
        <v>72</v>
      </c>
      <c r="P16" s="329"/>
      <c r="Q16" s="325" t="s">
        <v>80</v>
      </c>
      <c r="R16" s="326"/>
      <c r="S16" s="22">
        <v>9.3000000000000007</v>
      </c>
      <c r="T16" s="22">
        <v>18</v>
      </c>
      <c r="U16" s="22">
        <v>9.3000000000000007</v>
      </c>
      <c r="V16" s="22">
        <v>18</v>
      </c>
      <c r="W16" s="327" t="s">
        <v>69</v>
      </c>
      <c r="X16" s="328"/>
      <c r="Y16" s="22">
        <v>14</v>
      </c>
      <c r="Z16" s="22">
        <v>18</v>
      </c>
      <c r="AA16" s="22">
        <v>9.3000000000000007</v>
      </c>
      <c r="AB16" s="22">
        <v>18</v>
      </c>
      <c r="AC16" s="22">
        <v>9.3000000000000007</v>
      </c>
      <c r="AD16" s="22">
        <v>18</v>
      </c>
      <c r="AE16" s="325" t="s">
        <v>80</v>
      </c>
      <c r="AF16" s="326"/>
      <c r="AG16" s="323" t="s">
        <v>13</v>
      </c>
      <c r="AH16" s="324"/>
      <c r="AI16" s="22">
        <v>9.3000000000000007</v>
      </c>
      <c r="AJ16" s="22">
        <v>18</v>
      </c>
      <c r="AK16" s="327" t="s">
        <v>69</v>
      </c>
      <c r="AL16" s="328"/>
      <c r="AM16" s="22">
        <v>9.3000000000000007</v>
      </c>
      <c r="AN16" s="22">
        <v>18</v>
      </c>
      <c r="AO16" s="22">
        <v>9.3000000000000007</v>
      </c>
      <c r="AP16" s="22">
        <v>18</v>
      </c>
      <c r="AQ16" s="22">
        <v>9.3000000000000007</v>
      </c>
      <c r="AR16" s="22">
        <v>18</v>
      </c>
      <c r="AS16" s="325" t="s">
        <v>80</v>
      </c>
      <c r="AT16" s="326"/>
      <c r="AU16" s="36">
        <v>0.40277777777777773</v>
      </c>
      <c r="AV16" s="22">
        <v>18</v>
      </c>
      <c r="AW16" s="36">
        <v>0.40347222222222223</v>
      </c>
      <c r="AX16" s="22">
        <v>18</v>
      </c>
      <c r="AY16" s="327" t="s">
        <v>69</v>
      </c>
      <c r="AZ16" s="328"/>
      <c r="BA16" s="22">
        <v>14</v>
      </c>
      <c r="BB16" s="22">
        <v>18</v>
      </c>
      <c r="BC16" s="36">
        <v>0.40347222222222223</v>
      </c>
      <c r="BD16" s="22">
        <v>18</v>
      </c>
      <c r="BE16" s="34">
        <v>9.44</v>
      </c>
      <c r="BF16" s="22">
        <v>18</v>
      </c>
      <c r="BG16" s="325" t="s">
        <v>80</v>
      </c>
      <c r="BH16" s="326"/>
      <c r="BI16" s="34">
        <v>9.44</v>
      </c>
      <c r="BJ16" s="36">
        <v>0.74305555555555547</v>
      </c>
      <c r="BK16" s="34">
        <v>9.34</v>
      </c>
      <c r="BL16" s="36">
        <v>0.74305555555555547</v>
      </c>
      <c r="BM16" s="34"/>
      <c r="BN16" s="34"/>
      <c r="BO16" s="9">
        <f t="shared" si="0"/>
        <v>1</v>
      </c>
    </row>
    <row r="17" spans="1:67" ht="15.75" customHeight="1" x14ac:dyDescent="0.3">
      <c r="A17" s="27">
        <v>13</v>
      </c>
      <c r="B17" s="33" t="s">
        <v>26</v>
      </c>
      <c r="C17" s="21">
        <v>7321175</v>
      </c>
      <c r="D17" s="46" t="s">
        <v>52</v>
      </c>
      <c r="E17" s="22">
        <v>9.3000000000000007</v>
      </c>
      <c r="F17" s="22">
        <v>18</v>
      </c>
      <c r="G17" s="22">
        <v>9.3000000000000007</v>
      </c>
      <c r="H17" s="22">
        <v>18</v>
      </c>
      <c r="I17" s="22">
        <v>9.3000000000000007</v>
      </c>
      <c r="J17" s="22">
        <v>18</v>
      </c>
      <c r="K17" s="337" t="s">
        <v>79</v>
      </c>
      <c r="L17" s="338"/>
      <c r="M17" s="329" t="s">
        <v>72</v>
      </c>
      <c r="N17" s="329"/>
      <c r="O17" s="327" t="s">
        <v>69</v>
      </c>
      <c r="P17" s="328"/>
      <c r="Q17" s="325" t="s">
        <v>80</v>
      </c>
      <c r="R17" s="326"/>
      <c r="S17" s="22">
        <v>9.3000000000000007</v>
      </c>
      <c r="T17" s="22">
        <v>18</v>
      </c>
      <c r="U17" s="22">
        <v>9.3000000000000007</v>
      </c>
      <c r="V17" s="22">
        <v>18</v>
      </c>
      <c r="W17" s="22">
        <v>9.3000000000000007</v>
      </c>
      <c r="X17" s="22">
        <v>18</v>
      </c>
      <c r="Y17" s="22">
        <v>9.3000000000000007</v>
      </c>
      <c r="Z17" s="22">
        <v>18</v>
      </c>
      <c r="AA17" s="22">
        <v>9.3000000000000007</v>
      </c>
      <c r="AB17" s="22">
        <v>18</v>
      </c>
      <c r="AC17" s="327" t="s">
        <v>69</v>
      </c>
      <c r="AD17" s="328"/>
      <c r="AE17" s="325" t="s">
        <v>80</v>
      </c>
      <c r="AF17" s="326"/>
      <c r="AG17" s="22">
        <v>9.3000000000000007</v>
      </c>
      <c r="AH17" s="22">
        <v>18</v>
      </c>
      <c r="AI17" s="22">
        <v>9.3000000000000007</v>
      </c>
      <c r="AJ17" s="22">
        <v>18</v>
      </c>
      <c r="AK17" s="22">
        <v>9.3000000000000007</v>
      </c>
      <c r="AL17" s="22">
        <v>18</v>
      </c>
      <c r="AM17" s="22">
        <v>9.3000000000000007</v>
      </c>
      <c r="AN17" s="22">
        <v>18</v>
      </c>
      <c r="AO17" s="22">
        <v>9.3000000000000007</v>
      </c>
      <c r="AP17" s="22">
        <v>18</v>
      </c>
      <c r="AQ17" s="327" t="s">
        <v>69</v>
      </c>
      <c r="AR17" s="328"/>
      <c r="AS17" s="325" t="s">
        <v>80</v>
      </c>
      <c r="AT17" s="326"/>
      <c r="AU17" s="36">
        <v>0.40277777777777773</v>
      </c>
      <c r="AV17" s="22">
        <v>18</v>
      </c>
      <c r="AW17" s="36">
        <v>0.40347222222222223</v>
      </c>
      <c r="AX17" s="22">
        <v>18</v>
      </c>
      <c r="AY17" s="329" t="s">
        <v>72</v>
      </c>
      <c r="AZ17" s="329"/>
      <c r="BA17" s="36">
        <v>0.41666666666666669</v>
      </c>
      <c r="BB17" s="22">
        <v>18</v>
      </c>
      <c r="BC17" s="36">
        <v>0.40347222222222223</v>
      </c>
      <c r="BD17" s="22">
        <v>18</v>
      </c>
      <c r="BE17" s="327" t="s">
        <v>69</v>
      </c>
      <c r="BF17" s="328"/>
      <c r="BG17" s="325" t="s">
        <v>80</v>
      </c>
      <c r="BH17" s="326"/>
      <c r="BI17" s="34">
        <v>9.44</v>
      </c>
      <c r="BJ17" s="36">
        <v>0.74305555555555547</v>
      </c>
      <c r="BK17" s="34">
        <v>9.4499999999999993</v>
      </c>
      <c r="BL17" s="36">
        <v>0.74305555555555547</v>
      </c>
      <c r="BM17" s="34"/>
      <c r="BN17" s="34"/>
      <c r="BO17" s="9">
        <f t="shared" si="0"/>
        <v>0</v>
      </c>
    </row>
    <row r="18" spans="1:67" ht="15.75" customHeight="1" x14ac:dyDescent="0.3">
      <c r="A18" s="27">
        <v>14</v>
      </c>
      <c r="B18" s="33" t="s">
        <v>27</v>
      </c>
      <c r="C18" s="33">
        <v>7309500</v>
      </c>
      <c r="D18" s="46" t="s">
        <v>53</v>
      </c>
      <c r="E18" s="22">
        <v>9.3000000000000007</v>
      </c>
      <c r="F18" s="22">
        <v>18</v>
      </c>
      <c r="G18" s="22">
        <v>9.3000000000000007</v>
      </c>
      <c r="H18" s="22">
        <v>18</v>
      </c>
      <c r="I18" s="22">
        <v>9.3000000000000007</v>
      </c>
      <c r="J18" s="22">
        <v>18</v>
      </c>
      <c r="K18" s="337" t="s">
        <v>79</v>
      </c>
      <c r="L18" s="338"/>
      <c r="M18" s="329" t="s">
        <v>72</v>
      </c>
      <c r="N18" s="329"/>
      <c r="O18" s="329" t="s">
        <v>72</v>
      </c>
      <c r="P18" s="329"/>
      <c r="Q18" s="325" t="s">
        <v>80</v>
      </c>
      <c r="R18" s="326"/>
      <c r="S18" s="22">
        <v>9.3000000000000007</v>
      </c>
      <c r="T18" s="22">
        <v>18</v>
      </c>
      <c r="U18" s="22">
        <v>9.3000000000000007</v>
      </c>
      <c r="V18" s="22">
        <v>18</v>
      </c>
      <c r="W18" s="22">
        <v>9.3000000000000007</v>
      </c>
      <c r="X18" s="22">
        <v>18</v>
      </c>
      <c r="Y18" s="22">
        <v>9.3000000000000007</v>
      </c>
      <c r="Z18" s="22">
        <v>18</v>
      </c>
      <c r="AA18" s="22">
        <v>9.3000000000000007</v>
      </c>
      <c r="AB18" s="22">
        <v>18</v>
      </c>
      <c r="AC18" s="22">
        <v>9.3000000000000007</v>
      </c>
      <c r="AD18" s="22">
        <v>18</v>
      </c>
      <c r="AE18" s="325" t="s">
        <v>80</v>
      </c>
      <c r="AF18" s="326"/>
      <c r="AG18" s="22">
        <v>9.3000000000000007</v>
      </c>
      <c r="AH18" s="22">
        <v>18</v>
      </c>
      <c r="AI18" s="22">
        <v>9.3000000000000007</v>
      </c>
      <c r="AJ18" s="22">
        <v>18</v>
      </c>
      <c r="AK18" s="22">
        <v>9.3000000000000007</v>
      </c>
      <c r="AL18" s="22">
        <v>18</v>
      </c>
      <c r="AM18" s="22">
        <v>9.3000000000000007</v>
      </c>
      <c r="AN18" s="22">
        <v>18</v>
      </c>
      <c r="AO18" s="22">
        <v>9.3000000000000007</v>
      </c>
      <c r="AP18" s="22">
        <v>18</v>
      </c>
      <c r="AQ18" s="323" t="s">
        <v>13</v>
      </c>
      <c r="AR18" s="324"/>
      <c r="AS18" s="325" t="s">
        <v>80</v>
      </c>
      <c r="AT18" s="326"/>
      <c r="AU18" s="323" t="s">
        <v>85</v>
      </c>
      <c r="AV18" s="324"/>
      <c r="AW18" s="36">
        <v>0.40972222222222227</v>
      </c>
      <c r="AX18" s="22">
        <v>18</v>
      </c>
      <c r="AY18" s="329" t="s">
        <v>72</v>
      </c>
      <c r="AZ18" s="329"/>
      <c r="BA18" s="36">
        <v>0.41111111111111115</v>
      </c>
      <c r="BB18" s="22">
        <v>18</v>
      </c>
      <c r="BC18" s="34">
        <v>9.3800000000000008</v>
      </c>
      <c r="BD18" s="22">
        <v>18</v>
      </c>
      <c r="BE18" s="323" t="s">
        <v>13</v>
      </c>
      <c r="BF18" s="324"/>
      <c r="BG18" s="325" t="s">
        <v>80</v>
      </c>
      <c r="BH18" s="326"/>
      <c r="BI18" s="34">
        <v>9.41</v>
      </c>
      <c r="BJ18" s="36">
        <v>0.74375000000000002</v>
      </c>
      <c r="BK18" s="34">
        <v>9.51</v>
      </c>
      <c r="BL18" s="36">
        <v>0.74375000000000002</v>
      </c>
      <c r="BM18" s="34"/>
      <c r="BN18" s="34"/>
      <c r="BO18" s="9">
        <f>COUNTIF(E18:BL18,"LEAVE")</f>
        <v>2</v>
      </c>
    </row>
    <row r="19" spans="1:67" ht="15.75" customHeight="1" x14ac:dyDescent="0.3">
      <c r="A19" s="27">
        <v>15</v>
      </c>
      <c r="B19" s="33" t="s">
        <v>28</v>
      </c>
      <c r="C19" s="33">
        <v>13290622</v>
      </c>
      <c r="D19" s="46" t="s">
        <v>54</v>
      </c>
      <c r="E19" s="22">
        <v>9.3000000000000007</v>
      </c>
      <c r="F19" s="22">
        <v>18</v>
      </c>
      <c r="G19" s="22">
        <v>9.3000000000000007</v>
      </c>
      <c r="H19" s="22">
        <v>18</v>
      </c>
      <c r="I19" s="22">
        <v>9.3000000000000007</v>
      </c>
      <c r="J19" s="22">
        <v>18</v>
      </c>
      <c r="K19" s="337" t="s">
        <v>79</v>
      </c>
      <c r="L19" s="338"/>
      <c r="M19" s="329" t="s">
        <v>72</v>
      </c>
      <c r="N19" s="329"/>
      <c r="O19" s="323" t="s">
        <v>13</v>
      </c>
      <c r="P19" s="324"/>
      <c r="Q19" s="325" t="s">
        <v>80</v>
      </c>
      <c r="R19" s="326"/>
      <c r="S19" s="323" t="s">
        <v>13</v>
      </c>
      <c r="T19" s="324"/>
      <c r="U19" s="323" t="s">
        <v>13</v>
      </c>
      <c r="V19" s="324"/>
      <c r="W19" s="22">
        <v>9.3000000000000007</v>
      </c>
      <c r="X19" s="22">
        <v>18</v>
      </c>
      <c r="Y19" s="22">
        <v>9.3000000000000007</v>
      </c>
      <c r="Z19" s="22">
        <v>18</v>
      </c>
      <c r="AA19" s="22">
        <v>9.3000000000000007</v>
      </c>
      <c r="AB19" s="22">
        <v>18</v>
      </c>
      <c r="AC19" s="22">
        <v>9.3000000000000007</v>
      </c>
      <c r="AD19" s="22">
        <v>18</v>
      </c>
      <c r="AE19" s="325" t="s">
        <v>80</v>
      </c>
      <c r="AF19" s="326"/>
      <c r="AG19" s="22">
        <v>9.3000000000000007</v>
      </c>
      <c r="AH19" s="22">
        <v>18</v>
      </c>
      <c r="AI19" s="22">
        <v>9.3000000000000007</v>
      </c>
      <c r="AJ19" s="22">
        <v>18</v>
      </c>
      <c r="AK19" s="22">
        <v>9.3000000000000007</v>
      </c>
      <c r="AL19" s="22">
        <v>18</v>
      </c>
      <c r="AM19" s="22">
        <v>9.3000000000000007</v>
      </c>
      <c r="AN19" s="22">
        <v>18</v>
      </c>
      <c r="AO19" s="22">
        <v>9.3000000000000007</v>
      </c>
      <c r="AP19" s="22">
        <v>18</v>
      </c>
      <c r="AQ19" s="22">
        <v>9.3000000000000007</v>
      </c>
      <c r="AR19" s="22">
        <v>18</v>
      </c>
      <c r="AS19" s="325" t="s">
        <v>80</v>
      </c>
      <c r="AT19" s="326"/>
      <c r="AU19" s="22">
        <v>9.3000000000000007</v>
      </c>
      <c r="AV19" s="22">
        <v>18</v>
      </c>
      <c r="AW19" s="329" t="s">
        <v>72</v>
      </c>
      <c r="AX19" s="329"/>
      <c r="AY19" s="329" t="s">
        <v>72</v>
      </c>
      <c r="AZ19" s="329"/>
      <c r="BA19" s="36">
        <v>0.41111111111111115</v>
      </c>
      <c r="BB19" s="22">
        <v>18</v>
      </c>
      <c r="BC19" s="36">
        <v>0.39583333333333331</v>
      </c>
      <c r="BD19" s="22">
        <v>18</v>
      </c>
      <c r="BE19" s="323" t="s">
        <v>13</v>
      </c>
      <c r="BF19" s="324"/>
      <c r="BG19" s="325" t="s">
        <v>80</v>
      </c>
      <c r="BH19" s="326"/>
      <c r="BI19" s="34">
        <v>9.31</v>
      </c>
      <c r="BJ19" s="36">
        <v>0.74375000000000002</v>
      </c>
      <c r="BK19" s="34">
        <v>9.52</v>
      </c>
      <c r="BL19" s="36">
        <v>0.74375000000000002</v>
      </c>
      <c r="BM19" s="34"/>
      <c r="BN19" s="34"/>
      <c r="BO19" s="9">
        <v>3</v>
      </c>
    </row>
    <row r="20" spans="1:67" ht="15.75" customHeight="1" x14ac:dyDescent="0.3">
      <c r="A20" s="27">
        <v>16</v>
      </c>
      <c r="B20" s="33" t="s">
        <v>29</v>
      </c>
      <c r="C20" s="33">
        <v>7307620</v>
      </c>
      <c r="D20" s="46" t="s">
        <v>55</v>
      </c>
      <c r="E20" s="22">
        <v>9.3000000000000007</v>
      </c>
      <c r="F20" s="22">
        <v>18</v>
      </c>
      <c r="G20" s="22">
        <v>9.3000000000000007</v>
      </c>
      <c r="H20" s="22">
        <v>18</v>
      </c>
      <c r="I20" s="22">
        <v>9.3000000000000007</v>
      </c>
      <c r="J20" s="22">
        <v>18</v>
      </c>
      <c r="K20" s="337" t="s">
        <v>79</v>
      </c>
      <c r="L20" s="338"/>
      <c r="M20" s="329" t="s">
        <v>72</v>
      </c>
      <c r="N20" s="329"/>
      <c r="O20" s="329" t="s">
        <v>72</v>
      </c>
      <c r="P20" s="329"/>
      <c r="Q20" s="325" t="s">
        <v>80</v>
      </c>
      <c r="R20" s="326"/>
      <c r="S20" s="22">
        <v>9.3000000000000007</v>
      </c>
      <c r="T20" s="22">
        <v>18</v>
      </c>
      <c r="U20" s="22">
        <v>9.3000000000000007</v>
      </c>
      <c r="V20" s="22">
        <v>18</v>
      </c>
      <c r="W20" s="22">
        <v>9.3000000000000007</v>
      </c>
      <c r="X20" s="22">
        <v>18</v>
      </c>
      <c r="Y20" s="22">
        <v>9.3000000000000007</v>
      </c>
      <c r="Z20" s="22">
        <v>18</v>
      </c>
      <c r="AA20" s="22">
        <v>9.3000000000000007</v>
      </c>
      <c r="AB20" s="22">
        <v>18</v>
      </c>
      <c r="AC20" s="22">
        <v>9.3000000000000007</v>
      </c>
      <c r="AD20" s="22">
        <v>18</v>
      </c>
      <c r="AE20" s="325" t="s">
        <v>80</v>
      </c>
      <c r="AF20" s="326"/>
      <c r="AG20" s="323" t="s">
        <v>13</v>
      </c>
      <c r="AH20" s="324"/>
      <c r="AI20" s="22">
        <v>9.3000000000000007</v>
      </c>
      <c r="AJ20" s="22">
        <v>18</v>
      </c>
      <c r="AK20" s="22">
        <v>9.3000000000000007</v>
      </c>
      <c r="AL20" s="22">
        <v>18</v>
      </c>
      <c r="AM20" s="22">
        <v>9.3000000000000007</v>
      </c>
      <c r="AN20" s="22">
        <v>18</v>
      </c>
      <c r="AO20" s="22">
        <v>9.3000000000000007</v>
      </c>
      <c r="AP20" s="22">
        <v>18</v>
      </c>
      <c r="AQ20" s="22">
        <v>9.3000000000000007</v>
      </c>
      <c r="AR20" s="22">
        <v>18</v>
      </c>
      <c r="AS20" s="325" t="s">
        <v>80</v>
      </c>
      <c r="AT20" s="326"/>
      <c r="AU20" s="323" t="s">
        <v>84</v>
      </c>
      <c r="AV20" s="324"/>
      <c r="AW20" s="34">
        <v>9.5299999999999994</v>
      </c>
      <c r="AX20" s="22">
        <v>18</v>
      </c>
      <c r="AY20" s="329" t="s">
        <v>72</v>
      </c>
      <c r="AZ20" s="329"/>
      <c r="BA20" s="34">
        <v>9.32</v>
      </c>
      <c r="BB20" s="22">
        <v>18</v>
      </c>
      <c r="BC20" s="34">
        <v>9.57</v>
      </c>
      <c r="BD20" s="22">
        <v>18</v>
      </c>
      <c r="BE20" s="34">
        <v>10.119999999999999</v>
      </c>
      <c r="BF20" s="22">
        <v>18</v>
      </c>
      <c r="BG20" s="325" t="s">
        <v>80</v>
      </c>
      <c r="BH20" s="326"/>
      <c r="BI20" s="329" t="s">
        <v>72</v>
      </c>
      <c r="BJ20" s="329"/>
      <c r="BK20" s="329" t="s">
        <v>72</v>
      </c>
      <c r="BL20" s="329"/>
      <c r="BM20" s="34"/>
      <c r="BN20" s="34"/>
      <c r="BO20" s="9">
        <f t="shared" si="0"/>
        <v>1</v>
      </c>
    </row>
    <row r="21" spans="1:67" ht="15.75" customHeight="1" x14ac:dyDescent="0.3">
      <c r="A21" s="27">
        <v>17</v>
      </c>
      <c r="B21" s="33" t="s">
        <v>30</v>
      </c>
      <c r="C21" s="33">
        <v>9307583</v>
      </c>
      <c r="D21" s="46" t="s">
        <v>56</v>
      </c>
      <c r="E21" s="22">
        <v>9.3000000000000007</v>
      </c>
      <c r="F21" s="22">
        <v>18</v>
      </c>
      <c r="G21" s="22">
        <v>9.3000000000000007</v>
      </c>
      <c r="H21" s="22">
        <v>18</v>
      </c>
      <c r="I21" s="22">
        <v>9.3000000000000007</v>
      </c>
      <c r="J21" s="22">
        <v>18</v>
      </c>
      <c r="K21" s="337" t="s">
        <v>79</v>
      </c>
      <c r="L21" s="338"/>
      <c r="M21" s="329" t="s">
        <v>72</v>
      </c>
      <c r="N21" s="329"/>
      <c r="O21" s="329" t="s">
        <v>72</v>
      </c>
      <c r="P21" s="329"/>
      <c r="Q21" s="325" t="s">
        <v>80</v>
      </c>
      <c r="R21" s="326"/>
      <c r="S21" s="22">
        <v>9.3000000000000007</v>
      </c>
      <c r="T21" s="22">
        <v>18</v>
      </c>
      <c r="U21" s="22">
        <v>9.3000000000000007</v>
      </c>
      <c r="V21" s="22">
        <v>18</v>
      </c>
      <c r="W21" s="22">
        <v>9.3000000000000007</v>
      </c>
      <c r="X21" s="22">
        <v>18</v>
      </c>
      <c r="Y21" s="22">
        <v>9.3000000000000007</v>
      </c>
      <c r="Z21" s="22">
        <v>18</v>
      </c>
      <c r="AA21" s="22">
        <v>9.3000000000000007</v>
      </c>
      <c r="AB21" s="22">
        <v>18</v>
      </c>
      <c r="AC21" s="22">
        <v>9.3000000000000007</v>
      </c>
      <c r="AD21" s="22">
        <v>18</v>
      </c>
      <c r="AE21" s="325" t="s">
        <v>80</v>
      </c>
      <c r="AF21" s="326"/>
      <c r="AG21" s="22">
        <v>9.3000000000000007</v>
      </c>
      <c r="AH21" s="22">
        <v>18</v>
      </c>
      <c r="AI21" s="22">
        <v>9.3000000000000007</v>
      </c>
      <c r="AJ21" s="22">
        <v>18</v>
      </c>
      <c r="AK21" s="22">
        <v>9.3000000000000007</v>
      </c>
      <c r="AL21" s="22">
        <v>18</v>
      </c>
      <c r="AM21" s="22">
        <v>9.3000000000000007</v>
      </c>
      <c r="AN21" s="22">
        <v>18</v>
      </c>
      <c r="AO21" s="22">
        <v>9.3000000000000007</v>
      </c>
      <c r="AP21" s="22">
        <v>18</v>
      </c>
      <c r="AQ21" s="22">
        <v>9.3000000000000007</v>
      </c>
      <c r="AR21" s="22">
        <v>18</v>
      </c>
      <c r="AS21" s="325" t="s">
        <v>80</v>
      </c>
      <c r="AT21" s="326"/>
      <c r="AU21" s="22">
        <v>9.3000000000000007</v>
      </c>
      <c r="AV21" s="22">
        <v>18</v>
      </c>
      <c r="AW21" s="22">
        <v>9.39</v>
      </c>
      <c r="AX21" s="22">
        <v>18</v>
      </c>
      <c r="AY21" s="329" t="s">
        <v>72</v>
      </c>
      <c r="AZ21" s="329"/>
      <c r="BA21" s="36">
        <v>0.40902777777777777</v>
      </c>
      <c r="BB21" s="22">
        <v>18</v>
      </c>
      <c r="BC21" s="36">
        <v>0.40486111111111112</v>
      </c>
      <c r="BD21" s="22">
        <v>18</v>
      </c>
      <c r="BE21" s="36">
        <v>0.40486111111111112</v>
      </c>
      <c r="BF21" s="22">
        <v>18</v>
      </c>
      <c r="BG21" s="325" t="s">
        <v>80</v>
      </c>
      <c r="BH21" s="326"/>
      <c r="BI21" s="34">
        <v>9.36</v>
      </c>
      <c r="BJ21" s="36">
        <v>0.74375000000000002</v>
      </c>
      <c r="BK21" s="34">
        <v>9.48</v>
      </c>
      <c r="BL21" s="36">
        <v>0.74375000000000002</v>
      </c>
      <c r="BM21" s="34"/>
      <c r="BN21" s="34"/>
      <c r="BO21" s="9">
        <f t="shared" si="0"/>
        <v>0</v>
      </c>
    </row>
    <row r="22" spans="1:67" ht="15.75" customHeight="1" x14ac:dyDescent="0.3">
      <c r="A22" s="27">
        <v>18</v>
      </c>
      <c r="B22" s="33" t="s">
        <v>31</v>
      </c>
      <c r="C22" s="33">
        <v>7326385</v>
      </c>
      <c r="D22" s="46" t="s">
        <v>57</v>
      </c>
      <c r="E22" s="22">
        <v>9.3000000000000007</v>
      </c>
      <c r="F22" s="22">
        <v>18</v>
      </c>
      <c r="G22" s="22">
        <v>9.3000000000000007</v>
      </c>
      <c r="H22" s="22">
        <v>18</v>
      </c>
      <c r="I22" s="22">
        <v>9.3000000000000007</v>
      </c>
      <c r="J22" s="22">
        <v>18</v>
      </c>
      <c r="K22" s="337" t="s">
        <v>79</v>
      </c>
      <c r="L22" s="338"/>
      <c r="M22" s="329" t="s">
        <v>72</v>
      </c>
      <c r="N22" s="329"/>
      <c r="O22" s="329" t="s">
        <v>72</v>
      </c>
      <c r="P22" s="329"/>
      <c r="Q22" s="325" t="s">
        <v>80</v>
      </c>
      <c r="R22" s="326"/>
      <c r="S22" s="22">
        <v>9.3000000000000007</v>
      </c>
      <c r="T22" s="22">
        <v>18</v>
      </c>
      <c r="U22" s="22">
        <v>9.3000000000000007</v>
      </c>
      <c r="V22" s="22">
        <v>18</v>
      </c>
      <c r="W22" s="22">
        <v>9.3000000000000007</v>
      </c>
      <c r="X22" s="22">
        <v>18</v>
      </c>
      <c r="Y22" s="22">
        <v>9.3000000000000007</v>
      </c>
      <c r="Z22" s="22">
        <v>18</v>
      </c>
      <c r="AA22" s="22">
        <v>9.3000000000000007</v>
      </c>
      <c r="AB22" s="22">
        <v>18</v>
      </c>
      <c r="AC22" s="22">
        <v>9.3000000000000007</v>
      </c>
      <c r="AD22" s="22">
        <v>18</v>
      </c>
      <c r="AE22" s="325" t="s">
        <v>80</v>
      </c>
      <c r="AF22" s="326"/>
      <c r="AG22" s="22">
        <v>9.3000000000000007</v>
      </c>
      <c r="AH22" s="22">
        <v>18</v>
      </c>
      <c r="AI22" s="22">
        <v>9.3000000000000007</v>
      </c>
      <c r="AJ22" s="22">
        <v>18</v>
      </c>
      <c r="AK22" s="22">
        <v>9.3000000000000007</v>
      </c>
      <c r="AL22" s="22">
        <v>18</v>
      </c>
      <c r="AM22" s="22">
        <v>9.3000000000000007</v>
      </c>
      <c r="AN22" s="22">
        <v>18</v>
      </c>
      <c r="AO22" s="22">
        <v>9.3000000000000007</v>
      </c>
      <c r="AP22" s="22">
        <v>18</v>
      </c>
      <c r="AQ22" s="22">
        <v>9.3000000000000007</v>
      </c>
      <c r="AR22" s="22">
        <v>18</v>
      </c>
      <c r="AS22" s="325" t="s">
        <v>80</v>
      </c>
      <c r="AT22" s="326"/>
      <c r="AU22" s="22">
        <v>9.3000000000000007</v>
      </c>
      <c r="AV22" s="22">
        <v>18</v>
      </c>
      <c r="AW22" s="36">
        <v>0.40972222222222227</v>
      </c>
      <c r="AX22" s="22">
        <v>18</v>
      </c>
      <c r="AY22" s="329" t="s">
        <v>72</v>
      </c>
      <c r="AZ22" s="329"/>
      <c r="BA22" s="323" t="s">
        <v>13</v>
      </c>
      <c r="BB22" s="324"/>
      <c r="BC22" s="323" t="s">
        <v>13</v>
      </c>
      <c r="BD22" s="324"/>
      <c r="BE22" s="323" t="s">
        <v>13</v>
      </c>
      <c r="BF22" s="324"/>
      <c r="BG22" s="323" t="s">
        <v>13</v>
      </c>
      <c r="BH22" s="324"/>
      <c r="BI22" s="323" t="s">
        <v>13</v>
      </c>
      <c r="BJ22" s="324"/>
      <c r="BK22" s="323" t="s">
        <v>13</v>
      </c>
      <c r="BL22" s="324"/>
      <c r="BM22" s="34"/>
      <c r="BN22" s="34"/>
      <c r="BO22" s="9">
        <f t="shared" si="0"/>
        <v>6</v>
      </c>
    </row>
    <row r="23" spans="1:67" ht="15.75" customHeight="1" x14ac:dyDescent="0.3">
      <c r="A23" s="27">
        <v>19</v>
      </c>
      <c r="B23" s="33" t="s">
        <v>32</v>
      </c>
      <c r="C23" s="21">
        <v>7316706</v>
      </c>
      <c r="D23" s="46" t="s">
        <v>58</v>
      </c>
      <c r="E23" s="327" t="s">
        <v>69</v>
      </c>
      <c r="F23" s="328"/>
      <c r="G23" s="22">
        <v>14</v>
      </c>
      <c r="H23" s="22">
        <v>18</v>
      </c>
      <c r="I23" s="22">
        <v>9.3000000000000007</v>
      </c>
      <c r="J23" s="22">
        <v>18</v>
      </c>
      <c r="K23" s="337" t="s">
        <v>79</v>
      </c>
      <c r="L23" s="338"/>
      <c r="M23" s="323" t="s">
        <v>13</v>
      </c>
      <c r="N23" s="324"/>
      <c r="O23" s="329" t="s">
        <v>72</v>
      </c>
      <c r="P23" s="329"/>
      <c r="Q23" s="325" t="s">
        <v>80</v>
      </c>
      <c r="R23" s="326"/>
      <c r="S23" s="327" t="s">
        <v>69</v>
      </c>
      <c r="T23" s="328"/>
      <c r="U23" s="22">
        <v>14</v>
      </c>
      <c r="V23" s="22">
        <v>18</v>
      </c>
      <c r="W23" s="327" t="s">
        <v>69</v>
      </c>
      <c r="X23" s="328"/>
      <c r="Y23" s="22">
        <v>14</v>
      </c>
      <c r="Z23" s="22">
        <v>18</v>
      </c>
      <c r="AA23" s="327" t="s">
        <v>69</v>
      </c>
      <c r="AB23" s="328"/>
      <c r="AC23" s="22">
        <v>14</v>
      </c>
      <c r="AD23" s="22">
        <v>18</v>
      </c>
      <c r="AE23" s="325" t="s">
        <v>80</v>
      </c>
      <c r="AF23" s="326"/>
      <c r="AG23" s="327" t="s">
        <v>69</v>
      </c>
      <c r="AH23" s="328"/>
      <c r="AI23" s="22">
        <v>14</v>
      </c>
      <c r="AJ23" s="22">
        <v>18</v>
      </c>
      <c r="AK23" s="22">
        <v>9.3000000000000007</v>
      </c>
      <c r="AL23" s="22">
        <v>18</v>
      </c>
      <c r="AM23" s="22">
        <v>9.3000000000000007</v>
      </c>
      <c r="AN23" s="22">
        <v>18</v>
      </c>
      <c r="AO23" s="327" t="s">
        <v>69</v>
      </c>
      <c r="AP23" s="328"/>
      <c r="AQ23" s="323" t="s">
        <v>13</v>
      </c>
      <c r="AR23" s="324"/>
      <c r="AS23" s="327" t="s">
        <v>69</v>
      </c>
      <c r="AT23" s="328"/>
      <c r="AU23" s="327" t="s">
        <v>69</v>
      </c>
      <c r="AV23" s="328"/>
      <c r="AW23" s="22">
        <v>12.3</v>
      </c>
      <c r="AX23" s="22">
        <v>18</v>
      </c>
      <c r="AY23" s="327" t="s">
        <v>69</v>
      </c>
      <c r="AZ23" s="328"/>
      <c r="BA23" s="36">
        <v>0.54166666666666663</v>
      </c>
      <c r="BB23" s="22">
        <v>18</v>
      </c>
      <c r="BC23" s="34">
        <v>9.3699999999999992</v>
      </c>
      <c r="BD23" s="22">
        <v>18</v>
      </c>
      <c r="BE23" s="34">
        <v>9.27</v>
      </c>
      <c r="BF23" s="22">
        <v>18</v>
      </c>
      <c r="BG23" s="325" t="s">
        <v>80</v>
      </c>
      <c r="BH23" s="326"/>
      <c r="BI23" s="327" t="s">
        <v>69</v>
      </c>
      <c r="BJ23" s="328"/>
      <c r="BK23" s="36">
        <v>6.25E-2</v>
      </c>
      <c r="BL23" s="36">
        <v>0.74375000000000002</v>
      </c>
      <c r="BM23" s="34"/>
      <c r="BN23" s="34"/>
      <c r="BO23" s="9">
        <f t="shared" si="0"/>
        <v>2</v>
      </c>
    </row>
    <row r="24" spans="1:67" ht="15.75" customHeight="1" x14ac:dyDescent="0.3">
      <c r="A24" s="27">
        <v>20</v>
      </c>
      <c r="B24" s="33" t="s">
        <v>33</v>
      </c>
      <c r="C24" s="21">
        <v>7306944</v>
      </c>
      <c r="D24" s="46" t="s">
        <v>59</v>
      </c>
      <c r="E24" s="22">
        <v>9.3000000000000007</v>
      </c>
      <c r="F24" s="22">
        <v>18</v>
      </c>
      <c r="G24" s="22">
        <v>9.3000000000000007</v>
      </c>
      <c r="H24" s="22">
        <v>18</v>
      </c>
      <c r="I24" s="327" t="s">
        <v>69</v>
      </c>
      <c r="J24" s="328"/>
      <c r="K24" s="337" t="s">
        <v>79</v>
      </c>
      <c r="L24" s="338"/>
      <c r="M24" s="329" t="s">
        <v>72</v>
      </c>
      <c r="N24" s="329"/>
      <c r="O24" s="329" t="s">
        <v>72</v>
      </c>
      <c r="P24" s="329"/>
      <c r="Q24" s="325" t="s">
        <v>80</v>
      </c>
      <c r="R24" s="326"/>
      <c r="S24" s="22">
        <v>9.3000000000000007</v>
      </c>
      <c r="T24" s="22">
        <v>18</v>
      </c>
      <c r="U24" s="22">
        <v>9.3000000000000007</v>
      </c>
      <c r="V24" s="22">
        <v>18</v>
      </c>
      <c r="W24" s="327" t="s">
        <v>69</v>
      </c>
      <c r="X24" s="328"/>
      <c r="Y24" s="22">
        <v>14</v>
      </c>
      <c r="Z24" s="22">
        <v>18</v>
      </c>
      <c r="AA24" s="327" t="s">
        <v>69</v>
      </c>
      <c r="AB24" s="328"/>
      <c r="AC24" s="22">
        <v>14</v>
      </c>
      <c r="AD24" s="22">
        <v>18</v>
      </c>
      <c r="AE24" s="325" t="s">
        <v>80</v>
      </c>
      <c r="AF24" s="326"/>
      <c r="AG24" s="327" t="s">
        <v>69</v>
      </c>
      <c r="AH24" s="328"/>
      <c r="AI24" s="22">
        <v>14</v>
      </c>
      <c r="AJ24" s="22">
        <v>18</v>
      </c>
      <c r="AK24" s="327" t="s">
        <v>69</v>
      </c>
      <c r="AL24" s="328"/>
      <c r="AM24" s="22">
        <v>14</v>
      </c>
      <c r="AN24" s="22">
        <v>18</v>
      </c>
      <c r="AO24" s="327" t="s">
        <v>69</v>
      </c>
      <c r="AP24" s="328"/>
      <c r="AQ24" s="22">
        <v>14</v>
      </c>
      <c r="AR24" s="22">
        <v>18</v>
      </c>
      <c r="AS24" s="327" t="s">
        <v>69</v>
      </c>
      <c r="AT24" s="328"/>
      <c r="AU24" s="36">
        <v>0.52083333333333337</v>
      </c>
      <c r="AV24" s="22">
        <v>18</v>
      </c>
      <c r="AW24" s="36">
        <v>0.52083333333333337</v>
      </c>
      <c r="AX24" s="22">
        <v>18</v>
      </c>
      <c r="AY24" s="327" t="s">
        <v>69</v>
      </c>
      <c r="AZ24" s="328"/>
      <c r="BA24" s="36">
        <v>0.54166666666666663</v>
      </c>
      <c r="BB24" s="22">
        <v>18</v>
      </c>
      <c r="BC24" s="327" t="s">
        <v>69</v>
      </c>
      <c r="BD24" s="328"/>
      <c r="BE24" s="36">
        <v>0.54166666666666663</v>
      </c>
      <c r="BF24" s="22">
        <v>18</v>
      </c>
      <c r="BG24" s="325" t="s">
        <v>80</v>
      </c>
      <c r="BH24" s="326"/>
      <c r="BI24" s="36">
        <v>0.39583333333333331</v>
      </c>
      <c r="BJ24" s="36">
        <v>0.74375000000000002</v>
      </c>
      <c r="BK24" s="36">
        <v>0.39583333333333331</v>
      </c>
      <c r="BL24" s="36">
        <v>0.74305555555555547</v>
      </c>
      <c r="BM24" s="34"/>
      <c r="BN24" s="34"/>
      <c r="BO24" s="9">
        <f t="shared" si="0"/>
        <v>0</v>
      </c>
    </row>
    <row r="25" spans="1:67" ht="15.75" customHeight="1" x14ac:dyDescent="0.3">
      <c r="A25" s="27">
        <v>21</v>
      </c>
      <c r="B25" s="33" t="s">
        <v>34</v>
      </c>
      <c r="C25" s="21">
        <v>7307580</v>
      </c>
      <c r="D25" s="46" t="s">
        <v>60</v>
      </c>
      <c r="E25" s="329" t="s">
        <v>72</v>
      </c>
      <c r="F25" s="329"/>
      <c r="G25" s="329" t="s">
        <v>72</v>
      </c>
      <c r="H25" s="329"/>
      <c r="I25" s="329" t="s">
        <v>72</v>
      </c>
      <c r="J25" s="329"/>
      <c r="K25" s="337" t="s">
        <v>79</v>
      </c>
      <c r="L25" s="338"/>
      <c r="M25" s="329" t="s">
        <v>72</v>
      </c>
      <c r="N25" s="329"/>
      <c r="O25" s="329" t="s">
        <v>72</v>
      </c>
      <c r="P25" s="329"/>
      <c r="Q25" s="325" t="s">
        <v>80</v>
      </c>
      <c r="R25" s="326"/>
      <c r="S25" s="22">
        <v>9.3000000000000007</v>
      </c>
      <c r="T25" s="22">
        <v>18</v>
      </c>
      <c r="U25" s="22">
        <v>9.3000000000000007</v>
      </c>
      <c r="V25" s="22">
        <v>18</v>
      </c>
      <c r="W25" s="22">
        <v>9.3000000000000007</v>
      </c>
      <c r="X25" s="22">
        <v>18</v>
      </c>
      <c r="Y25" s="327" t="s">
        <v>69</v>
      </c>
      <c r="Z25" s="328"/>
      <c r="AA25" s="22">
        <v>14</v>
      </c>
      <c r="AB25" s="22">
        <v>18</v>
      </c>
      <c r="AC25" s="22">
        <v>9.3000000000000007</v>
      </c>
      <c r="AD25" s="22">
        <v>18</v>
      </c>
      <c r="AE25" s="325" t="s">
        <v>80</v>
      </c>
      <c r="AF25" s="326"/>
      <c r="AG25" s="22">
        <v>9.3000000000000007</v>
      </c>
      <c r="AH25" s="22">
        <v>18</v>
      </c>
      <c r="AI25" s="22">
        <v>9.3000000000000007</v>
      </c>
      <c r="AJ25" s="22">
        <v>18</v>
      </c>
      <c r="AK25" s="22">
        <v>9.3000000000000007</v>
      </c>
      <c r="AL25" s="22">
        <v>18</v>
      </c>
      <c r="AM25" s="327" t="s">
        <v>69</v>
      </c>
      <c r="AN25" s="328"/>
      <c r="AO25" s="22">
        <v>14</v>
      </c>
      <c r="AP25" s="22">
        <v>18</v>
      </c>
      <c r="AQ25" s="22">
        <v>9.3000000000000007</v>
      </c>
      <c r="AR25" s="22">
        <v>18</v>
      </c>
      <c r="AS25" s="325" t="s">
        <v>80</v>
      </c>
      <c r="AT25" s="326"/>
      <c r="AU25" s="36">
        <v>0.40277777777777773</v>
      </c>
      <c r="AV25" s="22">
        <v>18</v>
      </c>
      <c r="AW25" s="36">
        <v>0.40347222222222223</v>
      </c>
      <c r="AX25" s="22">
        <v>18</v>
      </c>
      <c r="AY25" s="329" t="s">
        <v>72</v>
      </c>
      <c r="AZ25" s="329"/>
      <c r="BA25" s="327" t="s">
        <v>69</v>
      </c>
      <c r="BB25" s="328"/>
      <c r="BC25" s="36">
        <v>0.61458333333333337</v>
      </c>
      <c r="BD25" s="22">
        <v>18</v>
      </c>
      <c r="BE25" s="36">
        <v>0.39930555555555558</v>
      </c>
      <c r="BF25" s="22">
        <v>18</v>
      </c>
      <c r="BG25" s="327" t="s">
        <v>69</v>
      </c>
      <c r="BH25" s="328"/>
      <c r="BI25" s="36">
        <v>0.58402777777777781</v>
      </c>
      <c r="BJ25" s="36">
        <v>0.74375000000000002</v>
      </c>
      <c r="BK25" s="327" t="s">
        <v>69</v>
      </c>
      <c r="BL25" s="328"/>
      <c r="BM25" s="34"/>
      <c r="BN25" s="34"/>
      <c r="BO25" s="9">
        <f t="shared" si="0"/>
        <v>0</v>
      </c>
    </row>
    <row r="26" spans="1:67" ht="15.75" customHeight="1" x14ac:dyDescent="0.3">
      <c r="A26" s="27">
        <v>22</v>
      </c>
      <c r="B26" s="33" t="s">
        <v>35</v>
      </c>
      <c r="C26" s="21">
        <v>7318928</v>
      </c>
      <c r="D26" s="46" t="s">
        <v>61</v>
      </c>
      <c r="E26" s="329" t="s">
        <v>72</v>
      </c>
      <c r="F26" s="329"/>
      <c r="G26" s="329" t="s">
        <v>72</v>
      </c>
      <c r="H26" s="329"/>
      <c r="I26" s="329" t="s">
        <v>72</v>
      </c>
      <c r="J26" s="329"/>
      <c r="K26" s="337" t="s">
        <v>79</v>
      </c>
      <c r="L26" s="338"/>
      <c r="M26" s="329" t="s">
        <v>72</v>
      </c>
      <c r="N26" s="329"/>
      <c r="O26" s="329" t="s">
        <v>72</v>
      </c>
      <c r="P26" s="329"/>
      <c r="Q26" s="327" t="s">
        <v>69</v>
      </c>
      <c r="R26" s="328"/>
      <c r="S26" s="22">
        <v>14</v>
      </c>
      <c r="T26" s="22">
        <v>18</v>
      </c>
      <c r="U26" s="22">
        <v>9.3000000000000007</v>
      </c>
      <c r="V26" s="22">
        <v>18</v>
      </c>
      <c r="W26" s="22">
        <v>9.3000000000000007</v>
      </c>
      <c r="X26" s="22">
        <v>18</v>
      </c>
      <c r="Y26" s="22">
        <v>9.3000000000000007</v>
      </c>
      <c r="Z26" s="22">
        <v>18</v>
      </c>
      <c r="AA26" s="22">
        <v>9.3000000000000007</v>
      </c>
      <c r="AB26" s="22">
        <v>18</v>
      </c>
      <c r="AC26" s="22">
        <v>9.3000000000000007</v>
      </c>
      <c r="AD26" s="22">
        <v>18</v>
      </c>
      <c r="AE26" s="327" t="s">
        <v>69</v>
      </c>
      <c r="AF26" s="328"/>
      <c r="AG26" s="35">
        <v>14</v>
      </c>
      <c r="AH26" s="22">
        <v>18</v>
      </c>
      <c r="AI26" s="22">
        <v>9.3000000000000007</v>
      </c>
      <c r="AJ26" s="22">
        <v>18</v>
      </c>
      <c r="AK26" s="22">
        <v>9.3000000000000007</v>
      </c>
      <c r="AL26" s="22">
        <v>18</v>
      </c>
      <c r="AM26" s="22">
        <v>9.3000000000000007</v>
      </c>
      <c r="AN26" s="22">
        <v>18</v>
      </c>
      <c r="AO26" s="22">
        <v>9.3000000000000007</v>
      </c>
      <c r="AP26" s="22">
        <v>18</v>
      </c>
      <c r="AQ26" s="22">
        <v>9.3000000000000007</v>
      </c>
      <c r="AR26" s="22">
        <v>18</v>
      </c>
      <c r="AS26" s="325" t="s">
        <v>80</v>
      </c>
      <c r="AT26" s="326"/>
      <c r="AU26" s="36">
        <v>0.4375</v>
      </c>
      <c r="AV26" s="22">
        <v>18</v>
      </c>
      <c r="AW26" s="22">
        <v>9.3800000000000008</v>
      </c>
      <c r="AX26" s="22">
        <v>18</v>
      </c>
      <c r="AY26" s="329" t="s">
        <v>72</v>
      </c>
      <c r="AZ26" s="329"/>
      <c r="BA26" s="22">
        <v>9.49</v>
      </c>
      <c r="BB26" s="22">
        <v>18</v>
      </c>
      <c r="BC26" s="22">
        <v>9.34</v>
      </c>
      <c r="BD26" s="22">
        <v>18</v>
      </c>
      <c r="BE26" s="22">
        <v>9.24</v>
      </c>
      <c r="BF26" s="22">
        <v>18</v>
      </c>
      <c r="BG26" s="327" t="s">
        <v>69</v>
      </c>
      <c r="BH26" s="328"/>
      <c r="BI26" s="36">
        <v>0.58402777777777781</v>
      </c>
      <c r="BJ26" s="36">
        <v>0.74375000000000002</v>
      </c>
      <c r="BK26" s="22">
        <v>9.3000000000000007</v>
      </c>
      <c r="BL26" s="36">
        <v>0.74375000000000002</v>
      </c>
      <c r="BM26" s="34"/>
      <c r="BN26" s="34"/>
      <c r="BO26" s="9">
        <f t="shared" si="0"/>
        <v>0</v>
      </c>
    </row>
    <row r="27" spans="1:67" ht="15.75" customHeight="1" x14ac:dyDescent="0.3">
      <c r="A27" s="27">
        <v>23</v>
      </c>
      <c r="B27" s="33" t="s">
        <v>36</v>
      </c>
      <c r="C27" s="21">
        <v>7309480</v>
      </c>
      <c r="D27" s="46" t="s">
        <v>62</v>
      </c>
      <c r="E27" s="22">
        <v>9.3000000000000007</v>
      </c>
      <c r="F27" s="22">
        <v>18</v>
      </c>
      <c r="G27" s="22">
        <v>9.3000000000000007</v>
      </c>
      <c r="H27" s="22">
        <v>18</v>
      </c>
      <c r="I27" s="327" t="s">
        <v>69</v>
      </c>
      <c r="J27" s="328"/>
      <c r="K27" s="337" t="s">
        <v>79</v>
      </c>
      <c r="L27" s="338"/>
      <c r="M27" s="329" t="s">
        <v>72</v>
      </c>
      <c r="N27" s="329"/>
      <c r="O27" s="329" t="s">
        <v>72</v>
      </c>
      <c r="P27" s="329"/>
      <c r="Q27" s="325" t="s">
        <v>80</v>
      </c>
      <c r="R27" s="326"/>
      <c r="S27" s="22">
        <v>9.3000000000000007</v>
      </c>
      <c r="T27" s="22">
        <v>18</v>
      </c>
      <c r="U27" s="22">
        <v>9.3000000000000007</v>
      </c>
      <c r="V27" s="22">
        <v>18</v>
      </c>
      <c r="W27" s="327" t="s">
        <v>69</v>
      </c>
      <c r="X27" s="328"/>
      <c r="Y27" s="22">
        <v>14</v>
      </c>
      <c r="Z27" s="22">
        <v>18</v>
      </c>
      <c r="AA27" s="22">
        <v>9.3000000000000007</v>
      </c>
      <c r="AB27" s="22">
        <v>18</v>
      </c>
      <c r="AC27" s="22">
        <v>9.3000000000000007</v>
      </c>
      <c r="AD27" s="22">
        <v>18</v>
      </c>
      <c r="AE27" s="325" t="s">
        <v>80</v>
      </c>
      <c r="AF27" s="326"/>
      <c r="AG27" s="22">
        <v>9.3000000000000007</v>
      </c>
      <c r="AH27" s="22">
        <v>18</v>
      </c>
      <c r="AI27" s="22">
        <v>9.3000000000000007</v>
      </c>
      <c r="AJ27" s="22">
        <v>18</v>
      </c>
      <c r="AK27" s="327" t="s">
        <v>69</v>
      </c>
      <c r="AL27" s="328"/>
      <c r="AM27" s="22">
        <v>14</v>
      </c>
      <c r="AN27" s="22">
        <v>18</v>
      </c>
      <c r="AO27" s="22">
        <v>9.3000000000000007</v>
      </c>
      <c r="AP27" s="22">
        <v>18</v>
      </c>
      <c r="AQ27" s="22">
        <v>9.3000000000000007</v>
      </c>
      <c r="AR27" s="22">
        <v>18</v>
      </c>
      <c r="AS27" s="325" t="s">
        <v>80</v>
      </c>
      <c r="AT27" s="326"/>
      <c r="AU27" s="323" t="s">
        <v>13</v>
      </c>
      <c r="AV27" s="324"/>
      <c r="AW27" s="323" t="s">
        <v>13</v>
      </c>
      <c r="AX27" s="324"/>
      <c r="AY27" s="323" t="s">
        <v>13</v>
      </c>
      <c r="AZ27" s="324"/>
      <c r="BA27" s="323" t="s">
        <v>13</v>
      </c>
      <c r="BB27" s="324"/>
      <c r="BC27" s="323" t="s">
        <v>13</v>
      </c>
      <c r="BD27" s="324"/>
      <c r="BE27" s="323" t="s">
        <v>13</v>
      </c>
      <c r="BF27" s="324"/>
      <c r="BG27" s="325" t="s">
        <v>80</v>
      </c>
      <c r="BH27" s="326"/>
      <c r="BI27" s="22">
        <v>9.3000000000000007</v>
      </c>
      <c r="BJ27" s="36">
        <v>0.73055555555555562</v>
      </c>
      <c r="BK27" s="36">
        <v>0.40138888888888885</v>
      </c>
      <c r="BL27" s="36">
        <v>0.74375000000000002</v>
      </c>
      <c r="BM27" s="34"/>
      <c r="BN27" s="34"/>
      <c r="BO27" s="9">
        <f t="shared" si="0"/>
        <v>6</v>
      </c>
    </row>
    <row r="28" spans="1:67" ht="15.75" customHeight="1" x14ac:dyDescent="0.3">
      <c r="A28" s="27">
        <v>24</v>
      </c>
      <c r="B28" s="33" t="s">
        <v>37</v>
      </c>
      <c r="C28" s="33"/>
      <c r="D28" s="46" t="s">
        <v>63</v>
      </c>
      <c r="E28" s="329" t="s">
        <v>72</v>
      </c>
      <c r="F28" s="329"/>
      <c r="G28" s="329" t="s">
        <v>72</v>
      </c>
      <c r="H28" s="329"/>
      <c r="I28" s="329" t="s">
        <v>72</v>
      </c>
      <c r="J28" s="329"/>
      <c r="K28" s="337" t="s">
        <v>79</v>
      </c>
      <c r="L28" s="338"/>
      <c r="M28" s="329" t="s">
        <v>72</v>
      </c>
      <c r="N28" s="329"/>
      <c r="O28" s="329" t="s">
        <v>72</v>
      </c>
      <c r="P28" s="329"/>
      <c r="Q28" s="325" t="s">
        <v>80</v>
      </c>
      <c r="R28" s="326"/>
      <c r="S28" s="329" t="s">
        <v>72</v>
      </c>
      <c r="T28" s="329"/>
      <c r="U28" s="329" t="s">
        <v>72</v>
      </c>
      <c r="V28" s="329"/>
      <c r="W28" s="329" t="s">
        <v>72</v>
      </c>
      <c r="X28" s="329"/>
      <c r="Y28" s="329" t="s">
        <v>72</v>
      </c>
      <c r="Z28" s="329"/>
      <c r="AA28" s="329" t="s">
        <v>72</v>
      </c>
      <c r="AB28" s="329"/>
      <c r="AC28" s="329" t="s">
        <v>72</v>
      </c>
      <c r="AD28" s="329"/>
      <c r="AE28" s="325" t="s">
        <v>80</v>
      </c>
      <c r="AF28" s="326"/>
      <c r="AG28" s="329" t="s">
        <v>72</v>
      </c>
      <c r="AH28" s="329"/>
      <c r="AI28" s="329" t="s">
        <v>72</v>
      </c>
      <c r="AJ28" s="329"/>
      <c r="AK28" s="329" t="s">
        <v>72</v>
      </c>
      <c r="AL28" s="329"/>
      <c r="AM28" s="329" t="s">
        <v>72</v>
      </c>
      <c r="AN28" s="329"/>
      <c r="AO28" s="329" t="s">
        <v>72</v>
      </c>
      <c r="AP28" s="329"/>
      <c r="AQ28" s="329" t="s">
        <v>72</v>
      </c>
      <c r="AR28" s="329"/>
      <c r="AS28" s="325" t="s">
        <v>80</v>
      </c>
      <c r="AT28" s="326"/>
      <c r="AU28" s="329" t="s">
        <v>72</v>
      </c>
      <c r="AV28" s="329"/>
      <c r="AW28" s="329" t="s">
        <v>72</v>
      </c>
      <c r="AX28" s="329"/>
      <c r="AY28" s="329" t="s">
        <v>72</v>
      </c>
      <c r="AZ28" s="329"/>
      <c r="BA28" s="329" t="s">
        <v>72</v>
      </c>
      <c r="BB28" s="329"/>
      <c r="BC28" s="329" t="s">
        <v>72</v>
      </c>
      <c r="BD28" s="329"/>
      <c r="BE28" s="329" t="s">
        <v>72</v>
      </c>
      <c r="BF28" s="329"/>
      <c r="BG28" s="325" t="s">
        <v>80</v>
      </c>
      <c r="BH28" s="326"/>
      <c r="BI28" s="329" t="s">
        <v>72</v>
      </c>
      <c r="BJ28" s="329"/>
      <c r="BK28" s="329" t="s">
        <v>72</v>
      </c>
      <c r="BL28" s="329"/>
      <c r="BM28" s="34"/>
      <c r="BN28" s="34"/>
      <c r="BO28" s="9">
        <f t="shared" si="0"/>
        <v>0</v>
      </c>
    </row>
    <row r="29" spans="1:67" ht="15.75" customHeight="1" x14ac:dyDescent="0.3">
      <c r="A29" s="27">
        <v>25</v>
      </c>
      <c r="B29" s="33" t="s">
        <v>38</v>
      </c>
      <c r="C29" s="33"/>
      <c r="D29" s="46" t="s">
        <v>64</v>
      </c>
      <c r="E29" s="329" t="s">
        <v>72</v>
      </c>
      <c r="F29" s="329"/>
      <c r="G29" s="329" t="s">
        <v>72</v>
      </c>
      <c r="H29" s="329"/>
      <c r="I29" s="329" t="s">
        <v>72</v>
      </c>
      <c r="J29" s="329"/>
      <c r="K29" s="337" t="s">
        <v>79</v>
      </c>
      <c r="L29" s="338"/>
      <c r="M29" s="329" t="s">
        <v>72</v>
      </c>
      <c r="N29" s="329"/>
      <c r="O29" s="329" t="s">
        <v>72</v>
      </c>
      <c r="P29" s="329"/>
      <c r="Q29" s="325" t="s">
        <v>80</v>
      </c>
      <c r="R29" s="326"/>
      <c r="S29" s="329" t="s">
        <v>72</v>
      </c>
      <c r="T29" s="329"/>
      <c r="U29" s="329" t="s">
        <v>72</v>
      </c>
      <c r="V29" s="329"/>
      <c r="W29" s="329" t="s">
        <v>72</v>
      </c>
      <c r="X29" s="329"/>
      <c r="Y29" s="329" t="s">
        <v>72</v>
      </c>
      <c r="Z29" s="329"/>
      <c r="AA29" s="329" t="s">
        <v>72</v>
      </c>
      <c r="AB29" s="329"/>
      <c r="AC29" s="329" t="s">
        <v>72</v>
      </c>
      <c r="AD29" s="329"/>
      <c r="AE29" s="325" t="s">
        <v>80</v>
      </c>
      <c r="AF29" s="326"/>
      <c r="AG29" s="329" t="s">
        <v>72</v>
      </c>
      <c r="AH29" s="329"/>
      <c r="AI29" s="329" t="s">
        <v>72</v>
      </c>
      <c r="AJ29" s="329"/>
      <c r="AK29" s="329" t="s">
        <v>72</v>
      </c>
      <c r="AL29" s="329"/>
      <c r="AM29" s="329" t="s">
        <v>72</v>
      </c>
      <c r="AN29" s="329"/>
      <c r="AO29" s="329" t="s">
        <v>72</v>
      </c>
      <c r="AP29" s="329"/>
      <c r="AQ29" s="323" t="s">
        <v>13</v>
      </c>
      <c r="AR29" s="324"/>
      <c r="AS29" s="325" t="s">
        <v>80</v>
      </c>
      <c r="AT29" s="326"/>
      <c r="AU29" s="329" t="s">
        <v>72</v>
      </c>
      <c r="AV29" s="329"/>
      <c r="AW29" s="329" t="s">
        <v>72</v>
      </c>
      <c r="AX29" s="329"/>
      <c r="AY29" s="329" t="s">
        <v>72</v>
      </c>
      <c r="AZ29" s="329"/>
      <c r="BA29" s="329" t="s">
        <v>72</v>
      </c>
      <c r="BB29" s="329"/>
      <c r="BC29" s="329" t="s">
        <v>72</v>
      </c>
      <c r="BD29" s="329"/>
      <c r="BE29" s="329" t="s">
        <v>72</v>
      </c>
      <c r="BF29" s="329"/>
      <c r="BG29" s="325" t="s">
        <v>80</v>
      </c>
      <c r="BH29" s="326"/>
      <c r="BI29" s="329" t="s">
        <v>72</v>
      </c>
      <c r="BJ29" s="329"/>
      <c r="BK29" s="329" t="s">
        <v>72</v>
      </c>
      <c r="BL29" s="329"/>
      <c r="BM29" s="34"/>
      <c r="BN29" s="34"/>
      <c r="BO29" s="9">
        <f t="shared" si="0"/>
        <v>1</v>
      </c>
    </row>
    <row r="30" spans="1:67" ht="15.75" customHeight="1" x14ac:dyDescent="0.3">
      <c r="A30" s="37">
        <v>26</v>
      </c>
      <c r="B30" s="38" t="s">
        <v>39</v>
      </c>
      <c r="C30" s="38"/>
      <c r="D30" s="47" t="s">
        <v>65</v>
      </c>
      <c r="E30" s="329" t="s">
        <v>72</v>
      </c>
      <c r="F30" s="329"/>
      <c r="G30" s="329" t="s">
        <v>72</v>
      </c>
      <c r="H30" s="329"/>
      <c r="I30" s="329" t="s">
        <v>72</v>
      </c>
      <c r="J30" s="329"/>
      <c r="K30" s="337" t="s">
        <v>79</v>
      </c>
      <c r="L30" s="338"/>
      <c r="M30" s="323" t="s">
        <v>13</v>
      </c>
      <c r="N30" s="324"/>
      <c r="O30" s="329" t="s">
        <v>72</v>
      </c>
      <c r="P30" s="329"/>
      <c r="Q30" s="325" t="s">
        <v>80</v>
      </c>
      <c r="R30" s="326"/>
      <c r="S30" s="329" t="s">
        <v>72</v>
      </c>
      <c r="T30" s="329"/>
      <c r="U30" s="329" t="s">
        <v>72</v>
      </c>
      <c r="V30" s="329"/>
      <c r="W30" s="329" t="s">
        <v>72</v>
      </c>
      <c r="X30" s="329"/>
      <c r="Y30" s="329" t="s">
        <v>72</v>
      </c>
      <c r="Z30" s="329"/>
      <c r="AA30" s="329" t="s">
        <v>72</v>
      </c>
      <c r="AB30" s="329"/>
      <c r="AC30" s="329" t="s">
        <v>72</v>
      </c>
      <c r="AD30" s="329"/>
      <c r="AE30" s="325" t="s">
        <v>80</v>
      </c>
      <c r="AF30" s="326"/>
      <c r="AG30" s="329" t="s">
        <v>72</v>
      </c>
      <c r="AH30" s="329"/>
      <c r="AI30" s="329" t="s">
        <v>72</v>
      </c>
      <c r="AJ30" s="329"/>
      <c r="AK30" s="329" t="s">
        <v>72</v>
      </c>
      <c r="AL30" s="329"/>
      <c r="AM30" s="329" t="s">
        <v>72</v>
      </c>
      <c r="AN30" s="329"/>
      <c r="AO30" s="329" t="s">
        <v>72</v>
      </c>
      <c r="AP30" s="329"/>
      <c r="AQ30" s="329" t="s">
        <v>72</v>
      </c>
      <c r="AR30" s="329"/>
      <c r="AS30" s="325" t="s">
        <v>80</v>
      </c>
      <c r="AT30" s="326"/>
      <c r="AU30" s="329" t="s">
        <v>72</v>
      </c>
      <c r="AV30" s="329"/>
      <c r="AW30" s="329" t="s">
        <v>72</v>
      </c>
      <c r="AX30" s="329"/>
      <c r="AY30" s="329" t="s">
        <v>72</v>
      </c>
      <c r="AZ30" s="329"/>
      <c r="BA30" s="329" t="s">
        <v>72</v>
      </c>
      <c r="BB30" s="329"/>
      <c r="BC30" s="329" t="s">
        <v>72</v>
      </c>
      <c r="BD30" s="329"/>
      <c r="BE30" s="329" t="s">
        <v>72</v>
      </c>
      <c r="BF30" s="329"/>
      <c r="BG30" s="325" t="s">
        <v>80</v>
      </c>
      <c r="BH30" s="326"/>
      <c r="BI30" s="329" t="s">
        <v>72</v>
      </c>
      <c r="BJ30" s="329"/>
      <c r="BK30" s="329" t="s">
        <v>72</v>
      </c>
      <c r="BL30" s="329"/>
      <c r="BM30" s="39"/>
      <c r="BN30" s="39"/>
      <c r="BO30" s="9">
        <f t="shared" si="0"/>
        <v>1</v>
      </c>
    </row>
    <row r="31" spans="1:67" ht="15.75" customHeight="1" x14ac:dyDescent="0.3">
      <c r="A31" s="40">
        <v>27</v>
      </c>
      <c r="B31" s="41" t="s">
        <v>67</v>
      </c>
      <c r="C31" s="33">
        <v>7309522</v>
      </c>
      <c r="D31" s="48" t="s">
        <v>68</v>
      </c>
      <c r="E31" s="22">
        <v>9.3000000000000007</v>
      </c>
      <c r="F31" s="22">
        <v>18</v>
      </c>
      <c r="G31" s="22">
        <v>9.3000000000000007</v>
      </c>
      <c r="H31" s="22">
        <v>18</v>
      </c>
      <c r="I31" s="329" t="s">
        <v>72</v>
      </c>
      <c r="J31" s="329"/>
      <c r="K31" s="337" t="s">
        <v>79</v>
      </c>
      <c r="L31" s="338"/>
      <c r="M31" s="329" t="s">
        <v>72</v>
      </c>
      <c r="N31" s="329"/>
      <c r="O31" s="329" t="s">
        <v>72</v>
      </c>
      <c r="P31" s="329"/>
      <c r="Q31" s="325" t="s">
        <v>80</v>
      </c>
      <c r="R31" s="326"/>
      <c r="S31" s="22">
        <v>9.3000000000000007</v>
      </c>
      <c r="T31" s="22">
        <v>18</v>
      </c>
      <c r="U31" s="22">
        <v>9.3000000000000007</v>
      </c>
      <c r="V31" s="22">
        <v>18</v>
      </c>
      <c r="W31" s="22">
        <v>9.3000000000000007</v>
      </c>
      <c r="X31" s="22">
        <v>18</v>
      </c>
      <c r="Y31" s="22">
        <v>9.3000000000000007</v>
      </c>
      <c r="Z31" s="22">
        <v>18</v>
      </c>
      <c r="AA31" s="22">
        <v>9.3000000000000007</v>
      </c>
      <c r="AB31" s="22">
        <v>18</v>
      </c>
      <c r="AC31" s="22">
        <v>9.3000000000000007</v>
      </c>
      <c r="AD31" s="22">
        <v>18</v>
      </c>
      <c r="AE31" s="325" t="s">
        <v>80</v>
      </c>
      <c r="AF31" s="326"/>
      <c r="AG31" s="22">
        <v>9.3000000000000007</v>
      </c>
      <c r="AH31" s="22">
        <v>18</v>
      </c>
      <c r="AI31" s="22">
        <v>9.3000000000000007</v>
      </c>
      <c r="AJ31" s="22">
        <v>18</v>
      </c>
      <c r="AK31" s="22">
        <v>9.3000000000000007</v>
      </c>
      <c r="AL31" s="22">
        <v>18</v>
      </c>
      <c r="AM31" s="22">
        <v>9.3000000000000007</v>
      </c>
      <c r="AN31" s="22">
        <v>18</v>
      </c>
      <c r="AO31" s="22">
        <v>9.3000000000000007</v>
      </c>
      <c r="AP31" s="22">
        <v>18</v>
      </c>
      <c r="AQ31" s="22">
        <v>9.3000000000000007</v>
      </c>
      <c r="AR31" s="22">
        <v>18</v>
      </c>
      <c r="AS31" s="325" t="s">
        <v>80</v>
      </c>
      <c r="AT31" s="326"/>
      <c r="AU31" s="22">
        <v>9.3000000000000007</v>
      </c>
      <c r="AV31" s="22">
        <v>18</v>
      </c>
      <c r="AW31" s="22">
        <v>9.39</v>
      </c>
      <c r="AX31" s="22">
        <v>18</v>
      </c>
      <c r="AY31" s="329" t="s">
        <v>72</v>
      </c>
      <c r="AZ31" s="329"/>
      <c r="BA31" s="22">
        <v>9.32</v>
      </c>
      <c r="BB31" s="22">
        <v>18</v>
      </c>
      <c r="BC31" s="22">
        <v>9.3000000000000007</v>
      </c>
      <c r="BD31" s="22">
        <v>18</v>
      </c>
      <c r="BE31" s="36">
        <v>0.4368055555555555</v>
      </c>
      <c r="BF31" s="36">
        <v>0.75</v>
      </c>
      <c r="BG31" s="325" t="s">
        <v>80</v>
      </c>
      <c r="BH31" s="326"/>
      <c r="BI31" s="22">
        <v>9.3000000000000007</v>
      </c>
      <c r="BJ31" s="36">
        <v>0.74375000000000002</v>
      </c>
      <c r="BK31" s="22">
        <v>9.31</v>
      </c>
      <c r="BL31" s="36">
        <v>0.74375000000000002</v>
      </c>
      <c r="BM31" s="34"/>
      <c r="BN31" s="34"/>
      <c r="BO31" s="9">
        <f t="shared" si="0"/>
        <v>0</v>
      </c>
    </row>
    <row r="32" spans="1:67" ht="15.75" customHeight="1" x14ac:dyDescent="0.3">
      <c r="A32" s="40">
        <v>28</v>
      </c>
      <c r="B32" s="41" t="s">
        <v>70</v>
      </c>
      <c r="C32" s="33">
        <v>7244320</v>
      </c>
      <c r="D32" s="48" t="s">
        <v>71</v>
      </c>
      <c r="E32" s="329" t="s">
        <v>72</v>
      </c>
      <c r="F32" s="329"/>
      <c r="G32" s="329" t="s">
        <v>72</v>
      </c>
      <c r="H32" s="329"/>
      <c r="I32" s="329" t="s">
        <v>72</v>
      </c>
      <c r="J32" s="329"/>
      <c r="K32" s="337" t="s">
        <v>79</v>
      </c>
      <c r="L32" s="338"/>
      <c r="M32" s="329" t="s">
        <v>72</v>
      </c>
      <c r="N32" s="329"/>
      <c r="O32" s="329" t="s">
        <v>72</v>
      </c>
      <c r="P32" s="329"/>
      <c r="Q32" s="325" t="s">
        <v>80</v>
      </c>
      <c r="R32" s="326"/>
      <c r="S32" s="22">
        <v>9.3000000000000007</v>
      </c>
      <c r="T32" s="22">
        <v>18</v>
      </c>
      <c r="U32" s="327" t="s">
        <v>69</v>
      </c>
      <c r="V32" s="328"/>
      <c r="W32" s="22">
        <v>14</v>
      </c>
      <c r="X32" s="22">
        <v>18</v>
      </c>
      <c r="Y32" s="22">
        <v>9.3000000000000007</v>
      </c>
      <c r="Z32" s="22">
        <v>18</v>
      </c>
      <c r="AA32" s="22">
        <v>9.3000000000000007</v>
      </c>
      <c r="AB32" s="22">
        <v>18</v>
      </c>
      <c r="AC32" s="22">
        <v>9.3000000000000007</v>
      </c>
      <c r="AD32" s="22">
        <v>18</v>
      </c>
      <c r="AE32" s="325" t="s">
        <v>80</v>
      </c>
      <c r="AF32" s="326"/>
      <c r="AG32" s="22">
        <v>9.3000000000000007</v>
      </c>
      <c r="AH32" s="22">
        <v>18</v>
      </c>
      <c r="AI32" s="327" t="s">
        <v>69</v>
      </c>
      <c r="AJ32" s="328"/>
      <c r="AK32" s="22">
        <v>14</v>
      </c>
      <c r="AL32" s="22">
        <v>18</v>
      </c>
      <c r="AM32" s="22">
        <v>9.3000000000000007</v>
      </c>
      <c r="AN32" s="22">
        <v>18</v>
      </c>
      <c r="AO32" s="22">
        <v>9.3000000000000007</v>
      </c>
      <c r="AP32" s="22">
        <v>18</v>
      </c>
      <c r="AQ32" s="22">
        <v>9.3000000000000007</v>
      </c>
      <c r="AR32" s="22">
        <v>18</v>
      </c>
      <c r="AS32" s="325" t="s">
        <v>80</v>
      </c>
      <c r="AT32" s="326"/>
      <c r="AU32" s="36">
        <v>0.40972222222222227</v>
      </c>
      <c r="AV32" s="22">
        <v>18</v>
      </c>
      <c r="AW32" s="327" t="s">
        <v>69</v>
      </c>
      <c r="AX32" s="328"/>
      <c r="AY32" s="329" t="s">
        <v>72</v>
      </c>
      <c r="AZ32" s="329"/>
      <c r="BA32" s="34">
        <v>9.48</v>
      </c>
      <c r="BB32" s="36">
        <v>0.75</v>
      </c>
      <c r="BC32" s="34">
        <v>9.34</v>
      </c>
      <c r="BD32" s="36">
        <v>0.75</v>
      </c>
      <c r="BE32" s="36">
        <v>0.3888888888888889</v>
      </c>
      <c r="BF32" s="36">
        <v>0.75</v>
      </c>
      <c r="BG32" s="325" t="s">
        <v>80</v>
      </c>
      <c r="BH32" s="326"/>
      <c r="BI32" s="22">
        <v>9.3000000000000007</v>
      </c>
      <c r="BJ32" s="22">
        <v>18</v>
      </c>
      <c r="BK32" s="22">
        <v>9.3000000000000007</v>
      </c>
      <c r="BL32" s="22">
        <v>18</v>
      </c>
      <c r="BM32" s="34"/>
      <c r="BN32" s="34"/>
      <c r="BO32" s="9">
        <f t="shared" si="0"/>
        <v>0</v>
      </c>
    </row>
    <row r="33" spans="1:67" ht="15.75" customHeight="1" x14ac:dyDescent="0.3">
      <c r="A33" s="40">
        <v>29</v>
      </c>
      <c r="B33" s="41" t="s">
        <v>76</v>
      </c>
      <c r="C33" s="33"/>
      <c r="D33" s="46" t="s">
        <v>73</v>
      </c>
      <c r="E33" s="329" t="s">
        <v>72</v>
      </c>
      <c r="F33" s="329"/>
      <c r="G33" s="329" t="s">
        <v>72</v>
      </c>
      <c r="H33" s="329"/>
      <c r="I33" s="329" t="s">
        <v>72</v>
      </c>
      <c r="J33" s="329"/>
      <c r="K33" s="337" t="s">
        <v>79</v>
      </c>
      <c r="L33" s="338"/>
      <c r="M33" s="329" t="s">
        <v>72</v>
      </c>
      <c r="N33" s="329"/>
      <c r="O33" s="329" t="s">
        <v>72</v>
      </c>
      <c r="P33" s="329"/>
      <c r="Q33" s="325" t="s">
        <v>80</v>
      </c>
      <c r="R33" s="326"/>
      <c r="S33" s="329" t="s">
        <v>72</v>
      </c>
      <c r="T33" s="329"/>
      <c r="U33" s="329" t="s">
        <v>72</v>
      </c>
      <c r="V33" s="329"/>
      <c r="W33" s="329" t="s">
        <v>72</v>
      </c>
      <c r="X33" s="329"/>
      <c r="Y33" s="329" t="s">
        <v>72</v>
      </c>
      <c r="Z33" s="329"/>
      <c r="AA33" s="329" t="s">
        <v>72</v>
      </c>
      <c r="AB33" s="329"/>
      <c r="AC33" s="329" t="s">
        <v>72</v>
      </c>
      <c r="AD33" s="329"/>
      <c r="AE33" s="329" t="s">
        <v>72</v>
      </c>
      <c r="AF33" s="329"/>
      <c r="AG33" s="329" t="s">
        <v>72</v>
      </c>
      <c r="AH33" s="329"/>
      <c r="AI33" s="329" t="s">
        <v>72</v>
      </c>
      <c r="AJ33" s="329"/>
      <c r="AK33" s="329" t="s">
        <v>72</v>
      </c>
      <c r="AL33" s="329"/>
      <c r="AM33" s="329" t="s">
        <v>72</v>
      </c>
      <c r="AN33" s="329"/>
      <c r="AO33" s="329" t="s">
        <v>72</v>
      </c>
      <c r="AP33" s="329"/>
      <c r="AQ33" s="329" t="s">
        <v>72</v>
      </c>
      <c r="AR33" s="329"/>
      <c r="AS33" s="325" t="s">
        <v>80</v>
      </c>
      <c r="AT33" s="326"/>
      <c r="AU33" s="329" t="s">
        <v>72</v>
      </c>
      <c r="AV33" s="329"/>
      <c r="AW33" s="329" t="s">
        <v>72</v>
      </c>
      <c r="AX33" s="329"/>
      <c r="AY33" s="329" t="s">
        <v>72</v>
      </c>
      <c r="AZ33" s="329"/>
      <c r="BA33" s="329" t="s">
        <v>72</v>
      </c>
      <c r="BB33" s="329"/>
      <c r="BC33" s="329" t="s">
        <v>72</v>
      </c>
      <c r="BD33" s="329"/>
      <c r="BE33" s="329" t="s">
        <v>72</v>
      </c>
      <c r="BF33" s="329"/>
      <c r="BG33" s="325" t="s">
        <v>80</v>
      </c>
      <c r="BH33" s="326"/>
      <c r="BI33" s="329" t="s">
        <v>72</v>
      </c>
      <c r="BJ33" s="329"/>
      <c r="BK33" s="329" t="s">
        <v>72</v>
      </c>
      <c r="BL33" s="329"/>
      <c r="BM33" s="34"/>
      <c r="BN33" s="34"/>
      <c r="BO33" s="9">
        <f t="shared" si="0"/>
        <v>0</v>
      </c>
    </row>
    <row r="34" spans="1:67" ht="15.75" customHeight="1" x14ac:dyDescent="0.3">
      <c r="A34" s="40">
        <v>30</v>
      </c>
      <c r="B34" s="41" t="s">
        <v>77</v>
      </c>
      <c r="C34" s="33"/>
      <c r="D34" s="46" t="s">
        <v>74</v>
      </c>
      <c r="E34" s="329" t="s">
        <v>72</v>
      </c>
      <c r="F34" s="329"/>
      <c r="G34" s="329" t="s">
        <v>72</v>
      </c>
      <c r="H34" s="329"/>
      <c r="I34" s="329" t="s">
        <v>72</v>
      </c>
      <c r="J34" s="329"/>
      <c r="K34" s="337" t="s">
        <v>79</v>
      </c>
      <c r="L34" s="338"/>
      <c r="M34" s="329" t="s">
        <v>72</v>
      </c>
      <c r="N34" s="329"/>
      <c r="O34" s="329" t="s">
        <v>72</v>
      </c>
      <c r="P34" s="329"/>
      <c r="Q34" s="325" t="s">
        <v>80</v>
      </c>
      <c r="R34" s="326"/>
      <c r="S34" s="329" t="s">
        <v>72</v>
      </c>
      <c r="T34" s="329"/>
      <c r="U34" s="329" t="s">
        <v>72</v>
      </c>
      <c r="V34" s="329"/>
      <c r="W34" s="329" t="s">
        <v>72</v>
      </c>
      <c r="X34" s="329"/>
      <c r="Y34" s="329" t="s">
        <v>72</v>
      </c>
      <c r="Z34" s="329"/>
      <c r="AA34" s="329" t="s">
        <v>72</v>
      </c>
      <c r="AB34" s="329"/>
      <c r="AC34" s="329" t="s">
        <v>72</v>
      </c>
      <c r="AD34" s="329"/>
      <c r="AE34" s="329" t="s">
        <v>72</v>
      </c>
      <c r="AF34" s="329"/>
      <c r="AG34" s="329" t="s">
        <v>72</v>
      </c>
      <c r="AH34" s="329"/>
      <c r="AI34" s="329" t="s">
        <v>72</v>
      </c>
      <c r="AJ34" s="329"/>
      <c r="AK34" s="329" t="s">
        <v>72</v>
      </c>
      <c r="AL34" s="329"/>
      <c r="AM34" s="329" t="s">
        <v>72</v>
      </c>
      <c r="AN34" s="329"/>
      <c r="AO34" s="329" t="s">
        <v>72</v>
      </c>
      <c r="AP34" s="329"/>
      <c r="AQ34" s="329" t="s">
        <v>72</v>
      </c>
      <c r="AR34" s="329"/>
      <c r="AS34" s="325" t="s">
        <v>80</v>
      </c>
      <c r="AT34" s="326"/>
      <c r="AU34" s="329" t="s">
        <v>72</v>
      </c>
      <c r="AV34" s="329"/>
      <c r="AW34" s="329" t="s">
        <v>72</v>
      </c>
      <c r="AX34" s="329"/>
      <c r="AY34" s="329" t="s">
        <v>72</v>
      </c>
      <c r="AZ34" s="329"/>
      <c r="BA34" s="329" t="s">
        <v>72</v>
      </c>
      <c r="BB34" s="329"/>
      <c r="BC34" s="329" t="s">
        <v>72</v>
      </c>
      <c r="BD34" s="329"/>
      <c r="BE34" s="329" t="s">
        <v>72</v>
      </c>
      <c r="BF34" s="329"/>
      <c r="BG34" s="325" t="s">
        <v>80</v>
      </c>
      <c r="BH34" s="326"/>
      <c r="BI34" s="329" t="s">
        <v>72</v>
      </c>
      <c r="BJ34" s="329"/>
      <c r="BK34" s="329" t="s">
        <v>72</v>
      </c>
      <c r="BL34" s="329"/>
      <c r="BM34" s="34"/>
      <c r="BN34" s="34"/>
      <c r="BO34" s="9">
        <f t="shared" si="0"/>
        <v>0</v>
      </c>
    </row>
    <row r="35" spans="1:67" ht="15.75" customHeight="1" x14ac:dyDescent="0.3">
      <c r="A35" s="40">
        <v>31</v>
      </c>
      <c r="B35" s="41" t="s">
        <v>78</v>
      </c>
      <c r="C35" s="33"/>
      <c r="D35" s="46" t="s">
        <v>75</v>
      </c>
      <c r="E35" s="329" t="s">
        <v>72</v>
      </c>
      <c r="F35" s="329"/>
      <c r="G35" s="329" t="s">
        <v>72</v>
      </c>
      <c r="H35" s="329"/>
      <c r="I35" s="329" t="s">
        <v>72</v>
      </c>
      <c r="J35" s="329"/>
      <c r="K35" s="337" t="s">
        <v>79</v>
      </c>
      <c r="L35" s="338"/>
      <c r="M35" s="329" t="s">
        <v>72</v>
      </c>
      <c r="N35" s="329"/>
      <c r="O35" s="329" t="s">
        <v>72</v>
      </c>
      <c r="P35" s="329"/>
      <c r="Q35" s="325" t="s">
        <v>80</v>
      </c>
      <c r="R35" s="326"/>
      <c r="S35" s="329" t="s">
        <v>72</v>
      </c>
      <c r="T35" s="329"/>
      <c r="U35" s="329" t="s">
        <v>72</v>
      </c>
      <c r="V35" s="329"/>
      <c r="W35" s="329" t="s">
        <v>72</v>
      </c>
      <c r="X35" s="329"/>
      <c r="Y35" s="329" t="s">
        <v>72</v>
      </c>
      <c r="Z35" s="329"/>
      <c r="AA35" s="329" t="s">
        <v>72</v>
      </c>
      <c r="AB35" s="329"/>
      <c r="AC35" s="329" t="s">
        <v>72</v>
      </c>
      <c r="AD35" s="329"/>
      <c r="AE35" s="329" t="s">
        <v>72</v>
      </c>
      <c r="AF35" s="329"/>
      <c r="AG35" s="329" t="s">
        <v>72</v>
      </c>
      <c r="AH35" s="329"/>
      <c r="AI35" s="329" t="s">
        <v>72</v>
      </c>
      <c r="AJ35" s="329"/>
      <c r="AK35" s="329" t="s">
        <v>72</v>
      </c>
      <c r="AL35" s="329"/>
      <c r="AM35" s="329" t="s">
        <v>72</v>
      </c>
      <c r="AN35" s="329"/>
      <c r="AO35" s="329" t="s">
        <v>72</v>
      </c>
      <c r="AP35" s="329"/>
      <c r="AQ35" s="329" t="s">
        <v>72</v>
      </c>
      <c r="AR35" s="329"/>
      <c r="AS35" s="325" t="s">
        <v>80</v>
      </c>
      <c r="AT35" s="326"/>
      <c r="AU35" s="329" t="s">
        <v>72</v>
      </c>
      <c r="AV35" s="329"/>
      <c r="AW35" s="329" t="s">
        <v>72</v>
      </c>
      <c r="AX35" s="329"/>
      <c r="AY35" s="329" t="s">
        <v>72</v>
      </c>
      <c r="AZ35" s="329"/>
      <c r="BA35" s="329" t="s">
        <v>72</v>
      </c>
      <c r="BB35" s="329"/>
      <c r="BC35" s="329" t="s">
        <v>72</v>
      </c>
      <c r="BD35" s="329"/>
      <c r="BE35" s="329" t="s">
        <v>72</v>
      </c>
      <c r="BF35" s="329"/>
      <c r="BG35" s="325" t="s">
        <v>80</v>
      </c>
      <c r="BH35" s="326"/>
      <c r="BI35" s="329" t="s">
        <v>72</v>
      </c>
      <c r="BJ35" s="329"/>
      <c r="BK35" s="329" t="s">
        <v>72</v>
      </c>
      <c r="BL35" s="329"/>
      <c r="BM35" s="34"/>
      <c r="BN35" s="34"/>
      <c r="BO35" s="9">
        <f t="shared" si="0"/>
        <v>0</v>
      </c>
    </row>
    <row r="36" spans="1:67" ht="15.75" customHeight="1" x14ac:dyDescent="0.25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</row>
    <row r="37" spans="1:67" ht="15.75" customHeight="1" x14ac:dyDescent="0.25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</row>
    <row r="38" spans="1:67" ht="15.75" customHeigh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</row>
    <row r="39" spans="1:67" ht="15.75" customHeight="1" x14ac:dyDescent="0.25"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</row>
    <row r="40" spans="1:67" ht="15.75" customHeight="1" x14ac:dyDescent="0.25"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</row>
    <row r="41" spans="1:67" ht="15.75" customHeight="1" x14ac:dyDescent="0.25"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</row>
    <row r="42" spans="1:67" ht="15.75" customHeight="1" x14ac:dyDescent="0.25"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</row>
    <row r="43" spans="1:67" ht="15.75" customHeight="1" x14ac:dyDescent="0.25"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</row>
    <row r="44" spans="1:67" ht="15.75" customHeight="1" x14ac:dyDescent="0.25"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</row>
    <row r="45" spans="1:67" ht="15.75" customHeight="1" x14ac:dyDescent="0.25"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</row>
    <row r="46" spans="1:67" ht="15.75" customHeight="1" x14ac:dyDescent="0.25"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</row>
    <row r="47" spans="1:67" ht="15.75" customHeight="1" x14ac:dyDescent="0.25"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</row>
    <row r="48" spans="1:67" ht="15.75" customHeight="1" x14ac:dyDescent="0.25"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</row>
    <row r="49" spans="5:66" ht="15.75" customHeight="1" x14ac:dyDescent="0.25"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</row>
    <row r="50" spans="5:66" ht="15.75" customHeight="1" x14ac:dyDescent="0.25"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</row>
    <row r="51" spans="5:66" ht="15.75" customHeight="1" x14ac:dyDescent="0.25"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</row>
    <row r="52" spans="5:66" ht="15.75" customHeight="1" x14ac:dyDescent="0.25"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</row>
    <row r="53" spans="5:66" ht="15.75" customHeight="1" x14ac:dyDescent="0.25"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  <c r="BM53" s="42"/>
      <c r="BN53" s="42"/>
    </row>
    <row r="54" spans="5:66" ht="15.75" customHeight="1" x14ac:dyDescent="0.25"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  <c r="BM54" s="42"/>
      <c r="BN54" s="42"/>
    </row>
    <row r="55" spans="5:66" ht="15.75" customHeight="1" x14ac:dyDescent="0.25"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  <c r="BM55" s="42"/>
      <c r="BN55" s="42"/>
    </row>
    <row r="56" spans="5:66" ht="15.75" customHeight="1" x14ac:dyDescent="0.25"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  <c r="BM56" s="42"/>
      <c r="BN56" s="42"/>
    </row>
    <row r="57" spans="5:66" ht="15.75" customHeight="1" x14ac:dyDescent="0.25"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</row>
    <row r="58" spans="5:66" ht="15.75" customHeight="1" x14ac:dyDescent="0.25"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</row>
    <row r="59" spans="5:66" ht="15.75" customHeight="1" x14ac:dyDescent="0.25"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</row>
    <row r="60" spans="5:66" ht="15.75" customHeight="1" x14ac:dyDescent="0.25"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</row>
    <row r="61" spans="5:66" ht="15.75" customHeight="1" x14ac:dyDescent="0.25"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</row>
    <row r="62" spans="5:66" ht="15.75" customHeight="1" x14ac:dyDescent="0.25"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</row>
    <row r="63" spans="5:66" ht="15.75" customHeight="1" x14ac:dyDescent="0.25"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</row>
    <row r="64" spans="5:66" ht="15.75" customHeight="1" x14ac:dyDescent="0.25"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</row>
    <row r="65" spans="5:66" ht="15.75" customHeight="1" x14ac:dyDescent="0.25"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</row>
    <row r="66" spans="5:66" ht="15.75" customHeight="1" x14ac:dyDescent="0.25"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</row>
    <row r="67" spans="5:66" ht="15.75" customHeight="1" x14ac:dyDescent="0.25"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</row>
    <row r="68" spans="5:66" ht="15.75" customHeight="1" x14ac:dyDescent="0.25"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</row>
    <row r="69" spans="5:66" ht="15.75" customHeight="1" x14ac:dyDescent="0.25"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</row>
    <row r="70" spans="5:66" ht="15.75" customHeight="1" x14ac:dyDescent="0.25"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</row>
    <row r="71" spans="5:66" ht="15.75" customHeight="1" x14ac:dyDescent="0.25"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</row>
    <row r="72" spans="5:66" ht="15.75" customHeight="1" x14ac:dyDescent="0.25"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</row>
    <row r="73" spans="5:66" ht="15.75" customHeight="1" x14ac:dyDescent="0.25"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</row>
    <row r="74" spans="5:66" ht="15.75" customHeight="1" x14ac:dyDescent="0.25"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</row>
    <row r="75" spans="5:66" ht="15.75" customHeight="1" x14ac:dyDescent="0.25"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</row>
    <row r="76" spans="5:66" ht="15.75" customHeight="1" x14ac:dyDescent="0.25"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</row>
    <row r="77" spans="5:66" ht="15.75" customHeight="1" x14ac:dyDescent="0.25"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</row>
    <row r="78" spans="5:66" ht="15.75" customHeight="1" x14ac:dyDescent="0.25"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</row>
    <row r="79" spans="5:66" ht="15.75" customHeight="1" x14ac:dyDescent="0.25"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</row>
    <row r="80" spans="5:66" ht="15.75" customHeight="1" x14ac:dyDescent="0.25"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</row>
    <row r="81" spans="5:66" ht="15.75" customHeight="1" x14ac:dyDescent="0.25"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</row>
    <row r="82" spans="5:66" ht="15.75" customHeight="1" x14ac:dyDescent="0.25"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</row>
    <row r="83" spans="5:66" ht="15.75" customHeight="1" x14ac:dyDescent="0.25"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</row>
    <row r="84" spans="5:66" ht="15.75" customHeight="1" x14ac:dyDescent="0.25"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</row>
    <row r="85" spans="5:66" ht="15.75" customHeight="1" x14ac:dyDescent="0.25"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  <c r="BH85" s="42"/>
      <c r="BI85" s="42"/>
      <c r="BJ85" s="42"/>
      <c r="BK85" s="42"/>
      <c r="BL85" s="42"/>
      <c r="BM85" s="42"/>
      <c r="BN85" s="42"/>
    </row>
    <row r="86" spans="5:66" ht="15.75" customHeight="1" x14ac:dyDescent="0.25"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  <c r="BH86" s="42"/>
      <c r="BI86" s="42"/>
      <c r="BJ86" s="42"/>
      <c r="BK86" s="42"/>
      <c r="BL86" s="42"/>
      <c r="BM86" s="42"/>
      <c r="BN86" s="42"/>
    </row>
    <row r="87" spans="5:66" ht="15.75" customHeight="1" x14ac:dyDescent="0.25"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  <c r="BH87" s="42"/>
      <c r="BI87" s="42"/>
      <c r="BJ87" s="42"/>
      <c r="BK87" s="42"/>
      <c r="BL87" s="42"/>
      <c r="BM87" s="42"/>
      <c r="BN87" s="42"/>
    </row>
    <row r="88" spans="5:66" ht="15.75" customHeight="1" x14ac:dyDescent="0.25"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  <c r="BH88" s="42"/>
      <c r="BI88" s="42"/>
      <c r="BJ88" s="42"/>
      <c r="BK88" s="42"/>
      <c r="BL88" s="42"/>
      <c r="BM88" s="42"/>
      <c r="BN88" s="42"/>
    </row>
    <row r="89" spans="5:66" ht="15.75" customHeight="1" x14ac:dyDescent="0.25"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42"/>
      <c r="BI89" s="42"/>
      <c r="BJ89" s="42"/>
      <c r="BK89" s="42"/>
      <c r="BL89" s="42"/>
      <c r="BM89" s="42"/>
      <c r="BN89" s="42"/>
    </row>
    <row r="90" spans="5:66" ht="15.75" customHeight="1" x14ac:dyDescent="0.25"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  <c r="BH90" s="42"/>
      <c r="BI90" s="42"/>
      <c r="BJ90" s="42"/>
      <c r="BK90" s="42"/>
      <c r="BL90" s="42"/>
      <c r="BM90" s="42"/>
      <c r="BN90" s="42"/>
    </row>
    <row r="91" spans="5:66" ht="15.75" customHeight="1" x14ac:dyDescent="0.25"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  <c r="BH91" s="42"/>
      <c r="BI91" s="42"/>
      <c r="BJ91" s="42"/>
      <c r="BK91" s="42"/>
      <c r="BL91" s="42"/>
      <c r="BM91" s="42"/>
      <c r="BN91" s="42"/>
    </row>
    <row r="92" spans="5:66" ht="15.75" customHeight="1" x14ac:dyDescent="0.25"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  <c r="BH92" s="42"/>
      <c r="BI92" s="42"/>
      <c r="BJ92" s="42"/>
      <c r="BK92" s="42"/>
      <c r="BL92" s="42"/>
      <c r="BM92" s="42"/>
      <c r="BN92" s="42"/>
    </row>
    <row r="93" spans="5:66" ht="15.75" customHeight="1" x14ac:dyDescent="0.25"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</row>
    <row r="94" spans="5:66" ht="15.75" customHeight="1" x14ac:dyDescent="0.25"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</row>
    <row r="95" spans="5:66" ht="15.75" customHeight="1" x14ac:dyDescent="0.25"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</row>
    <row r="96" spans="5:66" ht="15.75" customHeight="1" x14ac:dyDescent="0.25"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</row>
    <row r="97" spans="5:66" ht="15.75" customHeight="1" x14ac:dyDescent="0.25"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</row>
    <row r="98" spans="5:66" ht="15.75" customHeight="1" x14ac:dyDescent="0.25"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</row>
    <row r="99" spans="5:66" ht="15.75" customHeight="1" x14ac:dyDescent="0.25"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</row>
    <row r="100" spans="5:66" ht="15.75" customHeight="1" x14ac:dyDescent="0.25"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</row>
    <row r="101" spans="5:66" ht="15.75" customHeight="1" x14ac:dyDescent="0.25"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</row>
    <row r="102" spans="5:66" ht="15.75" customHeight="1" x14ac:dyDescent="0.25"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</row>
    <row r="103" spans="5:66" ht="15.75" customHeight="1" x14ac:dyDescent="0.25"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</row>
    <row r="104" spans="5:66" ht="15.75" customHeight="1" x14ac:dyDescent="0.25"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</row>
    <row r="105" spans="5:66" ht="15.75" customHeight="1" x14ac:dyDescent="0.25"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</row>
    <row r="106" spans="5:66" ht="15.75" customHeight="1" x14ac:dyDescent="0.25"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</row>
    <row r="107" spans="5:66" ht="15.75" customHeight="1" x14ac:dyDescent="0.25"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42"/>
      <c r="BF107" s="42"/>
      <c r="BG107" s="42"/>
      <c r="BH107" s="42"/>
      <c r="BI107" s="42"/>
      <c r="BJ107" s="42"/>
      <c r="BK107" s="42"/>
      <c r="BL107" s="42"/>
      <c r="BM107" s="42"/>
      <c r="BN107" s="42"/>
    </row>
    <row r="108" spans="5:66" ht="15.75" customHeight="1" x14ac:dyDescent="0.25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42"/>
      <c r="BF108" s="42"/>
      <c r="BG108" s="42"/>
      <c r="BH108" s="42"/>
      <c r="BI108" s="42"/>
      <c r="BJ108" s="42"/>
      <c r="BK108" s="42"/>
      <c r="BL108" s="42"/>
      <c r="BM108" s="42"/>
      <c r="BN108" s="42"/>
    </row>
    <row r="109" spans="5:66" ht="15.75" customHeight="1" x14ac:dyDescent="0.25"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</row>
    <row r="110" spans="5:66" ht="15.75" customHeight="1" x14ac:dyDescent="0.25"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</row>
    <row r="111" spans="5:66" ht="15.75" customHeight="1" x14ac:dyDescent="0.25"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42"/>
      <c r="BF111" s="42"/>
      <c r="BG111" s="42"/>
      <c r="BH111" s="42"/>
      <c r="BI111" s="42"/>
      <c r="BJ111" s="42"/>
      <c r="BK111" s="42"/>
      <c r="BL111" s="42"/>
      <c r="BM111" s="42"/>
      <c r="BN111" s="42"/>
    </row>
    <row r="112" spans="5:66" ht="15.75" customHeight="1" x14ac:dyDescent="0.25"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42"/>
      <c r="BF112" s="42"/>
      <c r="BG112" s="42"/>
      <c r="BH112" s="42"/>
      <c r="BI112" s="42"/>
      <c r="BJ112" s="42"/>
      <c r="BK112" s="42"/>
      <c r="BL112" s="42"/>
      <c r="BM112" s="42"/>
      <c r="BN112" s="42"/>
    </row>
    <row r="113" spans="5:66" ht="15.75" customHeight="1" x14ac:dyDescent="0.25"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42"/>
      <c r="BF113" s="42"/>
      <c r="BG113" s="42"/>
      <c r="BH113" s="42"/>
      <c r="BI113" s="42"/>
      <c r="BJ113" s="42"/>
      <c r="BK113" s="42"/>
      <c r="BL113" s="42"/>
      <c r="BM113" s="42"/>
      <c r="BN113" s="42"/>
    </row>
    <row r="114" spans="5:66" ht="15.75" customHeight="1" x14ac:dyDescent="0.25"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42"/>
      <c r="BF114" s="42"/>
      <c r="BG114" s="42"/>
      <c r="BH114" s="42"/>
      <c r="BI114" s="42"/>
      <c r="BJ114" s="42"/>
      <c r="BK114" s="42"/>
      <c r="BL114" s="42"/>
      <c r="BM114" s="42"/>
      <c r="BN114" s="42"/>
    </row>
    <row r="115" spans="5:66" ht="15.75" customHeight="1" x14ac:dyDescent="0.25"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42"/>
      <c r="BF115" s="42"/>
      <c r="BG115" s="42"/>
      <c r="BH115" s="42"/>
      <c r="BI115" s="42"/>
      <c r="BJ115" s="42"/>
      <c r="BK115" s="42"/>
      <c r="BL115" s="42"/>
      <c r="BM115" s="42"/>
      <c r="BN115" s="42"/>
    </row>
    <row r="116" spans="5:66" ht="15.75" customHeight="1" x14ac:dyDescent="0.25"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</row>
    <row r="117" spans="5:66" ht="15.75" customHeight="1" x14ac:dyDescent="0.25"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42"/>
      <c r="BF117" s="42"/>
      <c r="BG117" s="42"/>
      <c r="BH117" s="42"/>
      <c r="BI117" s="42"/>
      <c r="BJ117" s="42"/>
      <c r="BK117" s="42"/>
      <c r="BL117" s="42"/>
      <c r="BM117" s="42"/>
      <c r="BN117" s="42"/>
    </row>
    <row r="118" spans="5:66" ht="15.75" customHeight="1" x14ac:dyDescent="0.25"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42"/>
      <c r="BF118" s="42"/>
      <c r="BG118" s="42"/>
      <c r="BH118" s="42"/>
      <c r="BI118" s="42"/>
      <c r="BJ118" s="42"/>
      <c r="BK118" s="42"/>
      <c r="BL118" s="42"/>
      <c r="BM118" s="42"/>
      <c r="BN118" s="42"/>
    </row>
    <row r="119" spans="5:66" ht="15.75" customHeight="1" x14ac:dyDescent="0.25"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42"/>
      <c r="BF119" s="42"/>
      <c r="BG119" s="42"/>
      <c r="BH119" s="42"/>
      <c r="BI119" s="42"/>
      <c r="BJ119" s="42"/>
      <c r="BK119" s="42"/>
      <c r="BL119" s="42"/>
      <c r="BM119" s="42"/>
      <c r="BN119" s="42"/>
    </row>
    <row r="120" spans="5:66" ht="15.75" customHeight="1" x14ac:dyDescent="0.25"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</row>
    <row r="121" spans="5:66" ht="15.75" customHeight="1" x14ac:dyDescent="0.25"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42"/>
      <c r="BF121" s="42"/>
      <c r="BG121" s="42"/>
      <c r="BH121" s="42"/>
      <c r="BI121" s="42"/>
      <c r="BJ121" s="42"/>
      <c r="BK121" s="42"/>
      <c r="BL121" s="42"/>
      <c r="BM121" s="42"/>
      <c r="BN121" s="42"/>
    </row>
    <row r="122" spans="5:66" ht="15.75" customHeight="1" x14ac:dyDescent="0.25"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</row>
    <row r="123" spans="5:66" ht="15.75" customHeight="1" x14ac:dyDescent="0.25"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</row>
    <row r="124" spans="5:66" ht="15.75" customHeight="1" x14ac:dyDescent="0.25"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</row>
    <row r="125" spans="5:66" ht="15.75" customHeight="1" x14ac:dyDescent="0.25"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42"/>
      <c r="BF125" s="42"/>
      <c r="BG125" s="42"/>
      <c r="BH125" s="42"/>
      <c r="BI125" s="42"/>
      <c r="BJ125" s="42"/>
      <c r="BK125" s="42"/>
      <c r="BL125" s="42"/>
      <c r="BM125" s="42"/>
      <c r="BN125" s="42"/>
    </row>
    <row r="126" spans="5:66" ht="15.75" customHeight="1" x14ac:dyDescent="0.25"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42"/>
      <c r="BF126" s="42"/>
      <c r="BG126" s="42"/>
      <c r="BH126" s="42"/>
      <c r="BI126" s="42"/>
      <c r="BJ126" s="42"/>
      <c r="BK126" s="42"/>
      <c r="BL126" s="42"/>
      <c r="BM126" s="42"/>
      <c r="BN126" s="42"/>
    </row>
    <row r="127" spans="5:66" ht="15.75" customHeight="1" x14ac:dyDescent="0.25"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  <c r="BH127" s="42"/>
      <c r="BI127" s="42"/>
      <c r="BJ127" s="42"/>
      <c r="BK127" s="42"/>
      <c r="BL127" s="42"/>
      <c r="BM127" s="42"/>
      <c r="BN127" s="42"/>
    </row>
    <row r="128" spans="5:66" ht="15.75" customHeight="1" x14ac:dyDescent="0.25"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</row>
    <row r="129" spans="5:66" ht="15.75" customHeight="1" x14ac:dyDescent="0.25"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  <c r="BH129" s="42"/>
      <c r="BI129" s="42"/>
      <c r="BJ129" s="42"/>
      <c r="BK129" s="42"/>
      <c r="BL129" s="42"/>
      <c r="BM129" s="42"/>
      <c r="BN129" s="42"/>
    </row>
    <row r="130" spans="5:66" ht="15.75" customHeight="1" x14ac:dyDescent="0.25"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42"/>
      <c r="BF130" s="42"/>
      <c r="BG130" s="42"/>
      <c r="BH130" s="42"/>
      <c r="BI130" s="42"/>
      <c r="BJ130" s="42"/>
      <c r="BK130" s="42"/>
      <c r="BL130" s="42"/>
      <c r="BM130" s="42"/>
      <c r="BN130" s="42"/>
    </row>
    <row r="131" spans="5:66" ht="15.75" customHeight="1" x14ac:dyDescent="0.25"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</row>
    <row r="132" spans="5:66" ht="15.75" customHeight="1" x14ac:dyDescent="0.25"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  <c r="BH132" s="42"/>
      <c r="BI132" s="42"/>
      <c r="BJ132" s="42"/>
      <c r="BK132" s="42"/>
      <c r="BL132" s="42"/>
      <c r="BM132" s="42"/>
      <c r="BN132" s="42"/>
    </row>
    <row r="133" spans="5:66" ht="15.75" customHeight="1" x14ac:dyDescent="0.25"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42"/>
      <c r="BF133" s="42"/>
      <c r="BG133" s="42"/>
      <c r="BH133" s="42"/>
      <c r="BI133" s="42"/>
      <c r="BJ133" s="42"/>
      <c r="BK133" s="42"/>
      <c r="BL133" s="42"/>
      <c r="BM133" s="42"/>
      <c r="BN133" s="42"/>
    </row>
    <row r="134" spans="5:66" ht="15.75" customHeight="1" x14ac:dyDescent="0.25"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42"/>
      <c r="BK134" s="42"/>
      <c r="BL134" s="42"/>
      <c r="BM134" s="42"/>
      <c r="BN134" s="42"/>
    </row>
    <row r="135" spans="5:66" ht="15.75" customHeight="1" x14ac:dyDescent="0.25"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</row>
    <row r="136" spans="5:66" ht="15.75" customHeight="1" x14ac:dyDescent="0.25"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</row>
    <row r="137" spans="5:66" ht="15.75" customHeight="1" x14ac:dyDescent="0.25"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42"/>
      <c r="BK137" s="42"/>
      <c r="BL137" s="42"/>
      <c r="BM137" s="42"/>
      <c r="BN137" s="42"/>
    </row>
    <row r="138" spans="5:66" ht="15.75" customHeight="1" x14ac:dyDescent="0.25"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</row>
    <row r="139" spans="5:66" ht="15.75" customHeight="1" x14ac:dyDescent="0.25"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42"/>
      <c r="BF139" s="42"/>
      <c r="BG139" s="42"/>
      <c r="BH139" s="42"/>
      <c r="BI139" s="42"/>
      <c r="BJ139" s="42"/>
      <c r="BK139" s="42"/>
      <c r="BL139" s="42"/>
      <c r="BM139" s="42"/>
      <c r="BN139" s="42"/>
    </row>
    <row r="140" spans="5:66" ht="15.75" customHeight="1" x14ac:dyDescent="0.25"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42"/>
      <c r="BF140" s="42"/>
      <c r="BG140" s="42"/>
      <c r="BH140" s="42"/>
      <c r="BI140" s="42"/>
      <c r="BJ140" s="42"/>
      <c r="BK140" s="42"/>
      <c r="BL140" s="42"/>
      <c r="BM140" s="42"/>
      <c r="BN140" s="42"/>
    </row>
    <row r="141" spans="5:66" ht="15.75" customHeight="1" x14ac:dyDescent="0.25"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42"/>
      <c r="BK141" s="42"/>
      <c r="BL141" s="42"/>
      <c r="BM141" s="42"/>
      <c r="BN141" s="42"/>
    </row>
    <row r="142" spans="5:66" ht="15.75" customHeight="1" x14ac:dyDescent="0.25"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42"/>
      <c r="BK142" s="42"/>
      <c r="BL142" s="42"/>
      <c r="BM142" s="42"/>
      <c r="BN142" s="42"/>
    </row>
    <row r="143" spans="5:66" ht="15.75" customHeight="1" x14ac:dyDescent="0.25"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  <c r="BH143" s="42"/>
      <c r="BI143" s="42"/>
      <c r="BJ143" s="42"/>
      <c r="BK143" s="42"/>
      <c r="BL143" s="42"/>
      <c r="BM143" s="42"/>
      <c r="BN143" s="42"/>
    </row>
    <row r="144" spans="5:66" ht="15.75" customHeight="1" x14ac:dyDescent="0.25"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42"/>
      <c r="BK144" s="42"/>
      <c r="BL144" s="42"/>
      <c r="BM144" s="42"/>
      <c r="BN144" s="42"/>
    </row>
    <row r="145" spans="5:66" ht="15.75" customHeight="1" x14ac:dyDescent="0.25"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  <c r="BH145" s="42"/>
      <c r="BI145" s="42"/>
      <c r="BJ145" s="42"/>
      <c r="BK145" s="42"/>
      <c r="BL145" s="42"/>
      <c r="BM145" s="42"/>
      <c r="BN145" s="42"/>
    </row>
    <row r="146" spans="5:66" ht="15.75" customHeight="1" x14ac:dyDescent="0.25"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  <c r="BH146" s="42"/>
      <c r="BI146" s="42"/>
      <c r="BJ146" s="42"/>
      <c r="BK146" s="42"/>
      <c r="BL146" s="42"/>
      <c r="BM146" s="42"/>
      <c r="BN146" s="42"/>
    </row>
    <row r="147" spans="5:66" ht="15.75" customHeight="1" x14ac:dyDescent="0.25"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42"/>
      <c r="BK147" s="42"/>
      <c r="BL147" s="42"/>
      <c r="BM147" s="42"/>
      <c r="BN147" s="42"/>
    </row>
    <row r="148" spans="5:66" ht="15.75" customHeight="1" x14ac:dyDescent="0.25"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42"/>
      <c r="BK148" s="42"/>
      <c r="BL148" s="42"/>
      <c r="BM148" s="42"/>
      <c r="BN148" s="42"/>
    </row>
    <row r="149" spans="5:66" ht="15.75" customHeight="1" x14ac:dyDescent="0.25"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</row>
    <row r="150" spans="5:66" ht="15.75" customHeight="1" x14ac:dyDescent="0.25"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42"/>
      <c r="BK150" s="42"/>
      <c r="BL150" s="42"/>
      <c r="BM150" s="42"/>
      <c r="BN150" s="42"/>
    </row>
    <row r="151" spans="5:66" ht="15.75" customHeight="1" x14ac:dyDescent="0.25"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42"/>
      <c r="BK151" s="42"/>
      <c r="BL151" s="42"/>
      <c r="BM151" s="42"/>
      <c r="BN151" s="42"/>
    </row>
    <row r="152" spans="5:66" ht="15.75" customHeight="1" x14ac:dyDescent="0.25"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42"/>
      <c r="BF152" s="42"/>
      <c r="BG152" s="42"/>
      <c r="BH152" s="42"/>
      <c r="BI152" s="42"/>
      <c r="BJ152" s="42"/>
      <c r="BK152" s="42"/>
      <c r="BL152" s="42"/>
      <c r="BM152" s="42"/>
      <c r="BN152" s="42"/>
    </row>
    <row r="153" spans="5:66" ht="15.75" customHeight="1" x14ac:dyDescent="0.25"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  <c r="BH153" s="42"/>
      <c r="BI153" s="42"/>
      <c r="BJ153" s="42"/>
      <c r="BK153" s="42"/>
      <c r="BL153" s="42"/>
      <c r="BM153" s="42"/>
      <c r="BN153" s="42"/>
    </row>
    <row r="154" spans="5:66" ht="15.75" customHeight="1" x14ac:dyDescent="0.25"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42"/>
      <c r="BK154" s="42"/>
      <c r="BL154" s="42"/>
      <c r="BM154" s="42"/>
      <c r="BN154" s="42"/>
    </row>
    <row r="155" spans="5:66" ht="15.75" customHeight="1" x14ac:dyDescent="0.25"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  <c r="BH155" s="42"/>
      <c r="BI155" s="42"/>
      <c r="BJ155" s="42"/>
      <c r="BK155" s="42"/>
      <c r="BL155" s="42"/>
      <c r="BM155" s="42"/>
      <c r="BN155" s="42"/>
    </row>
    <row r="156" spans="5:66" ht="15.75" customHeight="1" x14ac:dyDescent="0.25"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</row>
    <row r="157" spans="5:66" ht="15.75" customHeight="1" x14ac:dyDescent="0.25"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42"/>
      <c r="BK157" s="42"/>
      <c r="BL157" s="42"/>
      <c r="BM157" s="42"/>
      <c r="BN157" s="42"/>
    </row>
    <row r="158" spans="5:66" ht="15.75" customHeight="1" x14ac:dyDescent="0.25"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42"/>
      <c r="BK158" s="42"/>
      <c r="BL158" s="42"/>
      <c r="BM158" s="42"/>
      <c r="BN158" s="42"/>
    </row>
    <row r="159" spans="5:66" ht="15.75" customHeight="1" x14ac:dyDescent="0.25"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42"/>
      <c r="BK159" s="42"/>
      <c r="BL159" s="42"/>
      <c r="BM159" s="42"/>
      <c r="BN159" s="42"/>
    </row>
    <row r="160" spans="5:66" ht="15.75" customHeight="1" x14ac:dyDescent="0.25"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</row>
    <row r="161" spans="5:66" ht="15.75" customHeight="1" x14ac:dyDescent="0.25"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42"/>
      <c r="BK161" s="42"/>
      <c r="BL161" s="42"/>
      <c r="BM161" s="42"/>
      <c r="BN161" s="42"/>
    </row>
    <row r="162" spans="5:66" ht="15.75" customHeight="1" x14ac:dyDescent="0.25"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42"/>
      <c r="BK162" s="42"/>
      <c r="BL162" s="42"/>
      <c r="BM162" s="42"/>
      <c r="BN162" s="42"/>
    </row>
    <row r="163" spans="5:66" ht="15.75" customHeight="1" x14ac:dyDescent="0.25"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42"/>
      <c r="BK163" s="42"/>
      <c r="BL163" s="42"/>
      <c r="BM163" s="42"/>
      <c r="BN163" s="42"/>
    </row>
    <row r="164" spans="5:66" ht="15.75" customHeight="1" x14ac:dyDescent="0.25"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42"/>
      <c r="BF164" s="42"/>
      <c r="BG164" s="42"/>
      <c r="BH164" s="42"/>
      <c r="BI164" s="42"/>
      <c r="BJ164" s="42"/>
      <c r="BK164" s="42"/>
      <c r="BL164" s="42"/>
      <c r="BM164" s="42"/>
      <c r="BN164" s="42"/>
    </row>
    <row r="165" spans="5:66" ht="15.75" customHeight="1" x14ac:dyDescent="0.25"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  <c r="BH165" s="42"/>
      <c r="BI165" s="42"/>
      <c r="BJ165" s="42"/>
      <c r="BK165" s="42"/>
      <c r="BL165" s="42"/>
      <c r="BM165" s="42"/>
      <c r="BN165" s="42"/>
    </row>
    <row r="166" spans="5:66" ht="15.75" customHeight="1" x14ac:dyDescent="0.25"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</row>
    <row r="167" spans="5:66" ht="15.75" customHeight="1" x14ac:dyDescent="0.25"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</row>
    <row r="168" spans="5:66" ht="15.75" customHeight="1" x14ac:dyDescent="0.25"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</row>
    <row r="169" spans="5:66" ht="15.75" customHeight="1" x14ac:dyDescent="0.25"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</row>
    <row r="170" spans="5:66" ht="15.75" customHeight="1" x14ac:dyDescent="0.25"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</row>
    <row r="171" spans="5:66" ht="15.75" customHeight="1" x14ac:dyDescent="0.25"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</row>
    <row r="172" spans="5:66" ht="15.75" customHeight="1" x14ac:dyDescent="0.25"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</row>
    <row r="173" spans="5:66" ht="15.75" customHeight="1" x14ac:dyDescent="0.25"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</row>
    <row r="174" spans="5:66" ht="15.75" customHeight="1" x14ac:dyDescent="0.25"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</row>
    <row r="175" spans="5:66" ht="15.75" customHeight="1" x14ac:dyDescent="0.25"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</row>
    <row r="176" spans="5:66" ht="15.75" customHeight="1" x14ac:dyDescent="0.25"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</row>
    <row r="177" spans="5:66" ht="15.75" customHeight="1" x14ac:dyDescent="0.25"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</row>
    <row r="178" spans="5:66" ht="15.75" customHeight="1" x14ac:dyDescent="0.25"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</row>
    <row r="179" spans="5:66" ht="15.75" customHeight="1" x14ac:dyDescent="0.25"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</row>
    <row r="180" spans="5:66" ht="15.75" customHeight="1" x14ac:dyDescent="0.25"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</row>
    <row r="181" spans="5:66" ht="15.75" customHeight="1" x14ac:dyDescent="0.25"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</row>
    <row r="182" spans="5:66" ht="15.75" customHeight="1" x14ac:dyDescent="0.25"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</row>
    <row r="183" spans="5:66" ht="15.75" customHeight="1" x14ac:dyDescent="0.25"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</row>
    <row r="184" spans="5:66" ht="15.75" customHeight="1" x14ac:dyDescent="0.25"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</row>
    <row r="185" spans="5:66" ht="15.75" customHeight="1" x14ac:dyDescent="0.25"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</row>
    <row r="186" spans="5:66" ht="15.75" customHeight="1" x14ac:dyDescent="0.25"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</row>
    <row r="187" spans="5:66" ht="15.75" customHeight="1" x14ac:dyDescent="0.25"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</row>
    <row r="188" spans="5:66" ht="15.75" customHeight="1" x14ac:dyDescent="0.25"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</row>
    <row r="189" spans="5:66" ht="15.75" customHeight="1" x14ac:dyDescent="0.25"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</row>
    <row r="190" spans="5:66" ht="15.75" customHeight="1" x14ac:dyDescent="0.25"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</row>
    <row r="191" spans="5:66" ht="15.75" customHeight="1" x14ac:dyDescent="0.25"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</row>
    <row r="192" spans="5:66" ht="15.75" customHeight="1" x14ac:dyDescent="0.25"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</row>
    <row r="193" spans="5:66" ht="15.75" customHeight="1" x14ac:dyDescent="0.25"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</row>
    <row r="194" spans="5:66" ht="15.75" customHeight="1" x14ac:dyDescent="0.25"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</row>
    <row r="195" spans="5:66" ht="15.75" customHeight="1" x14ac:dyDescent="0.25"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</row>
    <row r="196" spans="5:66" ht="15.75" customHeight="1" x14ac:dyDescent="0.25"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</row>
    <row r="197" spans="5:66" ht="15.75" customHeight="1" x14ac:dyDescent="0.25"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</row>
    <row r="198" spans="5:66" ht="15.75" customHeight="1" x14ac:dyDescent="0.25"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</row>
    <row r="199" spans="5:66" ht="15.75" customHeight="1" x14ac:dyDescent="0.25"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</row>
    <row r="200" spans="5:66" ht="15.75" customHeight="1" x14ac:dyDescent="0.25"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</row>
    <row r="201" spans="5:66" ht="15.75" customHeight="1" x14ac:dyDescent="0.25"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</row>
    <row r="202" spans="5:66" ht="15.75" customHeight="1" x14ac:dyDescent="0.25"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</row>
    <row r="203" spans="5:66" ht="15.75" customHeight="1" x14ac:dyDescent="0.25"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</row>
    <row r="204" spans="5:66" ht="15.75" customHeight="1" x14ac:dyDescent="0.25"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</row>
    <row r="205" spans="5:66" ht="15.75" customHeight="1" x14ac:dyDescent="0.25"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</row>
    <row r="206" spans="5:66" ht="15.75" customHeight="1" x14ac:dyDescent="0.25"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</row>
    <row r="207" spans="5:66" ht="15.75" customHeight="1" x14ac:dyDescent="0.25"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</row>
    <row r="208" spans="5:66" ht="15.75" customHeight="1" x14ac:dyDescent="0.25"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</row>
    <row r="209" spans="5:66" ht="15.75" customHeight="1" x14ac:dyDescent="0.25"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</row>
    <row r="210" spans="5:66" ht="15.75" customHeight="1" x14ac:dyDescent="0.25"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</row>
    <row r="211" spans="5:66" ht="15.75" customHeight="1" x14ac:dyDescent="0.25"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</row>
    <row r="212" spans="5:66" ht="15.75" customHeight="1" x14ac:dyDescent="0.25"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</row>
    <row r="213" spans="5:66" ht="15.75" customHeight="1" x14ac:dyDescent="0.25"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</row>
    <row r="214" spans="5:66" ht="15.75" customHeight="1" x14ac:dyDescent="0.25"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</row>
    <row r="215" spans="5:66" ht="15.75" customHeight="1" x14ac:dyDescent="0.25"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</row>
    <row r="216" spans="5:66" ht="15.75" customHeight="1" x14ac:dyDescent="0.25"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</row>
    <row r="217" spans="5:66" ht="15.75" customHeight="1" x14ac:dyDescent="0.25"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</row>
    <row r="218" spans="5:66" ht="15.75" customHeight="1" x14ac:dyDescent="0.25"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</row>
    <row r="219" spans="5:66" ht="15.75" customHeight="1" x14ac:dyDescent="0.25"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</row>
    <row r="220" spans="5:66" ht="15.75" customHeight="1" x14ac:dyDescent="0.25"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</row>
    <row r="221" spans="5:66" ht="15.75" customHeight="1" x14ac:dyDescent="0.25"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</row>
    <row r="222" spans="5:66" ht="15.75" customHeight="1" x14ac:dyDescent="0.25"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</row>
    <row r="223" spans="5:66" ht="15.75" customHeight="1" x14ac:dyDescent="0.25"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</row>
    <row r="224" spans="5:66" ht="15.75" customHeight="1" x14ac:dyDescent="0.25"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</row>
    <row r="225" spans="5:66" ht="15.75" customHeight="1" x14ac:dyDescent="0.25"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</row>
    <row r="226" spans="5:66" ht="15.75" customHeight="1" x14ac:dyDescent="0.25"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</row>
    <row r="227" spans="5:66" ht="15.75" customHeight="1" x14ac:dyDescent="0.25"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</row>
    <row r="228" spans="5:66" ht="15.75" customHeight="1" x14ac:dyDescent="0.25"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</row>
    <row r="229" spans="5:66" ht="15.75" customHeight="1" x14ac:dyDescent="0.25"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</row>
    <row r="230" spans="5:66" ht="15.75" customHeight="1" x14ac:dyDescent="0.25"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</row>
    <row r="231" spans="5:66" ht="15.75" customHeight="1" x14ac:dyDescent="0.25"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</row>
    <row r="232" spans="5:66" ht="15.75" customHeight="1" x14ac:dyDescent="0.25"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</row>
    <row r="233" spans="5:66" ht="15.75" customHeight="1" x14ac:dyDescent="0.25"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</row>
    <row r="234" spans="5:66" ht="15.75" customHeight="1" x14ac:dyDescent="0.25"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</row>
    <row r="235" spans="5:66" ht="15.75" customHeight="1" x14ac:dyDescent="0.25"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</row>
    <row r="236" spans="5:66" ht="15.75" customHeight="1" x14ac:dyDescent="0.25"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</row>
    <row r="237" spans="5:66" ht="15.75" customHeight="1" x14ac:dyDescent="0.25"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</row>
    <row r="238" spans="5:66" ht="15.75" customHeight="1" x14ac:dyDescent="0.25"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</row>
    <row r="239" spans="5:66" ht="15.75" customHeight="1" x14ac:dyDescent="0.25"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</row>
    <row r="240" spans="5:66" ht="15.75" customHeight="1" x14ac:dyDescent="0.25"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</row>
    <row r="241" spans="5:66" ht="15.75" customHeight="1" x14ac:dyDescent="0.25"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</row>
    <row r="242" spans="5:66" ht="15.75" customHeight="1" x14ac:dyDescent="0.25"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</row>
    <row r="243" spans="5:66" ht="15.75" customHeight="1" x14ac:dyDescent="0.25"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</row>
    <row r="244" spans="5:66" ht="15.75" customHeight="1" x14ac:dyDescent="0.25"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</row>
    <row r="245" spans="5:66" ht="15.75" customHeight="1" x14ac:dyDescent="0.25"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</row>
    <row r="246" spans="5:66" ht="15.75" customHeight="1" x14ac:dyDescent="0.25"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</row>
    <row r="247" spans="5:66" ht="15.75" customHeight="1" x14ac:dyDescent="0.25"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</row>
    <row r="248" spans="5:66" ht="15.75" customHeight="1" x14ac:dyDescent="0.25"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</row>
    <row r="249" spans="5:66" ht="15.75" customHeight="1" x14ac:dyDescent="0.25"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</row>
    <row r="250" spans="5:66" ht="15.75" customHeight="1" x14ac:dyDescent="0.25"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</row>
    <row r="251" spans="5:66" ht="15.75" customHeight="1" x14ac:dyDescent="0.25"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</row>
    <row r="252" spans="5:66" ht="15.75" customHeight="1" x14ac:dyDescent="0.25"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</row>
    <row r="253" spans="5:66" ht="15.75" customHeight="1" x14ac:dyDescent="0.25"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</row>
    <row r="254" spans="5:66" ht="15.75" customHeight="1" x14ac:dyDescent="0.25"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</row>
    <row r="255" spans="5:66" ht="15.75" customHeight="1" x14ac:dyDescent="0.25"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</row>
    <row r="256" spans="5:66" ht="15.75" customHeight="1" x14ac:dyDescent="0.25"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</row>
    <row r="257" spans="5:66" ht="15.75" customHeight="1" x14ac:dyDescent="0.25"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</row>
    <row r="258" spans="5:66" ht="15.75" customHeight="1" x14ac:dyDescent="0.25"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</row>
    <row r="259" spans="5:66" ht="15.75" customHeight="1" x14ac:dyDescent="0.25"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</row>
    <row r="260" spans="5:66" ht="15.75" customHeight="1" x14ac:dyDescent="0.25"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</row>
    <row r="261" spans="5:66" ht="15.75" customHeight="1" x14ac:dyDescent="0.25"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</row>
    <row r="262" spans="5:66" ht="15.75" customHeight="1" x14ac:dyDescent="0.25"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</row>
    <row r="263" spans="5:66" ht="15.75" customHeight="1" x14ac:dyDescent="0.25"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</row>
    <row r="264" spans="5:66" ht="15.75" customHeight="1" x14ac:dyDescent="0.25"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</row>
    <row r="265" spans="5:66" ht="15.75" customHeight="1" x14ac:dyDescent="0.25"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</row>
    <row r="266" spans="5:66" ht="15.75" customHeight="1" x14ac:dyDescent="0.25"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</row>
    <row r="267" spans="5:66" ht="15.75" customHeight="1" x14ac:dyDescent="0.25"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</row>
    <row r="268" spans="5:66" ht="15.75" customHeight="1" x14ac:dyDescent="0.25"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</row>
    <row r="269" spans="5:66" ht="15.75" customHeight="1" x14ac:dyDescent="0.25"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</row>
    <row r="270" spans="5:66" ht="15.75" customHeight="1" x14ac:dyDescent="0.25"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</row>
    <row r="271" spans="5:66" ht="15.75" customHeight="1" x14ac:dyDescent="0.25"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</row>
    <row r="272" spans="5:66" ht="15.75" customHeight="1" x14ac:dyDescent="0.25"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</row>
    <row r="273" spans="5:66" ht="15.75" customHeight="1" x14ac:dyDescent="0.25"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</row>
    <row r="274" spans="5:66" ht="15.75" customHeight="1" x14ac:dyDescent="0.25"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</row>
    <row r="275" spans="5:66" ht="15.75" customHeight="1" x14ac:dyDescent="0.25"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</row>
    <row r="276" spans="5:66" ht="15.75" customHeight="1" x14ac:dyDescent="0.25"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</row>
    <row r="277" spans="5:66" ht="15.75" customHeight="1" x14ac:dyDescent="0.25"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</row>
    <row r="278" spans="5:66" ht="15.75" customHeight="1" x14ac:dyDescent="0.25"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</row>
    <row r="279" spans="5:66" ht="15.75" customHeight="1" x14ac:dyDescent="0.25"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</row>
    <row r="280" spans="5:66" ht="15.75" customHeight="1" x14ac:dyDescent="0.25"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</row>
    <row r="281" spans="5:66" ht="15.75" customHeight="1" x14ac:dyDescent="0.25"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</row>
    <row r="282" spans="5:66" ht="15.75" customHeight="1" x14ac:dyDescent="0.25"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</row>
    <row r="283" spans="5:66" ht="15.75" customHeight="1" x14ac:dyDescent="0.25"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</row>
    <row r="284" spans="5:66" ht="15.75" customHeight="1" x14ac:dyDescent="0.25"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</row>
    <row r="285" spans="5:66" ht="15.75" customHeight="1" x14ac:dyDescent="0.25"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</row>
    <row r="286" spans="5:66" ht="15.75" customHeight="1" x14ac:dyDescent="0.25"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</row>
    <row r="287" spans="5:66" ht="15.75" customHeight="1" x14ac:dyDescent="0.25"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</row>
    <row r="288" spans="5:66" ht="15.75" customHeight="1" x14ac:dyDescent="0.25"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</row>
    <row r="289" spans="5:66" ht="15.75" customHeight="1" x14ac:dyDescent="0.25"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</row>
    <row r="290" spans="5:66" ht="15.75" customHeight="1" x14ac:dyDescent="0.25"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</row>
    <row r="291" spans="5:66" ht="15.75" customHeight="1" x14ac:dyDescent="0.25"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</row>
    <row r="292" spans="5:66" ht="15.75" customHeight="1" x14ac:dyDescent="0.25"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</row>
    <row r="293" spans="5:66" ht="15.75" customHeight="1" x14ac:dyDescent="0.25"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</row>
    <row r="294" spans="5:66" ht="15.75" customHeight="1" x14ac:dyDescent="0.25"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</row>
    <row r="295" spans="5:66" ht="15.75" customHeight="1" x14ac:dyDescent="0.25"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</row>
    <row r="296" spans="5:66" ht="15.75" customHeight="1" x14ac:dyDescent="0.25"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</row>
    <row r="297" spans="5:66" ht="15.75" customHeight="1" x14ac:dyDescent="0.25"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</row>
    <row r="298" spans="5:66" ht="15.75" customHeight="1" x14ac:dyDescent="0.25"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</row>
    <row r="299" spans="5:66" ht="15.75" customHeight="1" x14ac:dyDescent="0.25"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</row>
    <row r="300" spans="5:66" ht="15.75" customHeight="1" x14ac:dyDescent="0.25"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</row>
    <row r="301" spans="5:66" ht="15.75" customHeight="1" x14ac:dyDescent="0.25"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</row>
    <row r="302" spans="5:66" ht="15.75" customHeight="1" x14ac:dyDescent="0.25"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</row>
    <row r="303" spans="5:66" ht="15.75" customHeight="1" x14ac:dyDescent="0.25"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</row>
    <row r="304" spans="5:66" ht="15.75" customHeight="1" x14ac:dyDescent="0.25"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</row>
    <row r="305" spans="5:66" ht="15.75" customHeight="1" x14ac:dyDescent="0.25"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</row>
    <row r="306" spans="5:66" ht="15.75" customHeight="1" x14ac:dyDescent="0.25"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</row>
    <row r="307" spans="5:66" ht="15.75" customHeight="1" x14ac:dyDescent="0.25"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</row>
    <row r="308" spans="5:66" ht="15.75" customHeight="1" x14ac:dyDescent="0.25"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</row>
    <row r="309" spans="5:66" ht="15.75" customHeight="1" x14ac:dyDescent="0.25"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</row>
    <row r="310" spans="5:66" ht="15.75" customHeight="1" x14ac:dyDescent="0.25"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</row>
    <row r="311" spans="5:66" ht="15.75" customHeight="1" x14ac:dyDescent="0.25"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</row>
    <row r="312" spans="5:66" ht="15.75" customHeight="1" x14ac:dyDescent="0.25"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</row>
    <row r="313" spans="5:66" ht="15.75" customHeight="1" x14ac:dyDescent="0.25"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</row>
    <row r="314" spans="5:66" ht="15.75" customHeight="1" x14ac:dyDescent="0.25"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</row>
    <row r="315" spans="5:66" ht="15.75" customHeight="1" x14ac:dyDescent="0.25"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</row>
    <row r="316" spans="5:66" ht="15.75" customHeight="1" x14ac:dyDescent="0.25"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</row>
    <row r="317" spans="5:66" ht="15.75" customHeight="1" x14ac:dyDescent="0.25"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</row>
    <row r="318" spans="5:66" ht="15.75" customHeight="1" x14ac:dyDescent="0.25"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</row>
    <row r="319" spans="5:66" ht="15.75" customHeight="1" x14ac:dyDescent="0.25"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</row>
    <row r="320" spans="5:66" ht="15.75" customHeight="1" x14ac:dyDescent="0.25"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</row>
    <row r="321" spans="5:66" ht="15.75" customHeight="1" x14ac:dyDescent="0.25"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</row>
    <row r="322" spans="5:66" ht="15.75" customHeight="1" x14ac:dyDescent="0.25"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</row>
    <row r="323" spans="5:66" ht="15.75" customHeight="1" x14ac:dyDescent="0.25"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</row>
    <row r="324" spans="5:66" ht="15.75" customHeight="1" x14ac:dyDescent="0.25"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</row>
    <row r="325" spans="5:66" ht="15.75" customHeight="1" x14ac:dyDescent="0.25"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</row>
    <row r="326" spans="5:66" ht="15.75" customHeight="1" x14ac:dyDescent="0.25"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</row>
    <row r="327" spans="5:66" ht="15.75" customHeight="1" x14ac:dyDescent="0.25"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</row>
    <row r="328" spans="5:66" ht="15.75" customHeight="1" x14ac:dyDescent="0.25"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</row>
    <row r="329" spans="5:66" ht="15.75" customHeight="1" x14ac:dyDescent="0.25"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</row>
    <row r="330" spans="5:66" ht="15.75" customHeight="1" x14ac:dyDescent="0.25"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</row>
    <row r="331" spans="5:66" ht="15.75" customHeight="1" x14ac:dyDescent="0.25"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</row>
    <row r="332" spans="5:66" ht="15.75" customHeight="1" x14ac:dyDescent="0.25"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</row>
    <row r="333" spans="5:66" ht="15.75" customHeight="1" x14ac:dyDescent="0.25"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</row>
    <row r="334" spans="5:66" ht="15.75" customHeight="1" x14ac:dyDescent="0.25"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</row>
    <row r="335" spans="5:66" ht="15.75" customHeight="1" x14ac:dyDescent="0.25"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</row>
    <row r="336" spans="5:66" ht="15.75" customHeight="1" x14ac:dyDescent="0.25"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</row>
    <row r="337" spans="5:66" ht="15.75" customHeight="1" x14ac:dyDescent="0.25"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</row>
    <row r="338" spans="5:66" ht="15.75" customHeight="1" x14ac:dyDescent="0.25"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</row>
    <row r="339" spans="5:66" ht="15.75" customHeight="1" x14ac:dyDescent="0.25"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</row>
    <row r="340" spans="5:66" ht="15.75" customHeight="1" x14ac:dyDescent="0.25"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</row>
    <row r="341" spans="5:66" ht="15.75" customHeight="1" x14ac:dyDescent="0.25"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</row>
    <row r="342" spans="5:66" ht="15.75" customHeight="1" x14ac:dyDescent="0.25"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</row>
    <row r="343" spans="5:66" ht="15.75" customHeight="1" x14ac:dyDescent="0.25"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</row>
    <row r="344" spans="5:66" ht="15.75" customHeight="1" x14ac:dyDescent="0.25"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</row>
    <row r="345" spans="5:66" ht="15.75" customHeight="1" x14ac:dyDescent="0.25"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</row>
    <row r="346" spans="5:66" ht="15.75" customHeight="1" x14ac:dyDescent="0.25"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</row>
    <row r="347" spans="5:66" ht="15.75" customHeight="1" x14ac:dyDescent="0.25"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</row>
    <row r="348" spans="5:66" ht="15.75" customHeight="1" x14ac:dyDescent="0.25"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</row>
    <row r="349" spans="5:66" ht="15.75" customHeight="1" x14ac:dyDescent="0.25"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</row>
    <row r="350" spans="5:66" ht="15.75" customHeight="1" x14ac:dyDescent="0.25"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</row>
    <row r="351" spans="5:66" ht="15.75" customHeight="1" x14ac:dyDescent="0.25"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</row>
    <row r="352" spans="5:66" ht="15.75" customHeight="1" x14ac:dyDescent="0.25"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</row>
    <row r="353" spans="5:66" ht="15.75" customHeight="1" x14ac:dyDescent="0.25"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</row>
    <row r="354" spans="5:66" ht="15.75" customHeight="1" x14ac:dyDescent="0.25"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</row>
    <row r="355" spans="5:66" ht="15.75" customHeight="1" x14ac:dyDescent="0.25"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</row>
    <row r="356" spans="5:66" ht="15.75" customHeight="1" x14ac:dyDescent="0.25"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</row>
    <row r="357" spans="5:66" ht="15.75" customHeight="1" x14ac:dyDescent="0.25"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</row>
    <row r="358" spans="5:66" ht="15.75" customHeight="1" x14ac:dyDescent="0.25"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</row>
    <row r="359" spans="5:66" ht="15.75" customHeight="1" x14ac:dyDescent="0.25"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</row>
    <row r="360" spans="5:66" ht="15.75" customHeight="1" x14ac:dyDescent="0.25"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</row>
    <row r="361" spans="5:66" ht="15.75" customHeight="1" x14ac:dyDescent="0.25"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</row>
    <row r="362" spans="5:66" ht="15.75" customHeight="1" x14ac:dyDescent="0.25"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</row>
    <row r="363" spans="5:66" ht="15.75" customHeight="1" x14ac:dyDescent="0.25"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</row>
    <row r="364" spans="5:66" ht="15.75" customHeight="1" x14ac:dyDescent="0.25"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</row>
    <row r="365" spans="5:66" ht="15.75" customHeight="1" x14ac:dyDescent="0.25"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</row>
    <row r="366" spans="5:66" ht="15.75" customHeight="1" x14ac:dyDescent="0.25"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</row>
    <row r="367" spans="5:66" ht="15.75" customHeight="1" x14ac:dyDescent="0.25"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</row>
    <row r="368" spans="5:66" ht="15.75" customHeight="1" x14ac:dyDescent="0.25"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</row>
    <row r="369" spans="5:66" ht="15.75" customHeight="1" x14ac:dyDescent="0.25"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</row>
    <row r="370" spans="5:66" ht="15.75" customHeight="1" x14ac:dyDescent="0.25"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</row>
    <row r="371" spans="5:66" ht="15.75" customHeight="1" x14ac:dyDescent="0.25"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</row>
    <row r="372" spans="5:66" ht="15.75" customHeight="1" x14ac:dyDescent="0.25"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</row>
    <row r="373" spans="5:66" ht="15.75" customHeight="1" x14ac:dyDescent="0.25"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</row>
    <row r="374" spans="5:66" ht="15.75" customHeight="1" x14ac:dyDescent="0.25"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</row>
    <row r="375" spans="5:66" ht="15.75" customHeight="1" x14ac:dyDescent="0.25"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</row>
    <row r="376" spans="5:66" ht="15.75" customHeight="1" x14ac:dyDescent="0.25"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</row>
    <row r="377" spans="5:66" ht="15.75" customHeight="1" x14ac:dyDescent="0.25"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</row>
    <row r="378" spans="5:66" ht="15.75" customHeight="1" x14ac:dyDescent="0.25"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</row>
    <row r="379" spans="5:66" ht="15.75" customHeight="1" x14ac:dyDescent="0.25"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</row>
    <row r="380" spans="5:66" ht="15.75" customHeight="1" x14ac:dyDescent="0.25"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</row>
    <row r="381" spans="5:66" ht="15.75" customHeight="1" x14ac:dyDescent="0.25"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</row>
    <row r="382" spans="5:66" ht="15.75" customHeight="1" x14ac:dyDescent="0.25"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</row>
    <row r="383" spans="5:66" ht="15.75" customHeight="1" x14ac:dyDescent="0.25"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</row>
    <row r="384" spans="5:66" ht="15.75" customHeight="1" x14ac:dyDescent="0.25"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</row>
    <row r="385" spans="5:66" ht="15.75" customHeight="1" x14ac:dyDescent="0.25"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</row>
    <row r="386" spans="5:66" ht="15.75" customHeight="1" x14ac:dyDescent="0.25"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</row>
    <row r="387" spans="5:66" ht="15.75" customHeight="1" x14ac:dyDescent="0.25"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</row>
    <row r="388" spans="5:66" ht="15.75" customHeight="1" x14ac:dyDescent="0.25"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</row>
    <row r="389" spans="5:66" ht="15.75" customHeight="1" x14ac:dyDescent="0.25"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</row>
    <row r="390" spans="5:66" ht="15.75" customHeight="1" x14ac:dyDescent="0.25"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</row>
    <row r="391" spans="5:66" ht="15.75" customHeight="1" x14ac:dyDescent="0.25"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</row>
    <row r="392" spans="5:66" ht="15.75" customHeight="1" x14ac:dyDescent="0.25"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</row>
    <row r="393" spans="5:66" ht="15.75" customHeight="1" x14ac:dyDescent="0.25"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</row>
    <row r="394" spans="5:66" ht="15.75" customHeight="1" x14ac:dyDescent="0.25"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</row>
    <row r="395" spans="5:66" ht="15.75" customHeight="1" x14ac:dyDescent="0.25"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</row>
    <row r="396" spans="5:66" ht="15.75" customHeight="1" x14ac:dyDescent="0.25"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</row>
    <row r="397" spans="5:66" ht="15.75" customHeight="1" x14ac:dyDescent="0.25"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</row>
    <row r="398" spans="5:66" ht="15.75" customHeight="1" x14ac:dyDescent="0.25"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</row>
    <row r="399" spans="5:66" ht="15.75" customHeight="1" x14ac:dyDescent="0.25"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</row>
    <row r="400" spans="5:66" ht="15.75" customHeight="1" x14ac:dyDescent="0.25"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</row>
    <row r="401" spans="5:66" ht="15.75" customHeight="1" x14ac:dyDescent="0.25"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</row>
    <row r="402" spans="5:66" ht="15.75" customHeight="1" x14ac:dyDescent="0.25"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</row>
    <row r="403" spans="5:66" ht="15.75" customHeight="1" x14ac:dyDescent="0.25"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</row>
    <row r="404" spans="5:66" ht="15.75" customHeight="1" x14ac:dyDescent="0.25"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</row>
    <row r="405" spans="5:66" ht="15.75" customHeight="1" x14ac:dyDescent="0.25"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</row>
    <row r="406" spans="5:66" ht="15.75" customHeight="1" x14ac:dyDescent="0.25"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</row>
    <row r="407" spans="5:66" ht="15.75" customHeight="1" x14ac:dyDescent="0.25"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</row>
    <row r="408" spans="5:66" ht="15.75" customHeight="1" x14ac:dyDescent="0.25"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</row>
    <row r="409" spans="5:66" ht="15.75" customHeight="1" x14ac:dyDescent="0.25"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</row>
    <row r="410" spans="5:66" ht="15.75" customHeight="1" x14ac:dyDescent="0.25"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</row>
    <row r="411" spans="5:66" ht="15.75" customHeight="1" x14ac:dyDescent="0.25"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</row>
    <row r="412" spans="5:66" ht="15.75" customHeight="1" x14ac:dyDescent="0.25"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</row>
    <row r="413" spans="5:66" ht="15.75" customHeight="1" x14ac:dyDescent="0.25"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</row>
    <row r="414" spans="5:66" ht="15.75" customHeight="1" x14ac:dyDescent="0.25"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</row>
    <row r="415" spans="5:66" ht="15.75" customHeight="1" x14ac:dyDescent="0.25"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</row>
    <row r="416" spans="5:66" ht="15.75" customHeight="1" x14ac:dyDescent="0.25"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</row>
    <row r="417" spans="5:66" ht="15.75" customHeight="1" x14ac:dyDescent="0.25"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</row>
    <row r="418" spans="5:66" ht="15.75" customHeight="1" x14ac:dyDescent="0.25"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</row>
    <row r="419" spans="5:66" ht="15.75" customHeight="1" x14ac:dyDescent="0.25"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</row>
    <row r="420" spans="5:66" ht="15.75" customHeight="1" x14ac:dyDescent="0.25"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</row>
    <row r="421" spans="5:66" ht="15.75" customHeight="1" x14ac:dyDescent="0.25"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</row>
    <row r="422" spans="5:66" ht="15.75" customHeight="1" x14ac:dyDescent="0.25"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</row>
    <row r="423" spans="5:66" ht="15.75" customHeight="1" x14ac:dyDescent="0.25"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</row>
    <row r="424" spans="5:66" ht="15.75" customHeight="1" x14ac:dyDescent="0.25"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</row>
    <row r="425" spans="5:66" ht="15.75" customHeight="1" x14ac:dyDescent="0.25"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</row>
    <row r="426" spans="5:66" ht="15.75" customHeight="1" x14ac:dyDescent="0.25"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</row>
    <row r="427" spans="5:66" ht="15.75" customHeight="1" x14ac:dyDescent="0.25"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</row>
    <row r="428" spans="5:66" ht="15.75" customHeight="1" x14ac:dyDescent="0.25"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</row>
    <row r="429" spans="5:66" ht="15.75" customHeight="1" x14ac:dyDescent="0.25"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</row>
    <row r="430" spans="5:66" ht="15.75" customHeight="1" x14ac:dyDescent="0.25"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</row>
    <row r="431" spans="5:66" ht="15.75" customHeight="1" x14ac:dyDescent="0.25"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</row>
    <row r="432" spans="5:66" ht="15.75" customHeight="1" x14ac:dyDescent="0.25"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</row>
    <row r="433" spans="5:66" ht="15.75" customHeight="1" x14ac:dyDescent="0.25"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</row>
    <row r="434" spans="5:66" ht="15.75" customHeight="1" x14ac:dyDescent="0.25"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</row>
    <row r="435" spans="5:66" ht="15.75" customHeight="1" x14ac:dyDescent="0.25"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</row>
    <row r="436" spans="5:66" ht="15.75" customHeight="1" x14ac:dyDescent="0.25"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</row>
    <row r="437" spans="5:66" ht="15.75" customHeight="1" x14ac:dyDescent="0.25"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</row>
    <row r="438" spans="5:66" ht="15.75" customHeight="1" x14ac:dyDescent="0.25"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</row>
    <row r="439" spans="5:66" ht="15.75" customHeight="1" x14ac:dyDescent="0.25"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</row>
    <row r="440" spans="5:66" ht="15.75" customHeight="1" x14ac:dyDescent="0.25"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</row>
    <row r="441" spans="5:66" ht="15.75" customHeight="1" x14ac:dyDescent="0.25"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</row>
    <row r="442" spans="5:66" ht="15.75" customHeight="1" x14ac:dyDescent="0.25"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</row>
    <row r="443" spans="5:66" ht="15.75" customHeight="1" x14ac:dyDescent="0.25"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</row>
    <row r="444" spans="5:66" ht="15.75" customHeight="1" x14ac:dyDescent="0.25"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</row>
    <row r="445" spans="5:66" ht="15.75" customHeight="1" x14ac:dyDescent="0.25"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</row>
    <row r="446" spans="5:66" ht="15.75" customHeight="1" x14ac:dyDescent="0.25"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</row>
    <row r="447" spans="5:66" ht="15.75" customHeight="1" x14ac:dyDescent="0.25"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</row>
    <row r="448" spans="5:66" ht="15.75" customHeight="1" x14ac:dyDescent="0.25"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</row>
    <row r="449" spans="5:66" ht="15.75" customHeight="1" x14ac:dyDescent="0.25"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</row>
    <row r="450" spans="5:66" ht="15.75" customHeight="1" x14ac:dyDescent="0.25"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</row>
    <row r="451" spans="5:66" ht="15.75" customHeight="1" x14ac:dyDescent="0.25"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</row>
    <row r="452" spans="5:66" ht="15.75" customHeight="1" x14ac:dyDescent="0.25"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</row>
    <row r="453" spans="5:66" ht="15.75" customHeight="1" x14ac:dyDescent="0.25"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</row>
    <row r="454" spans="5:66" ht="15.75" customHeight="1" x14ac:dyDescent="0.25"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</row>
    <row r="455" spans="5:66" ht="15.75" customHeight="1" x14ac:dyDescent="0.25"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</row>
    <row r="456" spans="5:66" ht="15.75" customHeight="1" x14ac:dyDescent="0.25"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</row>
    <row r="457" spans="5:66" ht="15.75" customHeight="1" x14ac:dyDescent="0.25"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</row>
    <row r="458" spans="5:66" ht="15.75" customHeight="1" x14ac:dyDescent="0.25"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</row>
    <row r="459" spans="5:66" ht="15.75" customHeight="1" x14ac:dyDescent="0.25"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</row>
    <row r="460" spans="5:66" ht="15.75" customHeight="1" x14ac:dyDescent="0.25"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</row>
    <row r="461" spans="5:66" ht="15.75" customHeight="1" x14ac:dyDescent="0.25"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</row>
    <row r="462" spans="5:66" ht="15.75" customHeight="1" x14ac:dyDescent="0.25"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</row>
    <row r="463" spans="5:66" ht="15.75" customHeight="1" x14ac:dyDescent="0.25"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</row>
    <row r="464" spans="5:66" ht="15.75" customHeight="1" x14ac:dyDescent="0.25"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</row>
    <row r="465" spans="5:66" ht="15.75" customHeight="1" x14ac:dyDescent="0.25"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</row>
    <row r="466" spans="5:66" ht="15.75" customHeight="1" x14ac:dyDescent="0.25"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</row>
    <row r="467" spans="5:66" ht="15.75" customHeight="1" x14ac:dyDescent="0.25"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</row>
    <row r="468" spans="5:66" ht="15.75" customHeight="1" x14ac:dyDescent="0.25"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2"/>
      <c r="BE468" s="42"/>
      <c r="BF468" s="42"/>
      <c r="BG468" s="42"/>
      <c r="BH468" s="42"/>
      <c r="BI468" s="42"/>
      <c r="BJ468" s="42"/>
      <c r="BK468" s="42"/>
      <c r="BL468" s="42"/>
      <c r="BM468" s="42"/>
      <c r="BN468" s="42"/>
    </row>
    <row r="469" spans="5:66" ht="15.75" customHeight="1" x14ac:dyDescent="0.25"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2"/>
      <c r="BE469" s="42"/>
      <c r="BF469" s="42"/>
      <c r="BG469" s="42"/>
      <c r="BH469" s="42"/>
      <c r="BI469" s="42"/>
      <c r="BJ469" s="42"/>
      <c r="BK469" s="42"/>
      <c r="BL469" s="42"/>
      <c r="BM469" s="42"/>
      <c r="BN469" s="42"/>
    </row>
    <row r="470" spans="5:66" ht="15.75" customHeight="1" x14ac:dyDescent="0.25"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2"/>
      <c r="BE470" s="42"/>
      <c r="BF470" s="42"/>
      <c r="BG470" s="42"/>
      <c r="BH470" s="42"/>
      <c r="BI470" s="42"/>
      <c r="BJ470" s="42"/>
      <c r="BK470" s="42"/>
      <c r="BL470" s="42"/>
      <c r="BM470" s="42"/>
      <c r="BN470" s="42"/>
    </row>
    <row r="471" spans="5:66" ht="15.75" customHeight="1" x14ac:dyDescent="0.25"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2"/>
      <c r="BE471" s="42"/>
      <c r="BF471" s="42"/>
      <c r="BG471" s="42"/>
      <c r="BH471" s="42"/>
      <c r="BI471" s="42"/>
      <c r="BJ471" s="42"/>
      <c r="BK471" s="42"/>
      <c r="BL471" s="42"/>
      <c r="BM471" s="42"/>
      <c r="BN471" s="42"/>
    </row>
    <row r="472" spans="5:66" ht="15.75" customHeight="1" x14ac:dyDescent="0.25"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2"/>
      <c r="BE472" s="42"/>
      <c r="BF472" s="42"/>
      <c r="BG472" s="42"/>
      <c r="BH472" s="42"/>
      <c r="BI472" s="42"/>
      <c r="BJ472" s="42"/>
      <c r="BK472" s="42"/>
      <c r="BL472" s="42"/>
      <c r="BM472" s="42"/>
      <c r="BN472" s="42"/>
    </row>
    <row r="473" spans="5:66" ht="15.75" customHeight="1" x14ac:dyDescent="0.25"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2"/>
      <c r="BE473" s="42"/>
      <c r="BF473" s="42"/>
      <c r="BG473" s="42"/>
      <c r="BH473" s="42"/>
      <c r="BI473" s="42"/>
      <c r="BJ473" s="42"/>
      <c r="BK473" s="42"/>
      <c r="BL473" s="42"/>
      <c r="BM473" s="42"/>
      <c r="BN473" s="42"/>
    </row>
    <row r="474" spans="5:66" ht="15.75" customHeight="1" x14ac:dyDescent="0.25"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2"/>
      <c r="BM474" s="42"/>
      <c r="BN474" s="42"/>
    </row>
    <row r="475" spans="5:66" ht="15.75" customHeight="1" x14ac:dyDescent="0.25"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2"/>
      <c r="BM475" s="42"/>
      <c r="BN475" s="42"/>
    </row>
    <row r="476" spans="5:66" ht="15.75" customHeight="1" x14ac:dyDescent="0.25"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2"/>
      <c r="BM476" s="42"/>
      <c r="BN476" s="42"/>
    </row>
    <row r="477" spans="5:66" ht="15.75" customHeight="1" x14ac:dyDescent="0.25"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2"/>
      <c r="BM477" s="42"/>
      <c r="BN477" s="42"/>
    </row>
    <row r="478" spans="5:66" ht="15.75" customHeight="1" x14ac:dyDescent="0.25"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2"/>
      <c r="BM478" s="42"/>
      <c r="BN478" s="42"/>
    </row>
    <row r="479" spans="5:66" ht="15.75" customHeight="1" x14ac:dyDescent="0.25"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2"/>
      <c r="BM479" s="42"/>
      <c r="BN479" s="42"/>
    </row>
    <row r="480" spans="5:66" ht="15.75" customHeight="1" x14ac:dyDescent="0.25"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2"/>
      <c r="BM480" s="42"/>
      <c r="BN480" s="42"/>
    </row>
    <row r="481" spans="5:66" ht="15.75" customHeight="1" x14ac:dyDescent="0.25"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2"/>
      <c r="BM481" s="42"/>
      <c r="BN481" s="42"/>
    </row>
    <row r="482" spans="5:66" ht="15.75" customHeight="1" x14ac:dyDescent="0.25"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2"/>
      <c r="BM482" s="42"/>
      <c r="BN482" s="42"/>
    </row>
    <row r="483" spans="5:66" ht="15.75" customHeight="1" x14ac:dyDescent="0.25"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2"/>
      <c r="BM483" s="42"/>
      <c r="BN483" s="42"/>
    </row>
    <row r="484" spans="5:66" ht="15.75" customHeight="1" x14ac:dyDescent="0.25"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2"/>
      <c r="BM484" s="42"/>
      <c r="BN484" s="42"/>
    </row>
    <row r="485" spans="5:66" ht="15.75" customHeight="1" x14ac:dyDescent="0.25"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2"/>
      <c r="BM485" s="42"/>
      <c r="BN485" s="42"/>
    </row>
    <row r="486" spans="5:66" ht="15.75" customHeight="1" x14ac:dyDescent="0.25"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2"/>
      <c r="BM486" s="42"/>
      <c r="BN486" s="42"/>
    </row>
    <row r="487" spans="5:66" ht="15.75" customHeight="1" x14ac:dyDescent="0.25"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2"/>
      <c r="BM487" s="42"/>
      <c r="BN487" s="42"/>
    </row>
    <row r="488" spans="5:66" ht="15.75" customHeight="1" x14ac:dyDescent="0.25"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2"/>
      <c r="BM488" s="42"/>
      <c r="BN488" s="42"/>
    </row>
    <row r="489" spans="5:66" ht="15.75" customHeight="1" x14ac:dyDescent="0.25"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2"/>
      <c r="BM489" s="42"/>
      <c r="BN489" s="42"/>
    </row>
    <row r="490" spans="5:66" ht="15.75" customHeight="1" x14ac:dyDescent="0.25"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2"/>
      <c r="BM490" s="42"/>
      <c r="BN490" s="42"/>
    </row>
    <row r="491" spans="5:66" ht="15.75" customHeight="1" x14ac:dyDescent="0.25"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2"/>
      <c r="BM491" s="42"/>
      <c r="BN491" s="42"/>
    </row>
    <row r="492" spans="5:66" ht="15.75" customHeight="1" x14ac:dyDescent="0.25"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2"/>
      <c r="BM492" s="42"/>
      <c r="BN492" s="42"/>
    </row>
    <row r="493" spans="5:66" ht="15.75" customHeight="1" x14ac:dyDescent="0.25"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2"/>
      <c r="BM493" s="42"/>
      <c r="BN493" s="42"/>
    </row>
    <row r="494" spans="5:66" ht="15.75" customHeight="1" x14ac:dyDescent="0.25"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2"/>
      <c r="BM494" s="42"/>
      <c r="BN494" s="42"/>
    </row>
    <row r="495" spans="5:66" ht="15.75" customHeight="1" x14ac:dyDescent="0.25"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2"/>
      <c r="BM495" s="42"/>
      <c r="BN495" s="42"/>
    </row>
    <row r="496" spans="5:66" ht="15.75" customHeight="1" x14ac:dyDescent="0.25"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2"/>
      <c r="BM496" s="42"/>
      <c r="BN496" s="42"/>
    </row>
    <row r="497" spans="5:66" ht="15.75" customHeight="1" x14ac:dyDescent="0.25"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2"/>
      <c r="BM497" s="42"/>
      <c r="BN497" s="42"/>
    </row>
    <row r="498" spans="5:66" ht="15.75" customHeight="1" x14ac:dyDescent="0.25"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2"/>
      <c r="BM498" s="42"/>
      <c r="BN498" s="42"/>
    </row>
    <row r="499" spans="5:66" ht="15.75" customHeight="1" x14ac:dyDescent="0.25"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2"/>
      <c r="BM499" s="42"/>
      <c r="BN499" s="42"/>
    </row>
    <row r="500" spans="5:66" ht="15.75" customHeight="1" x14ac:dyDescent="0.25"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2"/>
      <c r="BM500" s="42"/>
      <c r="BN500" s="42"/>
    </row>
    <row r="501" spans="5:66" ht="15.75" customHeight="1" x14ac:dyDescent="0.25"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2"/>
      <c r="BM501" s="42"/>
      <c r="BN501" s="42"/>
    </row>
    <row r="502" spans="5:66" ht="15.75" customHeight="1" x14ac:dyDescent="0.25"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2"/>
      <c r="BM502" s="42"/>
      <c r="BN502" s="42"/>
    </row>
    <row r="503" spans="5:66" ht="15.75" customHeight="1" x14ac:dyDescent="0.25"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2"/>
      <c r="BM503" s="42"/>
      <c r="BN503" s="42"/>
    </row>
    <row r="504" spans="5:66" ht="15.75" customHeight="1" x14ac:dyDescent="0.25"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2"/>
      <c r="BM504" s="42"/>
      <c r="BN504" s="42"/>
    </row>
    <row r="505" spans="5:66" ht="15.75" customHeight="1" x14ac:dyDescent="0.25"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2"/>
      <c r="BM505" s="42"/>
      <c r="BN505" s="42"/>
    </row>
    <row r="506" spans="5:66" ht="15.75" customHeight="1" x14ac:dyDescent="0.25"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2"/>
      <c r="BM506" s="42"/>
      <c r="BN506" s="42"/>
    </row>
    <row r="507" spans="5:66" ht="15.75" customHeight="1" x14ac:dyDescent="0.25"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2"/>
      <c r="BM507" s="42"/>
      <c r="BN507" s="42"/>
    </row>
    <row r="508" spans="5:66" ht="15.75" customHeight="1" x14ac:dyDescent="0.25"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2"/>
      <c r="BM508" s="42"/>
      <c r="BN508" s="42"/>
    </row>
    <row r="509" spans="5:66" ht="15.75" customHeight="1" x14ac:dyDescent="0.25"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2"/>
      <c r="BM509" s="42"/>
      <c r="BN509" s="42"/>
    </row>
    <row r="510" spans="5:66" ht="15.75" customHeight="1" x14ac:dyDescent="0.25"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2"/>
      <c r="BM510" s="42"/>
      <c r="BN510" s="42"/>
    </row>
    <row r="511" spans="5:66" ht="15.75" customHeight="1" x14ac:dyDescent="0.25"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2"/>
      <c r="BM511" s="42"/>
      <c r="BN511" s="42"/>
    </row>
    <row r="512" spans="5:66" ht="15.75" customHeight="1" x14ac:dyDescent="0.25"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2"/>
      <c r="BM512" s="42"/>
      <c r="BN512" s="42"/>
    </row>
    <row r="513" spans="5:66" ht="15.75" customHeight="1" x14ac:dyDescent="0.25"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2"/>
      <c r="BM513" s="42"/>
      <c r="BN513" s="42"/>
    </row>
    <row r="514" spans="5:66" ht="15.75" customHeight="1" x14ac:dyDescent="0.25"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2"/>
      <c r="BM514" s="42"/>
      <c r="BN514" s="42"/>
    </row>
    <row r="515" spans="5:66" ht="15.75" customHeight="1" x14ac:dyDescent="0.25"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2"/>
      <c r="BM515" s="42"/>
      <c r="BN515" s="42"/>
    </row>
    <row r="516" spans="5:66" ht="15.75" customHeight="1" x14ac:dyDescent="0.25"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2"/>
      <c r="BM516" s="42"/>
      <c r="BN516" s="42"/>
    </row>
    <row r="517" spans="5:66" ht="15.75" customHeight="1" x14ac:dyDescent="0.25"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2"/>
      <c r="BM517" s="42"/>
      <c r="BN517" s="42"/>
    </row>
    <row r="518" spans="5:66" ht="15.75" customHeight="1" x14ac:dyDescent="0.25"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2"/>
      <c r="BM518" s="42"/>
      <c r="BN518" s="42"/>
    </row>
    <row r="519" spans="5:66" ht="15.75" customHeight="1" x14ac:dyDescent="0.25"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2"/>
      <c r="BM519" s="42"/>
      <c r="BN519" s="42"/>
    </row>
    <row r="520" spans="5:66" ht="15.75" customHeight="1" x14ac:dyDescent="0.25"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2"/>
      <c r="BM520" s="42"/>
      <c r="BN520" s="42"/>
    </row>
    <row r="521" spans="5:66" ht="15.75" customHeight="1" x14ac:dyDescent="0.25"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2"/>
      <c r="BM521" s="42"/>
      <c r="BN521" s="42"/>
    </row>
    <row r="522" spans="5:66" ht="15.75" customHeight="1" x14ac:dyDescent="0.25"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2"/>
      <c r="BM522" s="42"/>
      <c r="BN522" s="42"/>
    </row>
    <row r="523" spans="5:66" ht="15.75" customHeight="1" x14ac:dyDescent="0.25"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2"/>
      <c r="BM523" s="42"/>
      <c r="BN523" s="42"/>
    </row>
    <row r="524" spans="5:66" ht="15.75" customHeight="1" x14ac:dyDescent="0.25"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2"/>
      <c r="BM524" s="42"/>
      <c r="BN524" s="42"/>
    </row>
    <row r="525" spans="5:66" ht="15.75" customHeight="1" x14ac:dyDescent="0.25"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2"/>
      <c r="BM525" s="42"/>
      <c r="BN525" s="42"/>
    </row>
    <row r="526" spans="5:66" ht="15.75" customHeight="1" x14ac:dyDescent="0.25"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2"/>
      <c r="BM526" s="42"/>
      <c r="BN526" s="42"/>
    </row>
    <row r="527" spans="5:66" ht="15.75" customHeight="1" x14ac:dyDescent="0.25"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2"/>
      <c r="BM527" s="42"/>
      <c r="BN527" s="42"/>
    </row>
    <row r="528" spans="5:66" ht="15.75" customHeight="1" x14ac:dyDescent="0.25"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2"/>
      <c r="BM528" s="42"/>
      <c r="BN528" s="42"/>
    </row>
    <row r="529" spans="5:66" ht="15.75" customHeight="1" x14ac:dyDescent="0.25"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2"/>
      <c r="BM529" s="42"/>
      <c r="BN529" s="42"/>
    </row>
    <row r="530" spans="5:66" ht="15.75" customHeight="1" x14ac:dyDescent="0.25"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2"/>
      <c r="BM530" s="42"/>
      <c r="BN530" s="42"/>
    </row>
    <row r="531" spans="5:66" ht="15.75" customHeight="1" x14ac:dyDescent="0.25"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2"/>
      <c r="BM531" s="42"/>
      <c r="BN531" s="42"/>
    </row>
    <row r="532" spans="5:66" ht="15.75" customHeight="1" x14ac:dyDescent="0.25"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2"/>
      <c r="BM532" s="42"/>
      <c r="BN532" s="42"/>
    </row>
    <row r="533" spans="5:66" ht="15.75" customHeight="1" x14ac:dyDescent="0.25"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2"/>
      <c r="BM533" s="42"/>
      <c r="BN533" s="42"/>
    </row>
    <row r="534" spans="5:66" ht="15.75" customHeight="1" x14ac:dyDescent="0.25"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2"/>
      <c r="BM534" s="42"/>
      <c r="BN534" s="42"/>
    </row>
    <row r="535" spans="5:66" ht="15.75" customHeight="1" x14ac:dyDescent="0.25"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2"/>
      <c r="BM535" s="42"/>
      <c r="BN535" s="42"/>
    </row>
    <row r="536" spans="5:66" ht="15.75" customHeight="1" x14ac:dyDescent="0.25"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2"/>
      <c r="BM536" s="42"/>
      <c r="BN536" s="42"/>
    </row>
    <row r="537" spans="5:66" ht="15.75" customHeight="1" x14ac:dyDescent="0.25"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2"/>
      <c r="BM537" s="42"/>
      <c r="BN537" s="42"/>
    </row>
    <row r="538" spans="5:66" ht="15.75" customHeight="1" x14ac:dyDescent="0.25"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2"/>
      <c r="BM538" s="42"/>
      <c r="BN538" s="42"/>
    </row>
    <row r="539" spans="5:66" ht="15.75" customHeight="1" x14ac:dyDescent="0.25"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2"/>
      <c r="BM539" s="42"/>
      <c r="BN539" s="42"/>
    </row>
    <row r="540" spans="5:66" ht="15.75" customHeight="1" x14ac:dyDescent="0.25"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2"/>
      <c r="BM540" s="42"/>
      <c r="BN540" s="42"/>
    </row>
    <row r="541" spans="5:66" ht="15.75" customHeight="1" x14ac:dyDescent="0.25"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2"/>
      <c r="BM541" s="42"/>
      <c r="BN541" s="42"/>
    </row>
    <row r="542" spans="5:66" ht="15.75" customHeight="1" x14ac:dyDescent="0.25"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2"/>
      <c r="BM542" s="42"/>
      <c r="BN542" s="42"/>
    </row>
    <row r="543" spans="5:66" ht="15.75" customHeight="1" x14ac:dyDescent="0.25"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2"/>
      <c r="BM543" s="42"/>
      <c r="BN543" s="42"/>
    </row>
    <row r="544" spans="5:66" ht="15.75" customHeight="1" x14ac:dyDescent="0.25"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2"/>
      <c r="BM544" s="42"/>
      <c r="BN544" s="42"/>
    </row>
    <row r="545" spans="5:66" ht="15.75" customHeight="1" x14ac:dyDescent="0.25"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2"/>
      <c r="BM545" s="42"/>
      <c r="BN545" s="42"/>
    </row>
    <row r="546" spans="5:66" ht="15.75" customHeight="1" x14ac:dyDescent="0.25"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2"/>
      <c r="BM546" s="42"/>
      <c r="BN546" s="42"/>
    </row>
    <row r="547" spans="5:66" ht="15.75" customHeight="1" x14ac:dyDescent="0.25"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2"/>
      <c r="BM547" s="42"/>
      <c r="BN547" s="42"/>
    </row>
    <row r="548" spans="5:66" ht="15.75" customHeight="1" x14ac:dyDescent="0.25"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2"/>
      <c r="BM548" s="42"/>
      <c r="BN548" s="42"/>
    </row>
    <row r="549" spans="5:66" ht="15.75" customHeight="1" x14ac:dyDescent="0.25"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2"/>
      <c r="BM549" s="42"/>
      <c r="BN549" s="42"/>
    </row>
    <row r="550" spans="5:66" ht="15.75" customHeight="1" x14ac:dyDescent="0.25"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2"/>
      <c r="BM550" s="42"/>
      <c r="BN550" s="42"/>
    </row>
    <row r="551" spans="5:66" ht="15.75" customHeight="1" x14ac:dyDescent="0.25"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2"/>
      <c r="BM551" s="42"/>
      <c r="BN551" s="42"/>
    </row>
    <row r="552" spans="5:66" ht="15.75" customHeight="1" x14ac:dyDescent="0.25"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2"/>
      <c r="BM552" s="42"/>
      <c r="BN552" s="42"/>
    </row>
    <row r="553" spans="5:66" ht="15.75" customHeight="1" x14ac:dyDescent="0.25"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2"/>
      <c r="BM553" s="42"/>
      <c r="BN553" s="42"/>
    </row>
    <row r="554" spans="5:66" ht="15.75" customHeight="1" x14ac:dyDescent="0.25"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2"/>
      <c r="BM554" s="42"/>
      <c r="BN554" s="42"/>
    </row>
    <row r="555" spans="5:66" ht="15.75" customHeight="1" x14ac:dyDescent="0.25"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2"/>
      <c r="BM555" s="42"/>
      <c r="BN555" s="42"/>
    </row>
    <row r="556" spans="5:66" ht="15.75" customHeight="1" x14ac:dyDescent="0.25"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2"/>
      <c r="BM556" s="42"/>
      <c r="BN556" s="42"/>
    </row>
    <row r="557" spans="5:66" ht="15.75" customHeight="1" x14ac:dyDescent="0.25"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2"/>
      <c r="BM557" s="42"/>
      <c r="BN557" s="42"/>
    </row>
    <row r="558" spans="5:66" ht="15.75" customHeight="1" x14ac:dyDescent="0.25"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2"/>
      <c r="BM558" s="42"/>
      <c r="BN558" s="42"/>
    </row>
    <row r="559" spans="5:66" ht="15.75" customHeight="1" x14ac:dyDescent="0.25"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2"/>
      <c r="BM559" s="42"/>
      <c r="BN559" s="42"/>
    </row>
    <row r="560" spans="5:66" ht="15.75" customHeight="1" x14ac:dyDescent="0.25"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2"/>
      <c r="BM560" s="42"/>
      <c r="BN560" s="42"/>
    </row>
    <row r="561" spans="5:66" ht="15.75" customHeight="1" x14ac:dyDescent="0.25"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2"/>
      <c r="BM561" s="42"/>
      <c r="BN561" s="42"/>
    </row>
    <row r="562" spans="5:66" ht="15.75" customHeight="1" x14ac:dyDescent="0.25"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2"/>
      <c r="BM562" s="42"/>
      <c r="BN562" s="42"/>
    </row>
    <row r="563" spans="5:66" ht="15.75" customHeight="1" x14ac:dyDescent="0.25"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2"/>
      <c r="BM563" s="42"/>
      <c r="BN563" s="42"/>
    </row>
    <row r="564" spans="5:66" ht="15.75" customHeight="1" x14ac:dyDescent="0.25"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2"/>
      <c r="BM564" s="42"/>
      <c r="BN564" s="42"/>
    </row>
    <row r="565" spans="5:66" ht="15.75" customHeight="1" x14ac:dyDescent="0.25"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2"/>
      <c r="BM565" s="42"/>
      <c r="BN565" s="42"/>
    </row>
    <row r="566" spans="5:66" ht="15.75" customHeight="1" x14ac:dyDescent="0.25"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2"/>
      <c r="BM566" s="42"/>
      <c r="BN566" s="42"/>
    </row>
    <row r="567" spans="5:66" ht="15.75" customHeight="1" x14ac:dyDescent="0.25"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2"/>
      <c r="BM567" s="42"/>
      <c r="BN567" s="42"/>
    </row>
    <row r="568" spans="5:66" ht="15.75" customHeight="1" x14ac:dyDescent="0.25"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2"/>
      <c r="BM568" s="42"/>
      <c r="BN568" s="42"/>
    </row>
    <row r="569" spans="5:66" ht="15.75" customHeight="1" x14ac:dyDescent="0.25"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2"/>
      <c r="BM569" s="42"/>
      <c r="BN569" s="42"/>
    </row>
    <row r="570" spans="5:66" ht="15.75" customHeight="1" x14ac:dyDescent="0.25"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2"/>
      <c r="BM570" s="42"/>
      <c r="BN570" s="42"/>
    </row>
    <row r="571" spans="5:66" ht="15.75" customHeight="1" x14ac:dyDescent="0.25"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2"/>
      <c r="BM571" s="42"/>
      <c r="BN571" s="42"/>
    </row>
    <row r="572" spans="5:66" ht="15.75" customHeight="1" x14ac:dyDescent="0.25"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2"/>
      <c r="BM572" s="42"/>
      <c r="BN572" s="42"/>
    </row>
    <row r="573" spans="5:66" ht="15.75" customHeight="1" x14ac:dyDescent="0.25"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2"/>
      <c r="BM573" s="42"/>
      <c r="BN573" s="42"/>
    </row>
    <row r="574" spans="5:66" ht="15.75" customHeight="1" x14ac:dyDescent="0.25"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2"/>
      <c r="BM574" s="42"/>
      <c r="BN574" s="42"/>
    </row>
    <row r="575" spans="5:66" ht="15.75" customHeight="1" x14ac:dyDescent="0.25"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2"/>
      <c r="BM575" s="42"/>
      <c r="BN575" s="42"/>
    </row>
    <row r="576" spans="5:66" ht="15.75" customHeight="1" x14ac:dyDescent="0.25"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2"/>
      <c r="BM576" s="42"/>
      <c r="BN576" s="42"/>
    </row>
    <row r="577" spans="5:66" ht="15.75" customHeight="1" x14ac:dyDescent="0.25"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2"/>
      <c r="BM577" s="42"/>
      <c r="BN577" s="42"/>
    </row>
    <row r="578" spans="5:66" ht="15.75" customHeight="1" x14ac:dyDescent="0.25"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2"/>
      <c r="BM578" s="42"/>
      <c r="BN578" s="42"/>
    </row>
    <row r="579" spans="5:66" ht="15.75" customHeight="1" x14ac:dyDescent="0.25"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2"/>
      <c r="BM579" s="42"/>
      <c r="BN579" s="42"/>
    </row>
    <row r="580" spans="5:66" ht="15.75" customHeight="1" x14ac:dyDescent="0.25"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2"/>
      <c r="BM580" s="42"/>
      <c r="BN580" s="42"/>
    </row>
    <row r="581" spans="5:66" ht="15.75" customHeight="1" x14ac:dyDescent="0.25"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2"/>
      <c r="BM581" s="42"/>
      <c r="BN581" s="42"/>
    </row>
    <row r="582" spans="5:66" ht="15.75" customHeight="1" x14ac:dyDescent="0.25"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2"/>
      <c r="BM582" s="42"/>
      <c r="BN582" s="42"/>
    </row>
    <row r="583" spans="5:66" ht="15.75" customHeight="1" x14ac:dyDescent="0.25"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2"/>
      <c r="BM583" s="42"/>
      <c r="BN583" s="42"/>
    </row>
    <row r="584" spans="5:66" ht="15.75" customHeight="1" x14ac:dyDescent="0.25"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2"/>
      <c r="BM584" s="42"/>
      <c r="BN584" s="42"/>
    </row>
    <row r="585" spans="5:66" ht="15.75" customHeight="1" x14ac:dyDescent="0.25"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2"/>
      <c r="BM585" s="42"/>
      <c r="BN585" s="42"/>
    </row>
    <row r="586" spans="5:66" ht="15.75" customHeight="1" x14ac:dyDescent="0.25"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2"/>
      <c r="BM586" s="42"/>
      <c r="BN586" s="42"/>
    </row>
    <row r="587" spans="5:66" ht="15.75" customHeight="1" x14ac:dyDescent="0.25"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2"/>
      <c r="BM587" s="42"/>
      <c r="BN587" s="42"/>
    </row>
    <row r="588" spans="5:66" ht="15.75" customHeight="1" x14ac:dyDescent="0.25"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2"/>
      <c r="BM588" s="42"/>
      <c r="BN588" s="42"/>
    </row>
    <row r="589" spans="5:66" ht="15.75" customHeight="1" x14ac:dyDescent="0.25"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2"/>
      <c r="BM589" s="42"/>
      <c r="BN589" s="42"/>
    </row>
    <row r="590" spans="5:66" ht="15.75" customHeight="1" x14ac:dyDescent="0.25"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2"/>
      <c r="BM590" s="42"/>
      <c r="BN590" s="42"/>
    </row>
    <row r="591" spans="5:66" ht="15.75" customHeight="1" x14ac:dyDescent="0.25"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2"/>
      <c r="BM591" s="42"/>
      <c r="BN591" s="42"/>
    </row>
    <row r="592" spans="5:66" ht="15.75" customHeight="1" x14ac:dyDescent="0.25"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2"/>
      <c r="BM592" s="42"/>
      <c r="BN592" s="42"/>
    </row>
    <row r="593" spans="5:66" ht="15.75" customHeight="1" x14ac:dyDescent="0.25"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2"/>
      <c r="BM593" s="42"/>
      <c r="BN593" s="42"/>
    </row>
    <row r="594" spans="5:66" ht="15.75" customHeight="1" x14ac:dyDescent="0.25"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2"/>
      <c r="BM594" s="42"/>
      <c r="BN594" s="42"/>
    </row>
    <row r="595" spans="5:66" ht="15.75" customHeight="1" x14ac:dyDescent="0.25"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2"/>
      <c r="BM595" s="42"/>
      <c r="BN595" s="42"/>
    </row>
    <row r="596" spans="5:66" ht="15.75" customHeight="1" x14ac:dyDescent="0.25"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2"/>
      <c r="BM596" s="42"/>
      <c r="BN596" s="42"/>
    </row>
    <row r="597" spans="5:66" ht="15.75" customHeight="1" x14ac:dyDescent="0.25"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2"/>
      <c r="BM597" s="42"/>
      <c r="BN597" s="42"/>
    </row>
    <row r="598" spans="5:66" ht="15.75" customHeight="1" x14ac:dyDescent="0.25"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2"/>
      <c r="BM598" s="42"/>
      <c r="BN598" s="42"/>
    </row>
    <row r="599" spans="5:66" ht="15.75" customHeight="1" x14ac:dyDescent="0.25"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2"/>
      <c r="BM599" s="42"/>
      <c r="BN599" s="42"/>
    </row>
    <row r="600" spans="5:66" ht="15.75" customHeight="1" x14ac:dyDescent="0.25"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2"/>
      <c r="BM600" s="42"/>
      <c r="BN600" s="42"/>
    </row>
    <row r="601" spans="5:66" ht="15.75" customHeight="1" x14ac:dyDescent="0.25"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2"/>
      <c r="BM601" s="42"/>
      <c r="BN601" s="42"/>
    </row>
    <row r="602" spans="5:66" ht="15.75" customHeight="1" x14ac:dyDescent="0.25"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2"/>
      <c r="BM602" s="42"/>
      <c r="BN602" s="42"/>
    </row>
    <row r="603" spans="5:66" ht="15.75" customHeight="1" x14ac:dyDescent="0.25"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2"/>
      <c r="BM603" s="42"/>
      <c r="BN603" s="42"/>
    </row>
    <row r="604" spans="5:66" ht="15.75" customHeight="1" x14ac:dyDescent="0.25"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2"/>
      <c r="BM604" s="42"/>
      <c r="BN604" s="42"/>
    </row>
    <row r="605" spans="5:66" ht="15.75" customHeight="1" x14ac:dyDescent="0.25"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2"/>
      <c r="BM605" s="42"/>
      <c r="BN605" s="42"/>
    </row>
    <row r="606" spans="5:66" ht="15.75" customHeight="1" x14ac:dyDescent="0.25"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2"/>
      <c r="BM606" s="42"/>
      <c r="BN606" s="42"/>
    </row>
    <row r="607" spans="5:66" ht="15.75" customHeight="1" x14ac:dyDescent="0.25"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2"/>
      <c r="BM607" s="42"/>
      <c r="BN607" s="42"/>
    </row>
    <row r="608" spans="5:66" ht="15.75" customHeight="1" x14ac:dyDescent="0.25"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2"/>
      <c r="BM608" s="42"/>
      <c r="BN608" s="42"/>
    </row>
    <row r="609" spans="5:66" ht="15.75" customHeight="1" x14ac:dyDescent="0.25"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2"/>
      <c r="BM609" s="42"/>
      <c r="BN609" s="42"/>
    </row>
    <row r="610" spans="5:66" ht="15.75" customHeight="1" x14ac:dyDescent="0.25"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2"/>
      <c r="BM610" s="42"/>
      <c r="BN610" s="42"/>
    </row>
    <row r="611" spans="5:66" ht="15.75" customHeight="1" x14ac:dyDescent="0.25"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2"/>
      <c r="BM611" s="42"/>
      <c r="BN611" s="42"/>
    </row>
    <row r="612" spans="5:66" ht="15.75" customHeight="1" x14ac:dyDescent="0.25"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2"/>
      <c r="BM612" s="42"/>
      <c r="BN612" s="42"/>
    </row>
    <row r="613" spans="5:66" ht="15.75" customHeight="1" x14ac:dyDescent="0.25"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2"/>
      <c r="BM613" s="42"/>
      <c r="BN613" s="42"/>
    </row>
    <row r="614" spans="5:66" ht="15.75" customHeight="1" x14ac:dyDescent="0.25"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2"/>
      <c r="BM614" s="42"/>
      <c r="BN614" s="42"/>
    </row>
    <row r="615" spans="5:66" ht="15.75" customHeight="1" x14ac:dyDescent="0.25"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2"/>
      <c r="BM615" s="42"/>
      <c r="BN615" s="42"/>
    </row>
    <row r="616" spans="5:66" ht="15.75" customHeight="1" x14ac:dyDescent="0.25"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2"/>
      <c r="BM616" s="42"/>
      <c r="BN616" s="42"/>
    </row>
    <row r="617" spans="5:66" ht="15.75" customHeight="1" x14ac:dyDescent="0.25"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2"/>
      <c r="BM617" s="42"/>
      <c r="BN617" s="42"/>
    </row>
    <row r="618" spans="5:66" ht="15.75" customHeight="1" x14ac:dyDescent="0.25"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2"/>
      <c r="BM618" s="42"/>
      <c r="BN618" s="42"/>
    </row>
    <row r="619" spans="5:66" ht="15.75" customHeight="1" x14ac:dyDescent="0.25"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2"/>
      <c r="BM619" s="42"/>
      <c r="BN619" s="42"/>
    </row>
    <row r="620" spans="5:66" ht="15.75" customHeight="1" x14ac:dyDescent="0.25"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2"/>
      <c r="BM620" s="42"/>
      <c r="BN620" s="42"/>
    </row>
    <row r="621" spans="5:66" ht="15.75" customHeight="1" x14ac:dyDescent="0.25"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2"/>
      <c r="BM621" s="42"/>
      <c r="BN621" s="42"/>
    </row>
    <row r="622" spans="5:66" ht="15.75" customHeight="1" x14ac:dyDescent="0.25"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  <c r="BB622" s="42"/>
      <c r="BC622" s="42"/>
      <c r="BD622" s="42"/>
      <c r="BE622" s="42"/>
      <c r="BF622" s="42"/>
      <c r="BG622" s="42"/>
      <c r="BH622" s="42"/>
      <c r="BI622" s="42"/>
      <c r="BJ622" s="42"/>
      <c r="BK622" s="42"/>
      <c r="BL622" s="42"/>
      <c r="BM622" s="42"/>
      <c r="BN622" s="42"/>
    </row>
    <row r="623" spans="5:66" ht="15.75" customHeight="1" x14ac:dyDescent="0.25"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  <c r="BB623" s="42"/>
      <c r="BC623" s="42"/>
      <c r="BD623" s="42"/>
      <c r="BE623" s="42"/>
      <c r="BF623" s="42"/>
      <c r="BG623" s="42"/>
      <c r="BH623" s="42"/>
      <c r="BI623" s="42"/>
      <c r="BJ623" s="42"/>
      <c r="BK623" s="42"/>
      <c r="BL623" s="42"/>
      <c r="BM623" s="42"/>
      <c r="BN623" s="42"/>
    </row>
    <row r="624" spans="5:66" ht="15.75" customHeight="1" x14ac:dyDescent="0.25"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  <c r="BB624" s="42"/>
      <c r="BC624" s="42"/>
      <c r="BD624" s="42"/>
      <c r="BE624" s="42"/>
      <c r="BF624" s="42"/>
      <c r="BG624" s="42"/>
      <c r="BH624" s="42"/>
      <c r="BI624" s="42"/>
      <c r="BJ624" s="42"/>
      <c r="BK624" s="42"/>
      <c r="BL624" s="42"/>
      <c r="BM624" s="42"/>
      <c r="BN624" s="42"/>
    </row>
    <row r="625" spans="5:66" ht="15.75" customHeight="1" x14ac:dyDescent="0.25"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  <c r="BB625" s="42"/>
      <c r="BC625" s="42"/>
      <c r="BD625" s="42"/>
      <c r="BE625" s="42"/>
      <c r="BF625" s="42"/>
      <c r="BG625" s="42"/>
      <c r="BH625" s="42"/>
      <c r="BI625" s="42"/>
      <c r="BJ625" s="42"/>
      <c r="BK625" s="42"/>
      <c r="BL625" s="42"/>
      <c r="BM625" s="42"/>
      <c r="BN625" s="42"/>
    </row>
    <row r="626" spans="5:66" ht="15.75" customHeight="1" x14ac:dyDescent="0.25"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  <c r="BB626" s="42"/>
      <c r="BC626" s="42"/>
      <c r="BD626" s="42"/>
      <c r="BE626" s="42"/>
      <c r="BF626" s="42"/>
      <c r="BG626" s="42"/>
      <c r="BH626" s="42"/>
      <c r="BI626" s="42"/>
      <c r="BJ626" s="42"/>
      <c r="BK626" s="42"/>
      <c r="BL626" s="42"/>
      <c r="BM626" s="42"/>
      <c r="BN626" s="42"/>
    </row>
    <row r="627" spans="5:66" ht="15.75" customHeight="1" x14ac:dyDescent="0.25"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  <c r="BB627" s="42"/>
      <c r="BC627" s="42"/>
      <c r="BD627" s="42"/>
      <c r="BE627" s="42"/>
      <c r="BF627" s="42"/>
      <c r="BG627" s="42"/>
      <c r="BH627" s="42"/>
      <c r="BI627" s="42"/>
      <c r="BJ627" s="42"/>
      <c r="BK627" s="42"/>
      <c r="BL627" s="42"/>
      <c r="BM627" s="42"/>
      <c r="BN627" s="42"/>
    </row>
    <row r="628" spans="5:66" ht="15.75" customHeight="1" x14ac:dyDescent="0.25"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  <c r="BB628" s="42"/>
      <c r="BC628" s="42"/>
      <c r="BD628" s="42"/>
      <c r="BE628" s="42"/>
      <c r="BF628" s="42"/>
      <c r="BG628" s="42"/>
      <c r="BH628" s="42"/>
      <c r="BI628" s="42"/>
      <c r="BJ628" s="42"/>
      <c r="BK628" s="42"/>
      <c r="BL628" s="42"/>
      <c r="BM628" s="42"/>
      <c r="BN628" s="42"/>
    </row>
    <row r="629" spans="5:66" ht="15.75" customHeight="1" x14ac:dyDescent="0.25"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  <c r="BB629" s="42"/>
      <c r="BC629" s="42"/>
      <c r="BD629" s="42"/>
      <c r="BE629" s="42"/>
      <c r="BF629" s="42"/>
      <c r="BG629" s="42"/>
      <c r="BH629" s="42"/>
      <c r="BI629" s="42"/>
      <c r="BJ629" s="42"/>
      <c r="BK629" s="42"/>
      <c r="BL629" s="42"/>
      <c r="BM629" s="42"/>
      <c r="BN629" s="42"/>
    </row>
    <row r="630" spans="5:66" ht="15.75" customHeight="1" x14ac:dyDescent="0.25"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  <c r="BB630" s="42"/>
      <c r="BC630" s="42"/>
      <c r="BD630" s="42"/>
      <c r="BE630" s="42"/>
      <c r="BF630" s="42"/>
      <c r="BG630" s="42"/>
      <c r="BH630" s="42"/>
      <c r="BI630" s="42"/>
      <c r="BJ630" s="42"/>
      <c r="BK630" s="42"/>
      <c r="BL630" s="42"/>
      <c r="BM630" s="42"/>
      <c r="BN630" s="42"/>
    </row>
    <row r="631" spans="5:66" ht="15.75" customHeight="1" x14ac:dyDescent="0.25"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  <c r="BB631" s="42"/>
      <c r="BC631" s="42"/>
      <c r="BD631" s="42"/>
      <c r="BE631" s="42"/>
      <c r="BF631" s="42"/>
      <c r="BG631" s="42"/>
      <c r="BH631" s="42"/>
      <c r="BI631" s="42"/>
      <c r="BJ631" s="42"/>
      <c r="BK631" s="42"/>
      <c r="BL631" s="42"/>
      <c r="BM631" s="42"/>
      <c r="BN631" s="42"/>
    </row>
    <row r="632" spans="5:66" ht="15.75" customHeight="1" x14ac:dyDescent="0.25"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  <c r="BB632" s="42"/>
      <c r="BC632" s="42"/>
      <c r="BD632" s="42"/>
      <c r="BE632" s="42"/>
      <c r="BF632" s="42"/>
      <c r="BG632" s="42"/>
      <c r="BH632" s="42"/>
      <c r="BI632" s="42"/>
      <c r="BJ632" s="42"/>
      <c r="BK632" s="42"/>
      <c r="BL632" s="42"/>
      <c r="BM632" s="42"/>
      <c r="BN632" s="42"/>
    </row>
    <row r="633" spans="5:66" ht="15.75" customHeight="1" x14ac:dyDescent="0.25"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  <c r="BB633" s="42"/>
      <c r="BC633" s="42"/>
      <c r="BD633" s="42"/>
      <c r="BE633" s="42"/>
      <c r="BF633" s="42"/>
      <c r="BG633" s="42"/>
      <c r="BH633" s="42"/>
      <c r="BI633" s="42"/>
      <c r="BJ633" s="42"/>
      <c r="BK633" s="42"/>
      <c r="BL633" s="42"/>
      <c r="BM633" s="42"/>
      <c r="BN633" s="42"/>
    </row>
    <row r="634" spans="5:66" ht="15.75" customHeight="1" x14ac:dyDescent="0.25"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  <c r="BB634" s="42"/>
      <c r="BC634" s="42"/>
      <c r="BD634" s="42"/>
      <c r="BE634" s="42"/>
      <c r="BF634" s="42"/>
      <c r="BG634" s="42"/>
      <c r="BH634" s="42"/>
      <c r="BI634" s="42"/>
      <c r="BJ634" s="42"/>
      <c r="BK634" s="42"/>
      <c r="BL634" s="42"/>
      <c r="BM634" s="42"/>
      <c r="BN634" s="42"/>
    </row>
    <row r="635" spans="5:66" ht="15.75" customHeight="1" x14ac:dyDescent="0.25"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  <c r="BB635" s="42"/>
      <c r="BC635" s="42"/>
      <c r="BD635" s="42"/>
      <c r="BE635" s="42"/>
      <c r="BF635" s="42"/>
      <c r="BG635" s="42"/>
      <c r="BH635" s="42"/>
      <c r="BI635" s="42"/>
      <c r="BJ635" s="42"/>
      <c r="BK635" s="42"/>
      <c r="BL635" s="42"/>
      <c r="BM635" s="42"/>
      <c r="BN635" s="42"/>
    </row>
    <row r="636" spans="5:66" ht="15.75" customHeight="1" x14ac:dyDescent="0.25"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  <c r="BB636" s="42"/>
      <c r="BC636" s="42"/>
      <c r="BD636" s="42"/>
      <c r="BE636" s="42"/>
      <c r="BF636" s="42"/>
      <c r="BG636" s="42"/>
      <c r="BH636" s="42"/>
      <c r="BI636" s="42"/>
      <c r="BJ636" s="42"/>
      <c r="BK636" s="42"/>
      <c r="BL636" s="42"/>
      <c r="BM636" s="42"/>
      <c r="BN636" s="42"/>
    </row>
    <row r="637" spans="5:66" ht="15.75" customHeight="1" x14ac:dyDescent="0.25"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  <c r="BB637" s="42"/>
      <c r="BC637" s="42"/>
      <c r="BD637" s="42"/>
      <c r="BE637" s="42"/>
      <c r="BF637" s="42"/>
      <c r="BG637" s="42"/>
      <c r="BH637" s="42"/>
      <c r="BI637" s="42"/>
      <c r="BJ637" s="42"/>
      <c r="BK637" s="42"/>
      <c r="BL637" s="42"/>
      <c r="BM637" s="42"/>
      <c r="BN637" s="42"/>
    </row>
    <row r="638" spans="5:66" ht="15.75" customHeight="1" x14ac:dyDescent="0.25"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  <c r="BB638" s="42"/>
      <c r="BC638" s="42"/>
      <c r="BD638" s="42"/>
      <c r="BE638" s="42"/>
      <c r="BF638" s="42"/>
      <c r="BG638" s="42"/>
      <c r="BH638" s="42"/>
      <c r="BI638" s="42"/>
      <c r="BJ638" s="42"/>
      <c r="BK638" s="42"/>
      <c r="BL638" s="42"/>
      <c r="BM638" s="42"/>
      <c r="BN638" s="42"/>
    </row>
    <row r="639" spans="5:66" ht="15.75" customHeight="1" x14ac:dyDescent="0.25"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  <c r="BB639" s="42"/>
      <c r="BC639" s="42"/>
      <c r="BD639" s="42"/>
      <c r="BE639" s="42"/>
      <c r="BF639" s="42"/>
      <c r="BG639" s="42"/>
      <c r="BH639" s="42"/>
      <c r="BI639" s="42"/>
      <c r="BJ639" s="42"/>
      <c r="BK639" s="42"/>
      <c r="BL639" s="42"/>
      <c r="BM639" s="42"/>
      <c r="BN639" s="42"/>
    </row>
    <row r="640" spans="5:66" ht="15.75" customHeight="1" x14ac:dyDescent="0.25"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  <c r="BB640" s="42"/>
      <c r="BC640" s="42"/>
      <c r="BD640" s="42"/>
      <c r="BE640" s="42"/>
      <c r="BF640" s="42"/>
      <c r="BG640" s="42"/>
      <c r="BH640" s="42"/>
      <c r="BI640" s="42"/>
      <c r="BJ640" s="42"/>
      <c r="BK640" s="42"/>
      <c r="BL640" s="42"/>
      <c r="BM640" s="42"/>
      <c r="BN640" s="42"/>
    </row>
    <row r="641" spans="5:66" ht="15.75" customHeight="1" x14ac:dyDescent="0.25"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  <c r="BB641" s="42"/>
      <c r="BC641" s="42"/>
      <c r="BD641" s="42"/>
      <c r="BE641" s="42"/>
      <c r="BF641" s="42"/>
      <c r="BG641" s="42"/>
      <c r="BH641" s="42"/>
      <c r="BI641" s="42"/>
      <c r="BJ641" s="42"/>
      <c r="BK641" s="42"/>
      <c r="BL641" s="42"/>
      <c r="BM641" s="42"/>
      <c r="BN641" s="42"/>
    </row>
    <row r="642" spans="5:66" ht="15.75" customHeight="1" x14ac:dyDescent="0.25"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  <c r="BB642" s="42"/>
      <c r="BC642" s="42"/>
      <c r="BD642" s="42"/>
      <c r="BE642" s="42"/>
      <c r="BF642" s="42"/>
      <c r="BG642" s="42"/>
      <c r="BH642" s="42"/>
      <c r="BI642" s="42"/>
      <c r="BJ642" s="42"/>
      <c r="BK642" s="42"/>
      <c r="BL642" s="42"/>
      <c r="BM642" s="42"/>
      <c r="BN642" s="42"/>
    </row>
    <row r="643" spans="5:66" ht="15.75" customHeight="1" x14ac:dyDescent="0.25"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  <c r="BB643" s="42"/>
      <c r="BC643" s="42"/>
      <c r="BD643" s="42"/>
      <c r="BE643" s="42"/>
      <c r="BF643" s="42"/>
      <c r="BG643" s="42"/>
      <c r="BH643" s="42"/>
      <c r="BI643" s="42"/>
      <c r="BJ643" s="42"/>
      <c r="BK643" s="42"/>
      <c r="BL643" s="42"/>
      <c r="BM643" s="42"/>
      <c r="BN643" s="42"/>
    </row>
    <row r="644" spans="5:66" ht="15.75" customHeight="1" x14ac:dyDescent="0.25"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  <c r="BB644" s="42"/>
      <c r="BC644" s="42"/>
      <c r="BD644" s="42"/>
      <c r="BE644" s="42"/>
      <c r="BF644" s="42"/>
      <c r="BG644" s="42"/>
      <c r="BH644" s="42"/>
      <c r="BI644" s="42"/>
      <c r="BJ644" s="42"/>
      <c r="BK644" s="42"/>
      <c r="BL644" s="42"/>
      <c r="BM644" s="42"/>
      <c r="BN644" s="42"/>
    </row>
    <row r="645" spans="5:66" ht="15.75" customHeight="1" x14ac:dyDescent="0.25"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  <c r="BB645" s="42"/>
      <c r="BC645" s="42"/>
      <c r="BD645" s="42"/>
      <c r="BE645" s="42"/>
      <c r="BF645" s="42"/>
      <c r="BG645" s="42"/>
      <c r="BH645" s="42"/>
      <c r="BI645" s="42"/>
      <c r="BJ645" s="42"/>
      <c r="BK645" s="42"/>
      <c r="BL645" s="42"/>
      <c r="BM645" s="42"/>
      <c r="BN645" s="42"/>
    </row>
    <row r="646" spans="5:66" ht="15.75" customHeight="1" x14ac:dyDescent="0.25"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  <c r="BB646" s="42"/>
      <c r="BC646" s="42"/>
      <c r="BD646" s="42"/>
      <c r="BE646" s="42"/>
      <c r="BF646" s="42"/>
      <c r="BG646" s="42"/>
      <c r="BH646" s="42"/>
      <c r="BI646" s="42"/>
      <c r="BJ646" s="42"/>
      <c r="BK646" s="42"/>
      <c r="BL646" s="42"/>
      <c r="BM646" s="42"/>
      <c r="BN646" s="42"/>
    </row>
    <row r="647" spans="5:66" ht="15.75" customHeight="1" x14ac:dyDescent="0.25"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  <c r="BB647" s="42"/>
      <c r="BC647" s="42"/>
      <c r="BD647" s="42"/>
      <c r="BE647" s="42"/>
      <c r="BF647" s="42"/>
      <c r="BG647" s="42"/>
      <c r="BH647" s="42"/>
      <c r="BI647" s="42"/>
      <c r="BJ647" s="42"/>
      <c r="BK647" s="42"/>
      <c r="BL647" s="42"/>
      <c r="BM647" s="42"/>
      <c r="BN647" s="42"/>
    </row>
    <row r="648" spans="5:66" ht="15.75" customHeight="1" x14ac:dyDescent="0.25"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  <c r="BB648" s="42"/>
      <c r="BC648" s="42"/>
      <c r="BD648" s="42"/>
      <c r="BE648" s="42"/>
      <c r="BF648" s="42"/>
      <c r="BG648" s="42"/>
      <c r="BH648" s="42"/>
      <c r="BI648" s="42"/>
      <c r="BJ648" s="42"/>
      <c r="BK648" s="42"/>
      <c r="BL648" s="42"/>
      <c r="BM648" s="42"/>
      <c r="BN648" s="42"/>
    </row>
    <row r="649" spans="5:66" ht="15.75" customHeight="1" x14ac:dyDescent="0.25"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  <c r="BB649" s="42"/>
      <c r="BC649" s="42"/>
      <c r="BD649" s="42"/>
      <c r="BE649" s="42"/>
      <c r="BF649" s="42"/>
      <c r="BG649" s="42"/>
      <c r="BH649" s="42"/>
      <c r="BI649" s="42"/>
      <c r="BJ649" s="42"/>
      <c r="BK649" s="42"/>
      <c r="BL649" s="42"/>
      <c r="BM649" s="42"/>
      <c r="BN649" s="42"/>
    </row>
    <row r="650" spans="5:66" ht="15.75" customHeight="1" x14ac:dyDescent="0.25"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  <c r="BB650" s="42"/>
      <c r="BC650" s="42"/>
      <c r="BD650" s="42"/>
      <c r="BE650" s="42"/>
      <c r="BF650" s="42"/>
      <c r="BG650" s="42"/>
      <c r="BH650" s="42"/>
      <c r="BI650" s="42"/>
      <c r="BJ650" s="42"/>
      <c r="BK650" s="42"/>
      <c r="BL650" s="42"/>
      <c r="BM650" s="42"/>
      <c r="BN650" s="42"/>
    </row>
    <row r="651" spans="5:66" ht="15.75" customHeight="1" x14ac:dyDescent="0.25"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  <c r="BB651" s="42"/>
      <c r="BC651" s="42"/>
      <c r="BD651" s="42"/>
      <c r="BE651" s="42"/>
      <c r="BF651" s="42"/>
      <c r="BG651" s="42"/>
      <c r="BH651" s="42"/>
      <c r="BI651" s="42"/>
      <c r="BJ651" s="42"/>
      <c r="BK651" s="42"/>
      <c r="BL651" s="42"/>
      <c r="BM651" s="42"/>
      <c r="BN651" s="42"/>
    </row>
    <row r="652" spans="5:66" ht="15.75" customHeight="1" x14ac:dyDescent="0.25"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  <c r="BB652" s="42"/>
      <c r="BC652" s="42"/>
      <c r="BD652" s="42"/>
      <c r="BE652" s="42"/>
      <c r="BF652" s="42"/>
      <c r="BG652" s="42"/>
      <c r="BH652" s="42"/>
      <c r="BI652" s="42"/>
      <c r="BJ652" s="42"/>
      <c r="BK652" s="42"/>
      <c r="BL652" s="42"/>
      <c r="BM652" s="42"/>
      <c r="BN652" s="42"/>
    </row>
    <row r="653" spans="5:66" ht="15.75" customHeight="1" x14ac:dyDescent="0.25"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  <c r="BB653" s="42"/>
      <c r="BC653" s="42"/>
      <c r="BD653" s="42"/>
      <c r="BE653" s="42"/>
      <c r="BF653" s="42"/>
      <c r="BG653" s="42"/>
      <c r="BH653" s="42"/>
      <c r="BI653" s="42"/>
      <c r="BJ653" s="42"/>
      <c r="BK653" s="42"/>
      <c r="BL653" s="42"/>
      <c r="BM653" s="42"/>
      <c r="BN653" s="42"/>
    </row>
    <row r="654" spans="5:66" ht="15.75" customHeight="1" x14ac:dyDescent="0.25"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  <c r="BB654" s="42"/>
      <c r="BC654" s="42"/>
      <c r="BD654" s="42"/>
      <c r="BE654" s="42"/>
      <c r="BF654" s="42"/>
      <c r="BG654" s="42"/>
      <c r="BH654" s="42"/>
      <c r="BI654" s="42"/>
      <c r="BJ654" s="42"/>
      <c r="BK654" s="42"/>
      <c r="BL654" s="42"/>
      <c r="BM654" s="42"/>
      <c r="BN654" s="42"/>
    </row>
    <row r="655" spans="5:66" ht="15.75" customHeight="1" x14ac:dyDescent="0.25"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  <c r="BB655" s="42"/>
      <c r="BC655" s="42"/>
      <c r="BD655" s="42"/>
      <c r="BE655" s="42"/>
      <c r="BF655" s="42"/>
      <c r="BG655" s="42"/>
      <c r="BH655" s="42"/>
      <c r="BI655" s="42"/>
      <c r="BJ655" s="42"/>
      <c r="BK655" s="42"/>
      <c r="BL655" s="42"/>
      <c r="BM655" s="42"/>
      <c r="BN655" s="42"/>
    </row>
    <row r="656" spans="5:66" ht="15.75" customHeight="1" x14ac:dyDescent="0.25"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  <c r="BB656" s="42"/>
      <c r="BC656" s="42"/>
      <c r="BD656" s="42"/>
      <c r="BE656" s="42"/>
      <c r="BF656" s="42"/>
      <c r="BG656" s="42"/>
      <c r="BH656" s="42"/>
      <c r="BI656" s="42"/>
      <c r="BJ656" s="42"/>
      <c r="BK656" s="42"/>
      <c r="BL656" s="42"/>
      <c r="BM656" s="42"/>
      <c r="BN656" s="42"/>
    </row>
    <row r="657" spans="5:66" ht="15.75" customHeight="1" x14ac:dyDescent="0.25"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  <c r="BB657" s="42"/>
      <c r="BC657" s="42"/>
      <c r="BD657" s="42"/>
      <c r="BE657" s="42"/>
      <c r="BF657" s="42"/>
      <c r="BG657" s="42"/>
      <c r="BH657" s="42"/>
      <c r="BI657" s="42"/>
      <c r="BJ657" s="42"/>
      <c r="BK657" s="42"/>
      <c r="BL657" s="42"/>
      <c r="BM657" s="42"/>
      <c r="BN657" s="42"/>
    </row>
    <row r="658" spans="5:66" ht="15.75" customHeight="1" x14ac:dyDescent="0.25"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  <c r="BB658" s="42"/>
      <c r="BC658" s="42"/>
      <c r="BD658" s="42"/>
      <c r="BE658" s="42"/>
      <c r="BF658" s="42"/>
      <c r="BG658" s="42"/>
      <c r="BH658" s="42"/>
      <c r="BI658" s="42"/>
      <c r="BJ658" s="42"/>
      <c r="BK658" s="42"/>
      <c r="BL658" s="42"/>
      <c r="BM658" s="42"/>
      <c r="BN658" s="42"/>
    </row>
    <row r="659" spans="5:66" ht="15.75" customHeight="1" x14ac:dyDescent="0.25"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  <c r="BB659" s="42"/>
      <c r="BC659" s="42"/>
      <c r="BD659" s="42"/>
      <c r="BE659" s="42"/>
      <c r="BF659" s="42"/>
      <c r="BG659" s="42"/>
      <c r="BH659" s="42"/>
      <c r="BI659" s="42"/>
      <c r="BJ659" s="42"/>
      <c r="BK659" s="42"/>
      <c r="BL659" s="42"/>
      <c r="BM659" s="42"/>
      <c r="BN659" s="42"/>
    </row>
    <row r="660" spans="5:66" ht="15.75" customHeight="1" x14ac:dyDescent="0.25"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  <c r="BB660" s="42"/>
      <c r="BC660" s="42"/>
      <c r="BD660" s="42"/>
      <c r="BE660" s="42"/>
      <c r="BF660" s="42"/>
      <c r="BG660" s="42"/>
      <c r="BH660" s="42"/>
      <c r="BI660" s="42"/>
      <c r="BJ660" s="42"/>
      <c r="BK660" s="42"/>
      <c r="BL660" s="42"/>
      <c r="BM660" s="42"/>
      <c r="BN660" s="42"/>
    </row>
    <row r="661" spans="5:66" ht="15.75" customHeight="1" x14ac:dyDescent="0.25"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  <c r="BB661" s="42"/>
      <c r="BC661" s="42"/>
      <c r="BD661" s="42"/>
      <c r="BE661" s="42"/>
      <c r="BF661" s="42"/>
      <c r="BG661" s="42"/>
      <c r="BH661" s="42"/>
      <c r="BI661" s="42"/>
      <c r="BJ661" s="42"/>
      <c r="BK661" s="42"/>
      <c r="BL661" s="42"/>
      <c r="BM661" s="42"/>
      <c r="BN661" s="42"/>
    </row>
    <row r="662" spans="5:66" ht="15.75" customHeight="1" x14ac:dyDescent="0.25"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  <c r="BB662" s="42"/>
      <c r="BC662" s="42"/>
      <c r="BD662" s="42"/>
      <c r="BE662" s="42"/>
      <c r="BF662" s="42"/>
      <c r="BG662" s="42"/>
      <c r="BH662" s="42"/>
      <c r="BI662" s="42"/>
      <c r="BJ662" s="42"/>
      <c r="BK662" s="42"/>
      <c r="BL662" s="42"/>
      <c r="BM662" s="42"/>
      <c r="BN662" s="42"/>
    </row>
    <row r="663" spans="5:66" ht="15.75" customHeight="1" x14ac:dyDescent="0.25"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  <c r="BB663" s="42"/>
      <c r="BC663" s="42"/>
      <c r="BD663" s="42"/>
      <c r="BE663" s="42"/>
      <c r="BF663" s="42"/>
      <c r="BG663" s="42"/>
      <c r="BH663" s="42"/>
      <c r="BI663" s="42"/>
      <c r="BJ663" s="42"/>
      <c r="BK663" s="42"/>
      <c r="BL663" s="42"/>
      <c r="BM663" s="42"/>
      <c r="BN663" s="42"/>
    </row>
    <row r="664" spans="5:66" ht="15.75" customHeight="1" x14ac:dyDescent="0.25"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  <c r="BB664" s="42"/>
      <c r="BC664" s="42"/>
      <c r="BD664" s="42"/>
      <c r="BE664" s="42"/>
      <c r="BF664" s="42"/>
      <c r="BG664" s="42"/>
      <c r="BH664" s="42"/>
      <c r="BI664" s="42"/>
      <c r="BJ664" s="42"/>
      <c r="BK664" s="42"/>
      <c r="BL664" s="42"/>
      <c r="BM664" s="42"/>
      <c r="BN664" s="42"/>
    </row>
    <row r="665" spans="5:66" ht="15.75" customHeight="1" x14ac:dyDescent="0.25"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  <c r="BB665" s="42"/>
      <c r="BC665" s="42"/>
      <c r="BD665" s="42"/>
      <c r="BE665" s="42"/>
      <c r="BF665" s="42"/>
      <c r="BG665" s="42"/>
      <c r="BH665" s="42"/>
      <c r="BI665" s="42"/>
      <c r="BJ665" s="42"/>
      <c r="BK665" s="42"/>
      <c r="BL665" s="42"/>
      <c r="BM665" s="42"/>
      <c r="BN665" s="42"/>
    </row>
    <row r="666" spans="5:66" ht="15.75" customHeight="1" x14ac:dyDescent="0.25"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  <c r="BB666" s="42"/>
      <c r="BC666" s="42"/>
      <c r="BD666" s="42"/>
      <c r="BE666" s="42"/>
      <c r="BF666" s="42"/>
      <c r="BG666" s="42"/>
      <c r="BH666" s="42"/>
      <c r="BI666" s="42"/>
      <c r="BJ666" s="42"/>
      <c r="BK666" s="42"/>
      <c r="BL666" s="42"/>
      <c r="BM666" s="42"/>
      <c r="BN666" s="42"/>
    </row>
    <row r="667" spans="5:66" ht="15.75" customHeight="1" x14ac:dyDescent="0.25"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  <c r="BB667" s="42"/>
      <c r="BC667" s="42"/>
      <c r="BD667" s="42"/>
      <c r="BE667" s="42"/>
      <c r="BF667" s="42"/>
      <c r="BG667" s="42"/>
      <c r="BH667" s="42"/>
      <c r="BI667" s="42"/>
      <c r="BJ667" s="42"/>
      <c r="BK667" s="42"/>
      <c r="BL667" s="42"/>
      <c r="BM667" s="42"/>
      <c r="BN667" s="42"/>
    </row>
    <row r="668" spans="5:66" ht="15.75" customHeight="1" x14ac:dyDescent="0.25"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  <c r="BB668" s="42"/>
      <c r="BC668" s="42"/>
      <c r="BD668" s="42"/>
      <c r="BE668" s="42"/>
      <c r="BF668" s="42"/>
      <c r="BG668" s="42"/>
      <c r="BH668" s="42"/>
      <c r="BI668" s="42"/>
      <c r="BJ668" s="42"/>
      <c r="BK668" s="42"/>
      <c r="BL668" s="42"/>
      <c r="BM668" s="42"/>
      <c r="BN668" s="42"/>
    </row>
    <row r="669" spans="5:66" ht="15.75" customHeight="1" x14ac:dyDescent="0.25"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  <c r="BB669" s="42"/>
      <c r="BC669" s="42"/>
      <c r="BD669" s="42"/>
      <c r="BE669" s="42"/>
      <c r="BF669" s="42"/>
      <c r="BG669" s="42"/>
      <c r="BH669" s="42"/>
      <c r="BI669" s="42"/>
      <c r="BJ669" s="42"/>
      <c r="BK669" s="42"/>
      <c r="BL669" s="42"/>
      <c r="BM669" s="42"/>
      <c r="BN669" s="42"/>
    </row>
    <row r="670" spans="5:66" ht="15.75" customHeight="1" x14ac:dyDescent="0.25"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F670" s="42"/>
      <c r="BG670" s="42"/>
      <c r="BH670" s="42"/>
      <c r="BI670" s="42"/>
      <c r="BJ670" s="42"/>
      <c r="BK670" s="42"/>
      <c r="BL670" s="42"/>
      <c r="BM670" s="42"/>
      <c r="BN670" s="42"/>
    </row>
    <row r="671" spans="5:66" ht="15.75" customHeight="1" x14ac:dyDescent="0.25"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  <c r="BB671" s="42"/>
      <c r="BC671" s="42"/>
      <c r="BD671" s="42"/>
      <c r="BE671" s="42"/>
      <c r="BF671" s="42"/>
      <c r="BG671" s="42"/>
      <c r="BH671" s="42"/>
      <c r="BI671" s="42"/>
      <c r="BJ671" s="42"/>
      <c r="BK671" s="42"/>
      <c r="BL671" s="42"/>
      <c r="BM671" s="42"/>
      <c r="BN671" s="42"/>
    </row>
    <row r="672" spans="5:66" ht="15.75" customHeight="1" x14ac:dyDescent="0.25"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  <c r="BB672" s="42"/>
      <c r="BC672" s="42"/>
      <c r="BD672" s="42"/>
      <c r="BE672" s="42"/>
      <c r="BF672" s="42"/>
      <c r="BG672" s="42"/>
      <c r="BH672" s="42"/>
      <c r="BI672" s="42"/>
      <c r="BJ672" s="42"/>
      <c r="BK672" s="42"/>
      <c r="BL672" s="42"/>
      <c r="BM672" s="42"/>
      <c r="BN672" s="42"/>
    </row>
    <row r="673" spans="5:66" ht="15.75" customHeight="1" x14ac:dyDescent="0.25"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  <c r="BB673" s="42"/>
      <c r="BC673" s="42"/>
      <c r="BD673" s="42"/>
      <c r="BE673" s="42"/>
      <c r="BF673" s="42"/>
      <c r="BG673" s="42"/>
      <c r="BH673" s="42"/>
      <c r="BI673" s="42"/>
      <c r="BJ673" s="42"/>
      <c r="BK673" s="42"/>
      <c r="BL673" s="42"/>
      <c r="BM673" s="42"/>
      <c r="BN673" s="42"/>
    </row>
    <row r="674" spans="5:66" ht="15.75" customHeight="1" x14ac:dyDescent="0.25"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  <c r="BB674" s="42"/>
      <c r="BC674" s="42"/>
      <c r="BD674" s="42"/>
      <c r="BE674" s="42"/>
      <c r="BF674" s="42"/>
      <c r="BG674" s="42"/>
      <c r="BH674" s="42"/>
      <c r="BI674" s="42"/>
      <c r="BJ674" s="42"/>
      <c r="BK674" s="42"/>
      <c r="BL674" s="42"/>
      <c r="BM674" s="42"/>
      <c r="BN674" s="42"/>
    </row>
    <row r="675" spans="5:66" ht="15.75" customHeight="1" x14ac:dyDescent="0.25"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  <c r="BB675" s="42"/>
      <c r="BC675" s="42"/>
      <c r="BD675" s="42"/>
      <c r="BE675" s="42"/>
      <c r="BF675" s="42"/>
      <c r="BG675" s="42"/>
      <c r="BH675" s="42"/>
      <c r="BI675" s="42"/>
      <c r="BJ675" s="42"/>
      <c r="BK675" s="42"/>
      <c r="BL675" s="42"/>
      <c r="BM675" s="42"/>
      <c r="BN675" s="42"/>
    </row>
    <row r="676" spans="5:66" ht="15.75" customHeight="1" x14ac:dyDescent="0.25"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  <c r="BB676" s="42"/>
      <c r="BC676" s="42"/>
      <c r="BD676" s="42"/>
      <c r="BE676" s="42"/>
      <c r="BF676" s="42"/>
      <c r="BG676" s="42"/>
      <c r="BH676" s="42"/>
      <c r="BI676" s="42"/>
      <c r="BJ676" s="42"/>
      <c r="BK676" s="42"/>
      <c r="BL676" s="42"/>
      <c r="BM676" s="42"/>
      <c r="BN676" s="42"/>
    </row>
    <row r="677" spans="5:66" ht="15.75" customHeight="1" x14ac:dyDescent="0.25"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  <c r="BB677" s="42"/>
      <c r="BC677" s="42"/>
      <c r="BD677" s="42"/>
      <c r="BE677" s="42"/>
      <c r="BF677" s="42"/>
      <c r="BG677" s="42"/>
      <c r="BH677" s="42"/>
      <c r="BI677" s="42"/>
      <c r="BJ677" s="42"/>
      <c r="BK677" s="42"/>
      <c r="BL677" s="42"/>
      <c r="BM677" s="42"/>
      <c r="BN677" s="42"/>
    </row>
    <row r="678" spans="5:66" ht="15.75" customHeight="1" x14ac:dyDescent="0.25"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  <c r="BB678" s="42"/>
      <c r="BC678" s="42"/>
      <c r="BD678" s="42"/>
      <c r="BE678" s="42"/>
      <c r="BF678" s="42"/>
      <c r="BG678" s="42"/>
      <c r="BH678" s="42"/>
      <c r="BI678" s="42"/>
      <c r="BJ678" s="42"/>
      <c r="BK678" s="42"/>
      <c r="BL678" s="42"/>
      <c r="BM678" s="42"/>
      <c r="BN678" s="42"/>
    </row>
    <row r="679" spans="5:66" ht="15.75" customHeight="1" x14ac:dyDescent="0.25"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  <c r="BB679" s="42"/>
      <c r="BC679" s="42"/>
      <c r="BD679" s="42"/>
      <c r="BE679" s="42"/>
      <c r="BF679" s="42"/>
      <c r="BG679" s="42"/>
      <c r="BH679" s="42"/>
      <c r="BI679" s="42"/>
      <c r="BJ679" s="42"/>
      <c r="BK679" s="42"/>
      <c r="BL679" s="42"/>
      <c r="BM679" s="42"/>
      <c r="BN679" s="42"/>
    </row>
    <row r="680" spans="5:66" ht="15.75" customHeight="1" x14ac:dyDescent="0.25"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  <c r="BB680" s="42"/>
      <c r="BC680" s="42"/>
      <c r="BD680" s="42"/>
      <c r="BE680" s="42"/>
      <c r="BF680" s="42"/>
      <c r="BG680" s="42"/>
      <c r="BH680" s="42"/>
      <c r="BI680" s="42"/>
      <c r="BJ680" s="42"/>
      <c r="BK680" s="42"/>
      <c r="BL680" s="42"/>
      <c r="BM680" s="42"/>
      <c r="BN680" s="42"/>
    </row>
    <row r="681" spans="5:66" ht="15.75" customHeight="1" x14ac:dyDescent="0.25"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  <c r="BB681" s="42"/>
      <c r="BC681" s="42"/>
      <c r="BD681" s="42"/>
      <c r="BE681" s="42"/>
      <c r="BF681" s="42"/>
      <c r="BG681" s="42"/>
      <c r="BH681" s="42"/>
      <c r="BI681" s="42"/>
      <c r="BJ681" s="42"/>
      <c r="BK681" s="42"/>
      <c r="BL681" s="42"/>
      <c r="BM681" s="42"/>
      <c r="BN681" s="42"/>
    </row>
    <row r="682" spans="5:66" ht="15.75" customHeight="1" x14ac:dyDescent="0.25"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  <c r="BB682" s="42"/>
      <c r="BC682" s="42"/>
      <c r="BD682" s="42"/>
      <c r="BE682" s="42"/>
      <c r="BF682" s="42"/>
      <c r="BG682" s="42"/>
      <c r="BH682" s="42"/>
      <c r="BI682" s="42"/>
      <c r="BJ682" s="42"/>
      <c r="BK682" s="42"/>
      <c r="BL682" s="42"/>
      <c r="BM682" s="42"/>
      <c r="BN682" s="42"/>
    </row>
    <row r="683" spans="5:66" ht="15.75" customHeight="1" x14ac:dyDescent="0.25"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  <c r="BB683" s="42"/>
      <c r="BC683" s="42"/>
      <c r="BD683" s="42"/>
      <c r="BE683" s="42"/>
      <c r="BF683" s="42"/>
      <c r="BG683" s="42"/>
      <c r="BH683" s="42"/>
      <c r="BI683" s="42"/>
      <c r="BJ683" s="42"/>
      <c r="BK683" s="42"/>
      <c r="BL683" s="42"/>
      <c r="BM683" s="42"/>
      <c r="BN683" s="42"/>
    </row>
    <row r="684" spans="5:66" ht="15.75" customHeight="1" x14ac:dyDescent="0.25"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  <c r="BB684" s="42"/>
      <c r="BC684" s="42"/>
      <c r="BD684" s="42"/>
      <c r="BE684" s="42"/>
      <c r="BF684" s="42"/>
      <c r="BG684" s="42"/>
      <c r="BH684" s="42"/>
      <c r="BI684" s="42"/>
      <c r="BJ684" s="42"/>
      <c r="BK684" s="42"/>
      <c r="BL684" s="42"/>
      <c r="BM684" s="42"/>
      <c r="BN684" s="42"/>
    </row>
    <row r="685" spans="5:66" ht="15.75" customHeight="1" x14ac:dyDescent="0.25"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  <c r="BB685" s="42"/>
      <c r="BC685" s="42"/>
      <c r="BD685" s="42"/>
      <c r="BE685" s="42"/>
      <c r="BF685" s="42"/>
      <c r="BG685" s="42"/>
      <c r="BH685" s="42"/>
      <c r="BI685" s="42"/>
      <c r="BJ685" s="42"/>
      <c r="BK685" s="42"/>
      <c r="BL685" s="42"/>
      <c r="BM685" s="42"/>
      <c r="BN685" s="42"/>
    </row>
    <row r="686" spans="5:66" ht="15.75" customHeight="1" x14ac:dyDescent="0.25"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  <c r="BB686" s="42"/>
      <c r="BC686" s="42"/>
      <c r="BD686" s="42"/>
      <c r="BE686" s="42"/>
      <c r="BF686" s="42"/>
      <c r="BG686" s="42"/>
      <c r="BH686" s="42"/>
      <c r="BI686" s="42"/>
      <c r="BJ686" s="42"/>
      <c r="BK686" s="42"/>
      <c r="BL686" s="42"/>
      <c r="BM686" s="42"/>
      <c r="BN686" s="42"/>
    </row>
    <row r="687" spans="5:66" ht="15.75" customHeight="1" x14ac:dyDescent="0.25"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  <c r="BB687" s="42"/>
      <c r="BC687" s="42"/>
      <c r="BD687" s="42"/>
      <c r="BE687" s="42"/>
      <c r="BF687" s="42"/>
      <c r="BG687" s="42"/>
      <c r="BH687" s="42"/>
      <c r="BI687" s="42"/>
      <c r="BJ687" s="42"/>
      <c r="BK687" s="42"/>
      <c r="BL687" s="42"/>
      <c r="BM687" s="42"/>
      <c r="BN687" s="42"/>
    </row>
    <row r="688" spans="5:66" ht="15.75" customHeight="1" x14ac:dyDescent="0.25"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  <c r="BB688" s="42"/>
      <c r="BC688" s="42"/>
      <c r="BD688" s="42"/>
      <c r="BE688" s="42"/>
      <c r="BF688" s="42"/>
      <c r="BG688" s="42"/>
      <c r="BH688" s="42"/>
      <c r="BI688" s="42"/>
      <c r="BJ688" s="42"/>
      <c r="BK688" s="42"/>
      <c r="BL688" s="42"/>
      <c r="BM688" s="42"/>
      <c r="BN688" s="42"/>
    </row>
    <row r="689" spans="5:66" ht="15.75" customHeight="1" x14ac:dyDescent="0.25"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  <c r="BB689" s="42"/>
      <c r="BC689" s="42"/>
      <c r="BD689" s="42"/>
      <c r="BE689" s="42"/>
      <c r="BF689" s="42"/>
      <c r="BG689" s="42"/>
      <c r="BH689" s="42"/>
      <c r="BI689" s="42"/>
      <c r="BJ689" s="42"/>
      <c r="BK689" s="42"/>
      <c r="BL689" s="42"/>
      <c r="BM689" s="42"/>
      <c r="BN689" s="42"/>
    </row>
    <row r="690" spans="5:66" ht="15.75" customHeight="1" x14ac:dyDescent="0.25"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  <c r="BB690" s="42"/>
      <c r="BC690" s="42"/>
      <c r="BD690" s="42"/>
      <c r="BE690" s="42"/>
      <c r="BF690" s="42"/>
      <c r="BG690" s="42"/>
      <c r="BH690" s="42"/>
      <c r="BI690" s="42"/>
      <c r="BJ690" s="42"/>
      <c r="BK690" s="42"/>
      <c r="BL690" s="42"/>
      <c r="BM690" s="42"/>
      <c r="BN690" s="42"/>
    </row>
    <row r="691" spans="5:66" ht="15.75" customHeight="1" x14ac:dyDescent="0.25"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  <c r="BB691" s="42"/>
      <c r="BC691" s="42"/>
      <c r="BD691" s="42"/>
      <c r="BE691" s="42"/>
      <c r="BF691" s="42"/>
      <c r="BG691" s="42"/>
      <c r="BH691" s="42"/>
      <c r="BI691" s="42"/>
      <c r="BJ691" s="42"/>
      <c r="BK691" s="42"/>
      <c r="BL691" s="42"/>
      <c r="BM691" s="42"/>
      <c r="BN691" s="42"/>
    </row>
    <row r="692" spans="5:66" ht="15.75" customHeight="1" x14ac:dyDescent="0.25"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  <c r="BB692" s="42"/>
      <c r="BC692" s="42"/>
      <c r="BD692" s="42"/>
      <c r="BE692" s="42"/>
      <c r="BF692" s="42"/>
      <c r="BG692" s="42"/>
      <c r="BH692" s="42"/>
      <c r="BI692" s="42"/>
      <c r="BJ692" s="42"/>
      <c r="BK692" s="42"/>
      <c r="BL692" s="42"/>
      <c r="BM692" s="42"/>
      <c r="BN692" s="42"/>
    </row>
    <row r="693" spans="5:66" ht="15.75" customHeight="1" x14ac:dyDescent="0.25"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  <c r="BB693" s="42"/>
      <c r="BC693" s="42"/>
      <c r="BD693" s="42"/>
      <c r="BE693" s="42"/>
      <c r="BF693" s="42"/>
      <c r="BG693" s="42"/>
      <c r="BH693" s="42"/>
      <c r="BI693" s="42"/>
      <c r="BJ693" s="42"/>
      <c r="BK693" s="42"/>
      <c r="BL693" s="42"/>
      <c r="BM693" s="42"/>
      <c r="BN693" s="42"/>
    </row>
    <row r="694" spans="5:66" ht="15.75" customHeight="1" x14ac:dyDescent="0.25"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  <c r="BB694" s="42"/>
      <c r="BC694" s="42"/>
      <c r="BD694" s="42"/>
      <c r="BE694" s="42"/>
      <c r="BF694" s="42"/>
      <c r="BG694" s="42"/>
      <c r="BH694" s="42"/>
      <c r="BI694" s="42"/>
      <c r="BJ694" s="42"/>
      <c r="BK694" s="42"/>
      <c r="BL694" s="42"/>
      <c r="BM694" s="42"/>
      <c r="BN694" s="42"/>
    </row>
    <row r="695" spans="5:66" ht="15.75" customHeight="1" x14ac:dyDescent="0.25"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  <c r="BB695" s="42"/>
      <c r="BC695" s="42"/>
      <c r="BD695" s="42"/>
      <c r="BE695" s="42"/>
      <c r="BF695" s="42"/>
      <c r="BG695" s="42"/>
      <c r="BH695" s="42"/>
      <c r="BI695" s="42"/>
      <c r="BJ695" s="42"/>
      <c r="BK695" s="42"/>
      <c r="BL695" s="42"/>
      <c r="BM695" s="42"/>
      <c r="BN695" s="42"/>
    </row>
    <row r="696" spans="5:66" ht="15.75" customHeight="1" x14ac:dyDescent="0.25"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  <c r="BB696" s="42"/>
      <c r="BC696" s="42"/>
      <c r="BD696" s="42"/>
      <c r="BE696" s="42"/>
      <c r="BF696" s="42"/>
      <c r="BG696" s="42"/>
      <c r="BH696" s="42"/>
      <c r="BI696" s="42"/>
      <c r="BJ696" s="42"/>
      <c r="BK696" s="42"/>
      <c r="BL696" s="42"/>
      <c r="BM696" s="42"/>
      <c r="BN696" s="42"/>
    </row>
    <row r="697" spans="5:66" ht="15.75" customHeight="1" x14ac:dyDescent="0.25"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  <c r="BB697" s="42"/>
      <c r="BC697" s="42"/>
      <c r="BD697" s="42"/>
      <c r="BE697" s="42"/>
      <c r="BF697" s="42"/>
      <c r="BG697" s="42"/>
      <c r="BH697" s="42"/>
      <c r="BI697" s="42"/>
      <c r="BJ697" s="42"/>
      <c r="BK697" s="42"/>
      <c r="BL697" s="42"/>
      <c r="BM697" s="42"/>
      <c r="BN697" s="42"/>
    </row>
    <row r="698" spans="5:66" ht="15.75" customHeight="1" x14ac:dyDescent="0.25"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  <c r="BB698" s="42"/>
      <c r="BC698" s="42"/>
      <c r="BD698" s="42"/>
      <c r="BE698" s="42"/>
      <c r="BF698" s="42"/>
      <c r="BG698" s="42"/>
      <c r="BH698" s="42"/>
      <c r="BI698" s="42"/>
      <c r="BJ698" s="42"/>
      <c r="BK698" s="42"/>
      <c r="BL698" s="42"/>
      <c r="BM698" s="42"/>
      <c r="BN698" s="42"/>
    </row>
    <row r="699" spans="5:66" ht="15.75" customHeight="1" x14ac:dyDescent="0.25"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  <c r="BB699" s="42"/>
      <c r="BC699" s="42"/>
      <c r="BD699" s="42"/>
      <c r="BE699" s="42"/>
      <c r="BF699" s="42"/>
      <c r="BG699" s="42"/>
      <c r="BH699" s="42"/>
      <c r="BI699" s="42"/>
      <c r="BJ699" s="42"/>
      <c r="BK699" s="42"/>
      <c r="BL699" s="42"/>
      <c r="BM699" s="42"/>
      <c r="BN699" s="42"/>
    </row>
    <row r="700" spans="5:66" ht="15.75" customHeight="1" x14ac:dyDescent="0.25"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  <c r="BB700" s="42"/>
      <c r="BC700" s="42"/>
      <c r="BD700" s="42"/>
      <c r="BE700" s="42"/>
      <c r="BF700" s="42"/>
      <c r="BG700" s="42"/>
      <c r="BH700" s="42"/>
      <c r="BI700" s="42"/>
      <c r="BJ700" s="42"/>
      <c r="BK700" s="42"/>
      <c r="BL700" s="42"/>
      <c r="BM700" s="42"/>
      <c r="BN700" s="42"/>
    </row>
    <row r="701" spans="5:66" ht="15.75" customHeight="1" x14ac:dyDescent="0.25"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  <c r="BB701" s="42"/>
      <c r="BC701" s="42"/>
      <c r="BD701" s="42"/>
      <c r="BE701" s="42"/>
      <c r="BF701" s="42"/>
      <c r="BG701" s="42"/>
      <c r="BH701" s="42"/>
      <c r="BI701" s="42"/>
      <c r="BJ701" s="42"/>
      <c r="BK701" s="42"/>
      <c r="BL701" s="42"/>
      <c r="BM701" s="42"/>
      <c r="BN701" s="42"/>
    </row>
    <row r="702" spans="5:66" ht="15.75" customHeight="1" x14ac:dyDescent="0.25"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  <c r="BB702" s="42"/>
      <c r="BC702" s="42"/>
      <c r="BD702" s="42"/>
      <c r="BE702" s="42"/>
      <c r="BF702" s="42"/>
      <c r="BG702" s="42"/>
      <c r="BH702" s="42"/>
      <c r="BI702" s="42"/>
      <c r="BJ702" s="42"/>
      <c r="BK702" s="42"/>
      <c r="BL702" s="42"/>
      <c r="BM702" s="42"/>
      <c r="BN702" s="42"/>
    </row>
    <row r="703" spans="5:66" ht="15.75" customHeight="1" x14ac:dyDescent="0.25"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  <c r="BB703" s="42"/>
      <c r="BC703" s="42"/>
      <c r="BD703" s="42"/>
      <c r="BE703" s="42"/>
      <c r="BF703" s="42"/>
      <c r="BG703" s="42"/>
      <c r="BH703" s="42"/>
      <c r="BI703" s="42"/>
      <c r="BJ703" s="42"/>
      <c r="BK703" s="42"/>
      <c r="BL703" s="42"/>
      <c r="BM703" s="42"/>
      <c r="BN703" s="42"/>
    </row>
    <row r="704" spans="5:66" ht="15.75" customHeight="1" x14ac:dyDescent="0.25"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  <c r="BB704" s="42"/>
      <c r="BC704" s="42"/>
      <c r="BD704" s="42"/>
      <c r="BE704" s="42"/>
      <c r="BF704" s="42"/>
      <c r="BG704" s="42"/>
      <c r="BH704" s="42"/>
      <c r="BI704" s="42"/>
      <c r="BJ704" s="42"/>
      <c r="BK704" s="42"/>
      <c r="BL704" s="42"/>
      <c r="BM704" s="42"/>
      <c r="BN704" s="42"/>
    </row>
    <row r="705" spans="5:66" ht="15.75" customHeight="1" x14ac:dyDescent="0.25"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  <c r="BB705" s="42"/>
      <c r="BC705" s="42"/>
      <c r="BD705" s="42"/>
      <c r="BE705" s="42"/>
      <c r="BF705" s="42"/>
      <c r="BG705" s="42"/>
      <c r="BH705" s="42"/>
      <c r="BI705" s="42"/>
      <c r="BJ705" s="42"/>
      <c r="BK705" s="42"/>
      <c r="BL705" s="42"/>
      <c r="BM705" s="42"/>
      <c r="BN705" s="42"/>
    </row>
    <row r="706" spans="5:66" ht="15.75" customHeight="1" x14ac:dyDescent="0.25"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  <c r="BB706" s="42"/>
      <c r="BC706" s="42"/>
      <c r="BD706" s="42"/>
      <c r="BE706" s="42"/>
      <c r="BF706" s="42"/>
      <c r="BG706" s="42"/>
      <c r="BH706" s="42"/>
      <c r="BI706" s="42"/>
      <c r="BJ706" s="42"/>
      <c r="BK706" s="42"/>
      <c r="BL706" s="42"/>
      <c r="BM706" s="42"/>
      <c r="BN706" s="42"/>
    </row>
    <row r="707" spans="5:66" ht="15.75" customHeight="1" x14ac:dyDescent="0.25"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  <c r="BB707" s="42"/>
      <c r="BC707" s="42"/>
      <c r="BD707" s="42"/>
      <c r="BE707" s="42"/>
      <c r="BF707" s="42"/>
      <c r="BG707" s="42"/>
      <c r="BH707" s="42"/>
      <c r="BI707" s="42"/>
      <c r="BJ707" s="42"/>
      <c r="BK707" s="42"/>
      <c r="BL707" s="42"/>
      <c r="BM707" s="42"/>
      <c r="BN707" s="42"/>
    </row>
    <row r="708" spans="5:66" ht="15.75" customHeight="1" x14ac:dyDescent="0.25"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  <c r="BB708" s="42"/>
      <c r="BC708" s="42"/>
      <c r="BD708" s="42"/>
      <c r="BE708" s="42"/>
      <c r="BF708" s="42"/>
      <c r="BG708" s="42"/>
      <c r="BH708" s="42"/>
      <c r="BI708" s="42"/>
      <c r="BJ708" s="42"/>
      <c r="BK708" s="42"/>
      <c r="BL708" s="42"/>
      <c r="BM708" s="42"/>
      <c r="BN708" s="42"/>
    </row>
    <row r="709" spans="5:66" ht="15.75" customHeight="1" x14ac:dyDescent="0.25"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  <c r="BB709" s="42"/>
      <c r="BC709" s="42"/>
      <c r="BD709" s="42"/>
      <c r="BE709" s="42"/>
      <c r="BF709" s="42"/>
      <c r="BG709" s="42"/>
      <c r="BH709" s="42"/>
      <c r="BI709" s="42"/>
      <c r="BJ709" s="42"/>
      <c r="BK709" s="42"/>
      <c r="BL709" s="42"/>
      <c r="BM709" s="42"/>
      <c r="BN709" s="42"/>
    </row>
    <row r="710" spans="5:66" ht="15.75" customHeight="1" x14ac:dyDescent="0.25"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  <c r="BB710" s="42"/>
      <c r="BC710" s="42"/>
      <c r="BD710" s="42"/>
      <c r="BE710" s="42"/>
      <c r="BF710" s="42"/>
      <c r="BG710" s="42"/>
      <c r="BH710" s="42"/>
      <c r="BI710" s="42"/>
      <c r="BJ710" s="42"/>
      <c r="BK710" s="42"/>
      <c r="BL710" s="42"/>
      <c r="BM710" s="42"/>
      <c r="BN710" s="42"/>
    </row>
    <row r="711" spans="5:66" ht="15.75" customHeight="1" x14ac:dyDescent="0.25"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  <c r="BB711" s="42"/>
      <c r="BC711" s="42"/>
      <c r="BD711" s="42"/>
      <c r="BE711" s="42"/>
      <c r="BF711" s="42"/>
      <c r="BG711" s="42"/>
      <c r="BH711" s="42"/>
      <c r="BI711" s="42"/>
      <c r="BJ711" s="42"/>
      <c r="BK711" s="42"/>
      <c r="BL711" s="42"/>
      <c r="BM711" s="42"/>
      <c r="BN711" s="42"/>
    </row>
    <row r="712" spans="5:66" ht="15.75" customHeight="1" x14ac:dyDescent="0.25"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  <c r="BB712" s="42"/>
      <c r="BC712" s="42"/>
      <c r="BD712" s="42"/>
      <c r="BE712" s="42"/>
      <c r="BF712" s="42"/>
      <c r="BG712" s="42"/>
      <c r="BH712" s="42"/>
      <c r="BI712" s="42"/>
      <c r="BJ712" s="42"/>
      <c r="BK712" s="42"/>
      <c r="BL712" s="42"/>
      <c r="BM712" s="42"/>
      <c r="BN712" s="42"/>
    </row>
    <row r="713" spans="5:66" ht="15.75" customHeight="1" x14ac:dyDescent="0.25"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  <c r="BB713" s="42"/>
      <c r="BC713" s="42"/>
      <c r="BD713" s="42"/>
      <c r="BE713" s="42"/>
      <c r="BF713" s="42"/>
      <c r="BG713" s="42"/>
      <c r="BH713" s="42"/>
      <c r="BI713" s="42"/>
      <c r="BJ713" s="42"/>
      <c r="BK713" s="42"/>
      <c r="BL713" s="42"/>
      <c r="BM713" s="42"/>
      <c r="BN713" s="42"/>
    </row>
    <row r="714" spans="5:66" ht="15.75" customHeight="1" x14ac:dyDescent="0.25"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  <c r="BB714" s="42"/>
      <c r="BC714" s="42"/>
      <c r="BD714" s="42"/>
      <c r="BE714" s="42"/>
      <c r="BF714" s="42"/>
      <c r="BG714" s="42"/>
      <c r="BH714" s="42"/>
      <c r="BI714" s="42"/>
      <c r="BJ714" s="42"/>
      <c r="BK714" s="42"/>
      <c r="BL714" s="42"/>
      <c r="BM714" s="42"/>
      <c r="BN714" s="42"/>
    </row>
    <row r="715" spans="5:66" ht="15.75" customHeight="1" x14ac:dyDescent="0.25"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  <c r="BB715" s="42"/>
      <c r="BC715" s="42"/>
      <c r="BD715" s="42"/>
      <c r="BE715" s="42"/>
      <c r="BF715" s="42"/>
      <c r="BG715" s="42"/>
      <c r="BH715" s="42"/>
      <c r="BI715" s="42"/>
      <c r="BJ715" s="42"/>
      <c r="BK715" s="42"/>
      <c r="BL715" s="42"/>
      <c r="BM715" s="42"/>
      <c r="BN715" s="42"/>
    </row>
    <row r="716" spans="5:66" ht="15.75" customHeight="1" x14ac:dyDescent="0.25"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  <c r="BB716" s="42"/>
      <c r="BC716" s="42"/>
      <c r="BD716" s="42"/>
      <c r="BE716" s="42"/>
      <c r="BF716" s="42"/>
      <c r="BG716" s="42"/>
      <c r="BH716" s="42"/>
      <c r="BI716" s="42"/>
      <c r="BJ716" s="42"/>
      <c r="BK716" s="42"/>
      <c r="BL716" s="42"/>
      <c r="BM716" s="42"/>
      <c r="BN716" s="42"/>
    </row>
    <row r="717" spans="5:66" ht="15.75" customHeight="1" x14ac:dyDescent="0.25"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  <c r="BB717" s="42"/>
      <c r="BC717" s="42"/>
      <c r="BD717" s="42"/>
      <c r="BE717" s="42"/>
      <c r="BF717" s="42"/>
      <c r="BG717" s="42"/>
      <c r="BH717" s="42"/>
      <c r="BI717" s="42"/>
      <c r="BJ717" s="42"/>
      <c r="BK717" s="42"/>
      <c r="BL717" s="42"/>
      <c r="BM717" s="42"/>
      <c r="BN717" s="42"/>
    </row>
    <row r="718" spans="5:66" ht="15.75" customHeight="1" x14ac:dyDescent="0.25"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  <c r="BB718" s="42"/>
      <c r="BC718" s="42"/>
      <c r="BD718" s="42"/>
      <c r="BE718" s="42"/>
      <c r="BF718" s="42"/>
      <c r="BG718" s="42"/>
      <c r="BH718" s="42"/>
      <c r="BI718" s="42"/>
      <c r="BJ718" s="42"/>
      <c r="BK718" s="42"/>
      <c r="BL718" s="42"/>
      <c r="BM718" s="42"/>
      <c r="BN718" s="42"/>
    </row>
    <row r="719" spans="5:66" ht="15.75" customHeight="1" x14ac:dyDescent="0.25"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  <c r="BB719" s="42"/>
      <c r="BC719" s="42"/>
      <c r="BD719" s="42"/>
      <c r="BE719" s="42"/>
      <c r="BF719" s="42"/>
      <c r="BG719" s="42"/>
      <c r="BH719" s="42"/>
      <c r="BI719" s="42"/>
      <c r="BJ719" s="42"/>
      <c r="BK719" s="42"/>
      <c r="BL719" s="42"/>
      <c r="BM719" s="42"/>
      <c r="BN719" s="42"/>
    </row>
    <row r="720" spans="5:66" ht="15.75" customHeight="1" x14ac:dyDescent="0.25"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  <c r="BB720" s="42"/>
      <c r="BC720" s="42"/>
      <c r="BD720" s="42"/>
      <c r="BE720" s="42"/>
      <c r="BF720" s="42"/>
      <c r="BG720" s="42"/>
      <c r="BH720" s="42"/>
      <c r="BI720" s="42"/>
      <c r="BJ720" s="42"/>
      <c r="BK720" s="42"/>
      <c r="BL720" s="42"/>
      <c r="BM720" s="42"/>
      <c r="BN720" s="42"/>
    </row>
    <row r="721" spans="5:66" ht="15.75" customHeight="1" x14ac:dyDescent="0.25"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  <c r="BB721" s="42"/>
      <c r="BC721" s="42"/>
      <c r="BD721" s="42"/>
      <c r="BE721" s="42"/>
      <c r="BF721" s="42"/>
      <c r="BG721" s="42"/>
      <c r="BH721" s="42"/>
      <c r="BI721" s="42"/>
      <c r="BJ721" s="42"/>
      <c r="BK721" s="42"/>
      <c r="BL721" s="42"/>
      <c r="BM721" s="42"/>
      <c r="BN721" s="42"/>
    </row>
    <row r="722" spans="5:66" ht="15.75" customHeight="1" x14ac:dyDescent="0.25"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  <c r="BB722" s="42"/>
      <c r="BC722" s="42"/>
      <c r="BD722" s="42"/>
      <c r="BE722" s="42"/>
      <c r="BF722" s="42"/>
      <c r="BG722" s="42"/>
      <c r="BH722" s="42"/>
      <c r="BI722" s="42"/>
      <c r="BJ722" s="42"/>
      <c r="BK722" s="42"/>
      <c r="BL722" s="42"/>
      <c r="BM722" s="42"/>
      <c r="BN722" s="42"/>
    </row>
    <row r="723" spans="5:66" ht="15.75" customHeight="1" x14ac:dyDescent="0.25"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  <c r="BB723" s="42"/>
      <c r="BC723" s="42"/>
      <c r="BD723" s="42"/>
      <c r="BE723" s="42"/>
      <c r="BF723" s="42"/>
      <c r="BG723" s="42"/>
      <c r="BH723" s="42"/>
      <c r="BI723" s="42"/>
      <c r="BJ723" s="42"/>
      <c r="BK723" s="42"/>
      <c r="BL723" s="42"/>
      <c r="BM723" s="42"/>
      <c r="BN723" s="42"/>
    </row>
    <row r="724" spans="5:66" ht="15.75" customHeight="1" x14ac:dyDescent="0.25"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  <c r="BB724" s="42"/>
      <c r="BC724" s="42"/>
      <c r="BD724" s="42"/>
      <c r="BE724" s="42"/>
      <c r="BF724" s="42"/>
      <c r="BG724" s="42"/>
      <c r="BH724" s="42"/>
      <c r="BI724" s="42"/>
      <c r="BJ724" s="42"/>
      <c r="BK724" s="42"/>
      <c r="BL724" s="42"/>
      <c r="BM724" s="42"/>
      <c r="BN724" s="42"/>
    </row>
    <row r="725" spans="5:66" ht="15.75" customHeight="1" x14ac:dyDescent="0.25"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  <c r="BB725" s="42"/>
      <c r="BC725" s="42"/>
      <c r="BD725" s="42"/>
      <c r="BE725" s="42"/>
      <c r="BF725" s="42"/>
      <c r="BG725" s="42"/>
      <c r="BH725" s="42"/>
      <c r="BI725" s="42"/>
      <c r="BJ725" s="42"/>
      <c r="BK725" s="42"/>
      <c r="BL725" s="42"/>
      <c r="BM725" s="42"/>
      <c r="BN725" s="42"/>
    </row>
    <row r="726" spans="5:66" ht="15.75" customHeight="1" x14ac:dyDescent="0.25"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  <c r="BB726" s="42"/>
      <c r="BC726" s="42"/>
      <c r="BD726" s="42"/>
      <c r="BE726" s="42"/>
      <c r="BF726" s="42"/>
      <c r="BG726" s="42"/>
      <c r="BH726" s="42"/>
      <c r="BI726" s="42"/>
      <c r="BJ726" s="42"/>
      <c r="BK726" s="42"/>
      <c r="BL726" s="42"/>
      <c r="BM726" s="42"/>
      <c r="BN726" s="42"/>
    </row>
    <row r="727" spans="5:66" ht="15.75" customHeight="1" x14ac:dyDescent="0.25"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  <c r="BB727" s="42"/>
      <c r="BC727" s="42"/>
      <c r="BD727" s="42"/>
      <c r="BE727" s="42"/>
      <c r="BF727" s="42"/>
      <c r="BG727" s="42"/>
      <c r="BH727" s="42"/>
      <c r="BI727" s="42"/>
      <c r="BJ727" s="42"/>
      <c r="BK727" s="42"/>
      <c r="BL727" s="42"/>
      <c r="BM727" s="42"/>
      <c r="BN727" s="42"/>
    </row>
    <row r="728" spans="5:66" ht="15.75" customHeight="1" x14ac:dyDescent="0.25"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  <c r="BB728" s="42"/>
      <c r="BC728" s="42"/>
      <c r="BD728" s="42"/>
      <c r="BE728" s="42"/>
      <c r="BF728" s="42"/>
      <c r="BG728" s="42"/>
      <c r="BH728" s="42"/>
      <c r="BI728" s="42"/>
      <c r="BJ728" s="42"/>
      <c r="BK728" s="42"/>
      <c r="BL728" s="42"/>
      <c r="BM728" s="42"/>
      <c r="BN728" s="42"/>
    </row>
    <row r="729" spans="5:66" ht="15.75" customHeight="1" x14ac:dyDescent="0.25"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  <c r="BB729" s="42"/>
      <c r="BC729" s="42"/>
      <c r="BD729" s="42"/>
      <c r="BE729" s="42"/>
      <c r="BF729" s="42"/>
      <c r="BG729" s="42"/>
      <c r="BH729" s="42"/>
      <c r="BI729" s="42"/>
      <c r="BJ729" s="42"/>
      <c r="BK729" s="42"/>
      <c r="BL729" s="42"/>
      <c r="BM729" s="42"/>
      <c r="BN729" s="42"/>
    </row>
    <row r="730" spans="5:66" ht="15.75" customHeight="1" x14ac:dyDescent="0.25"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  <c r="BB730" s="42"/>
      <c r="BC730" s="42"/>
      <c r="BD730" s="42"/>
      <c r="BE730" s="42"/>
      <c r="BF730" s="42"/>
      <c r="BG730" s="42"/>
      <c r="BH730" s="42"/>
      <c r="BI730" s="42"/>
      <c r="BJ730" s="42"/>
      <c r="BK730" s="42"/>
      <c r="BL730" s="42"/>
      <c r="BM730" s="42"/>
      <c r="BN730" s="42"/>
    </row>
    <row r="731" spans="5:66" ht="15.75" customHeight="1" x14ac:dyDescent="0.25"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  <c r="BB731" s="42"/>
      <c r="BC731" s="42"/>
      <c r="BD731" s="42"/>
      <c r="BE731" s="42"/>
      <c r="BF731" s="42"/>
      <c r="BG731" s="42"/>
      <c r="BH731" s="42"/>
      <c r="BI731" s="42"/>
      <c r="BJ731" s="42"/>
      <c r="BK731" s="42"/>
      <c r="BL731" s="42"/>
      <c r="BM731" s="42"/>
      <c r="BN731" s="42"/>
    </row>
    <row r="732" spans="5:66" ht="15.75" customHeight="1" x14ac:dyDescent="0.25"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  <c r="BB732" s="42"/>
      <c r="BC732" s="42"/>
      <c r="BD732" s="42"/>
      <c r="BE732" s="42"/>
      <c r="BF732" s="42"/>
      <c r="BG732" s="42"/>
      <c r="BH732" s="42"/>
      <c r="BI732" s="42"/>
      <c r="BJ732" s="42"/>
      <c r="BK732" s="42"/>
      <c r="BL732" s="42"/>
      <c r="BM732" s="42"/>
      <c r="BN732" s="42"/>
    </row>
    <row r="733" spans="5:66" ht="15.75" customHeight="1" x14ac:dyDescent="0.25"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  <c r="BB733" s="42"/>
      <c r="BC733" s="42"/>
      <c r="BD733" s="42"/>
      <c r="BE733" s="42"/>
      <c r="BF733" s="42"/>
      <c r="BG733" s="42"/>
      <c r="BH733" s="42"/>
      <c r="BI733" s="42"/>
      <c r="BJ733" s="42"/>
      <c r="BK733" s="42"/>
      <c r="BL733" s="42"/>
      <c r="BM733" s="42"/>
      <c r="BN733" s="42"/>
    </row>
    <row r="734" spans="5:66" ht="15.75" customHeight="1" x14ac:dyDescent="0.25"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  <c r="BB734" s="42"/>
      <c r="BC734" s="42"/>
      <c r="BD734" s="42"/>
      <c r="BE734" s="42"/>
      <c r="BF734" s="42"/>
      <c r="BG734" s="42"/>
      <c r="BH734" s="42"/>
      <c r="BI734" s="42"/>
      <c r="BJ734" s="42"/>
      <c r="BK734" s="42"/>
      <c r="BL734" s="42"/>
      <c r="BM734" s="42"/>
      <c r="BN734" s="42"/>
    </row>
    <row r="735" spans="5:66" ht="15.75" customHeight="1" x14ac:dyDescent="0.25"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  <c r="BB735" s="42"/>
      <c r="BC735" s="42"/>
      <c r="BD735" s="42"/>
      <c r="BE735" s="42"/>
      <c r="BF735" s="42"/>
      <c r="BG735" s="42"/>
      <c r="BH735" s="42"/>
      <c r="BI735" s="42"/>
      <c r="BJ735" s="42"/>
      <c r="BK735" s="42"/>
      <c r="BL735" s="42"/>
      <c r="BM735" s="42"/>
      <c r="BN735" s="42"/>
    </row>
    <row r="736" spans="5:66" ht="15.75" customHeight="1" x14ac:dyDescent="0.25"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  <c r="BB736" s="42"/>
      <c r="BC736" s="42"/>
      <c r="BD736" s="42"/>
      <c r="BE736" s="42"/>
      <c r="BF736" s="42"/>
      <c r="BG736" s="42"/>
      <c r="BH736" s="42"/>
      <c r="BI736" s="42"/>
      <c r="BJ736" s="42"/>
      <c r="BK736" s="42"/>
      <c r="BL736" s="42"/>
      <c r="BM736" s="42"/>
      <c r="BN736" s="42"/>
    </row>
    <row r="737" spans="5:66" ht="15.75" customHeight="1" x14ac:dyDescent="0.25"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  <c r="BB737" s="42"/>
      <c r="BC737" s="42"/>
      <c r="BD737" s="42"/>
      <c r="BE737" s="42"/>
      <c r="BF737" s="42"/>
      <c r="BG737" s="42"/>
      <c r="BH737" s="42"/>
      <c r="BI737" s="42"/>
      <c r="BJ737" s="42"/>
      <c r="BK737" s="42"/>
      <c r="BL737" s="42"/>
      <c r="BM737" s="42"/>
      <c r="BN737" s="42"/>
    </row>
    <row r="738" spans="5:66" ht="15.75" customHeight="1" x14ac:dyDescent="0.25"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  <c r="BB738" s="42"/>
      <c r="BC738" s="42"/>
      <c r="BD738" s="42"/>
      <c r="BE738" s="42"/>
      <c r="BF738" s="42"/>
      <c r="BG738" s="42"/>
      <c r="BH738" s="42"/>
      <c r="BI738" s="42"/>
      <c r="BJ738" s="42"/>
      <c r="BK738" s="42"/>
      <c r="BL738" s="42"/>
      <c r="BM738" s="42"/>
      <c r="BN738" s="42"/>
    </row>
    <row r="739" spans="5:66" ht="15.75" customHeight="1" x14ac:dyDescent="0.25"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  <c r="BB739" s="42"/>
      <c r="BC739" s="42"/>
      <c r="BD739" s="42"/>
      <c r="BE739" s="42"/>
      <c r="BF739" s="42"/>
      <c r="BG739" s="42"/>
      <c r="BH739" s="42"/>
      <c r="BI739" s="42"/>
      <c r="BJ739" s="42"/>
      <c r="BK739" s="42"/>
      <c r="BL739" s="42"/>
      <c r="BM739" s="42"/>
      <c r="BN739" s="42"/>
    </row>
    <row r="740" spans="5:66" ht="15.75" customHeight="1" x14ac:dyDescent="0.25"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  <c r="BB740" s="42"/>
      <c r="BC740" s="42"/>
      <c r="BD740" s="42"/>
      <c r="BE740" s="42"/>
      <c r="BF740" s="42"/>
      <c r="BG740" s="42"/>
      <c r="BH740" s="42"/>
      <c r="BI740" s="42"/>
      <c r="BJ740" s="42"/>
      <c r="BK740" s="42"/>
      <c r="BL740" s="42"/>
      <c r="BM740" s="42"/>
      <c r="BN740" s="42"/>
    </row>
    <row r="741" spans="5:66" ht="15.75" customHeight="1" x14ac:dyDescent="0.25"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  <c r="BB741" s="42"/>
      <c r="BC741" s="42"/>
      <c r="BD741" s="42"/>
      <c r="BE741" s="42"/>
      <c r="BF741" s="42"/>
      <c r="BG741" s="42"/>
      <c r="BH741" s="42"/>
      <c r="BI741" s="42"/>
      <c r="BJ741" s="42"/>
      <c r="BK741" s="42"/>
      <c r="BL741" s="42"/>
      <c r="BM741" s="42"/>
      <c r="BN741" s="42"/>
    </row>
    <row r="742" spans="5:66" ht="15.75" customHeight="1" x14ac:dyDescent="0.25"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  <c r="BB742" s="42"/>
      <c r="BC742" s="42"/>
      <c r="BD742" s="42"/>
      <c r="BE742" s="42"/>
      <c r="BF742" s="42"/>
      <c r="BG742" s="42"/>
      <c r="BH742" s="42"/>
      <c r="BI742" s="42"/>
      <c r="BJ742" s="42"/>
      <c r="BK742" s="42"/>
      <c r="BL742" s="42"/>
      <c r="BM742" s="42"/>
      <c r="BN742" s="42"/>
    </row>
    <row r="743" spans="5:66" ht="15.75" customHeight="1" x14ac:dyDescent="0.25"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  <c r="BB743" s="42"/>
      <c r="BC743" s="42"/>
      <c r="BD743" s="42"/>
      <c r="BE743" s="42"/>
      <c r="BF743" s="42"/>
      <c r="BG743" s="42"/>
      <c r="BH743" s="42"/>
      <c r="BI743" s="42"/>
      <c r="BJ743" s="42"/>
      <c r="BK743" s="42"/>
      <c r="BL743" s="42"/>
      <c r="BM743" s="42"/>
      <c r="BN743" s="42"/>
    </row>
    <row r="744" spans="5:66" ht="15.75" customHeight="1" x14ac:dyDescent="0.25"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  <c r="BB744" s="42"/>
      <c r="BC744" s="42"/>
      <c r="BD744" s="42"/>
      <c r="BE744" s="42"/>
      <c r="BF744" s="42"/>
      <c r="BG744" s="42"/>
      <c r="BH744" s="42"/>
      <c r="BI744" s="42"/>
      <c r="BJ744" s="42"/>
      <c r="BK744" s="42"/>
      <c r="BL744" s="42"/>
      <c r="BM744" s="42"/>
      <c r="BN744" s="42"/>
    </row>
    <row r="745" spans="5:66" ht="15.75" customHeight="1" x14ac:dyDescent="0.25"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  <c r="BB745" s="42"/>
      <c r="BC745" s="42"/>
      <c r="BD745" s="42"/>
      <c r="BE745" s="42"/>
      <c r="BF745" s="42"/>
      <c r="BG745" s="42"/>
      <c r="BH745" s="42"/>
      <c r="BI745" s="42"/>
      <c r="BJ745" s="42"/>
      <c r="BK745" s="42"/>
      <c r="BL745" s="42"/>
      <c r="BM745" s="42"/>
      <c r="BN745" s="42"/>
    </row>
    <row r="746" spans="5:66" ht="15.75" customHeight="1" x14ac:dyDescent="0.25"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  <c r="BB746" s="42"/>
      <c r="BC746" s="42"/>
      <c r="BD746" s="42"/>
      <c r="BE746" s="42"/>
      <c r="BF746" s="42"/>
      <c r="BG746" s="42"/>
      <c r="BH746" s="42"/>
      <c r="BI746" s="42"/>
      <c r="BJ746" s="42"/>
      <c r="BK746" s="42"/>
      <c r="BL746" s="42"/>
      <c r="BM746" s="42"/>
      <c r="BN746" s="42"/>
    </row>
    <row r="747" spans="5:66" ht="15.75" customHeight="1" x14ac:dyDescent="0.25"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  <c r="BB747" s="42"/>
      <c r="BC747" s="42"/>
      <c r="BD747" s="42"/>
      <c r="BE747" s="42"/>
      <c r="BF747" s="42"/>
      <c r="BG747" s="42"/>
      <c r="BH747" s="42"/>
      <c r="BI747" s="42"/>
      <c r="BJ747" s="42"/>
      <c r="BK747" s="42"/>
      <c r="BL747" s="42"/>
      <c r="BM747" s="42"/>
      <c r="BN747" s="42"/>
    </row>
    <row r="748" spans="5:66" ht="15.75" customHeight="1" x14ac:dyDescent="0.25"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  <c r="BB748" s="42"/>
      <c r="BC748" s="42"/>
      <c r="BD748" s="42"/>
      <c r="BE748" s="42"/>
      <c r="BF748" s="42"/>
      <c r="BG748" s="42"/>
      <c r="BH748" s="42"/>
      <c r="BI748" s="42"/>
      <c r="BJ748" s="42"/>
      <c r="BK748" s="42"/>
      <c r="BL748" s="42"/>
      <c r="BM748" s="42"/>
      <c r="BN748" s="42"/>
    </row>
    <row r="749" spans="5:66" ht="15.75" customHeight="1" x14ac:dyDescent="0.25"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  <c r="BB749" s="42"/>
      <c r="BC749" s="42"/>
      <c r="BD749" s="42"/>
      <c r="BE749" s="42"/>
      <c r="BF749" s="42"/>
      <c r="BG749" s="42"/>
      <c r="BH749" s="42"/>
      <c r="BI749" s="42"/>
      <c r="BJ749" s="42"/>
      <c r="BK749" s="42"/>
      <c r="BL749" s="42"/>
      <c r="BM749" s="42"/>
      <c r="BN749" s="42"/>
    </row>
    <row r="750" spans="5:66" ht="15.75" customHeight="1" x14ac:dyDescent="0.25"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  <c r="BB750" s="42"/>
      <c r="BC750" s="42"/>
      <c r="BD750" s="42"/>
      <c r="BE750" s="42"/>
      <c r="BF750" s="42"/>
      <c r="BG750" s="42"/>
      <c r="BH750" s="42"/>
      <c r="BI750" s="42"/>
      <c r="BJ750" s="42"/>
      <c r="BK750" s="42"/>
      <c r="BL750" s="42"/>
      <c r="BM750" s="42"/>
      <c r="BN750" s="42"/>
    </row>
    <row r="751" spans="5:66" ht="15.75" customHeight="1" x14ac:dyDescent="0.25"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  <c r="BB751" s="42"/>
      <c r="BC751" s="42"/>
      <c r="BD751" s="42"/>
      <c r="BE751" s="42"/>
      <c r="BF751" s="42"/>
      <c r="BG751" s="42"/>
      <c r="BH751" s="42"/>
      <c r="BI751" s="42"/>
      <c r="BJ751" s="42"/>
      <c r="BK751" s="42"/>
      <c r="BL751" s="42"/>
      <c r="BM751" s="42"/>
      <c r="BN751" s="42"/>
    </row>
    <row r="752" spans="5:66" ht="15.75" customHeight="1" x14ac:dyDescent="0.25"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  <c r="BB752" s="42"/>
      <c r="BC752" s="42"/>
      <c r="BD752" s="42"/>
      <c r="BE752" s="42"/>
      <c r="BF752" s="42"/>
      <c r="BG752" s="42"/>
      <c r="BH752" s="42"/>
      <c r="BI752" s="42"/>
      <c r="BJ752" s="42"/>
      <c r="BK752" s="42"/>
      <c r="BL752" s="42"/>
      <c r="BM752" s="42"/>
      <c r="BN752" s="42"/>
    </row>
    <row r="753" spans="5:66" ht="15.75" customHeight="1" x14ac:dyDescent="0.25"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  <c r="BB753" s="42"/>
      <c r="BC753" s="42"/>
      <c r="BD753" s="42"/>
      <c r="BE753" s="42"/>
      <c r="BF753" s="42"/>
      <c r="BG753" s="42"/>
      <c r="BH753" s="42"/>
      <c r="BI753" s="42"/>
      <c r="BJ753" s="42"/>
      <c r="BK753" s="42"/>
      <c r="BL753" s="42"/>
      <c r="BM753" s="42"/>
      <c r="BN753" s="42"/>
    </row>
    <row r="754" spans="5:66" ht="15.75" customHeight="1" x14ac:dyDescent="0.25"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  <c r="BB754" s="42"/>
      <c r="BC754" s="42"/>
      <c r="BD754" s="42"/>
      <c r="BE754" s="42"/>
      <c r="BF754" s="42"/>
      <c r="BG754" s="42"/>
      <c r="BH754" s="42"/>
      <c r="BI754" s="42"/>
      <c r="BJ754" s="42"/>
      <c r="BK754" s="42"/>
      <c r="BL754" s="42"/>
      <c r="BM754" s="42"/>
      <c r="BN754" s="42"/>
    </row>
    <row r="755" spans="5:66" ht="15.75" customHeight="1" x14ac:dyDescent="0.25"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  <c r="BB755" s="42"/>
      <c r="BC755" s="42"/>
      <c r="BD755" s="42"/>
      <c r="BE755" s="42"/>
      <c r="BF755" s="42"/>
      <c r="BG755" s="42"/>
      <c r="BH755" s="42"/>
      <c r="BI755" s="42"/>
      <c r="BJ755" s="42"/>
      <c r="BK755" s="42"/>
      <c r="BL755" s="42"/>
      <c r="BM755" s="42"/>
      <c r="BN755" s="42"/>
    </row>
    <row r="756" spans="5:66" ht="15.75" customHeight="1" x14ac:dyDescent="0.25"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  <c r="BB756" s="42"/>
      <c r="BC756" s="42"/>
      <c r="BD756" s="42"/>
      <c r="BE756" s="42"/>
      <c r="BF756" s="42"/>
      <c r="BG756" s="42"/>
      <c r="BH756" s="42"/>
      <c r="BI756" s="42"/>
      <c r="BJ756" s="42"/>
      <c r="BK756" s="42"/>
      <c r="BL756" s="42"/>
      <c r="BM756" s="42"/>
      <c r="BN756" s="42"/>
    </row>
    <row r="757" spans="5:66" ht="15.75" customHeight="1" x14ac:dyDescent="0.25"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  <c r="BB757" s="42"/>
      <c r="BC757" s="42"/>
      <c r="BD757" s="42"/>
      <c r="BE757" s="42"/>
      <c r="BF757" s="42"/>
      <c r="BG757" s="42"/>
      <c r="BH757" s="42"/>
      <c r="BI757" s="42"/>
      <c r="BJ757" s="42"/>
      <c r="BK757" s="42"/>
      <c r="BL757" s="42"/>
      <c r="BM757" s="42"/>
      <c r="BN757" s="42"/>
    </row>
    <row r="758" spans="5:66" ht="15.75" customHeight="1" x14ac:dyDescent="0.25"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  <c r="BB758" s="42"/>
      <c r="BC758" s="42"/>
      <c r="BD758" s="42"/>
      <c r="BE758" s="42"/>
      <c r="BF758" s="42"/>
      <c r="BG758" s="42"/>
      <c r="BH758" s="42"/>
      <c r="BI758" s="42"/>
      <c r="BJ758" s="42"/>
      <c r="BK758" s="42"/>
      <c r="BL758" s="42"/>
      <c r="BM758" s="42"/>
      <c r="BN758" s="42"/>
    </row>
    <row r="759" spans="5:66" ht="15.75" customHeight="1" x14ac:dyDescent="0.25"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  <c r="BB759" s="42"/>
      <c r="BC759" s="42"/>
      <c r="BD759" s="42"/>
      <c r="BE759" s="42"/>
      <c r="BF759" s="42"/>
      <c r="BG759" s="42"/>
      <c r="BH759" s="42"/>
      <c r="BI759" s="42"/>
      <c r="BJ759" s="42"/>
      <c r="BK759" s="42"/>
      <c r="BL759" s="42"/>
      <c r="BM759" s="42"/>
      <c r="BN759" s="42"/>
    </row>
    <row r="760" spans="5:66" ht="15.75" customHeight="1" x14ac:dyDescent="0.25"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  <c r="BB760" s="42"/>
      <c r="BC760" s="42"/>
      <c r="BD760" s="42"/>
      <c r="BE760" s="42"/>
      <c r="BF760" s="42"/>
      <c r="BG760" s="42"/>
      <c r="BH760" s="42"/>
      <c r="BI760" s="42"/>
      <c r="BJ760" s="42"/>
      <c r="BK760" s="42"/>
      <c r="BL760" s="42"/>
      <c r="BM760" s="42"/>
      <c r="BN760" s="42"/>
    </row>
    <row r="761" spans="5:66" ht="15.75" customHeight="1" x14ac:dyDescent="0.25"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  <c r="BB761" s="42"/>
      <c r="BC761" s="42"/>
      <c r="BD761" s="42"/>
      <c r="BE761" s="42"/>
      <c r="BF761" s="42"/>
      <c r="BG761" s="42"/>
      <c r="BH761" s="42"/>
      <c r="BI761" s="42"/>
      <c r="BJ761" s="42"/>
      <c r="BK761" s="42"/>
      <c r="BL761" s="42"/>
      <c r="BM761" s="42"/>
      <c r="BN761" s="42"/>
    </row>
    <row r="762" spans="5:66" ht="15.75" customHeight="1" x14ac:dyDescent="0.25"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  <c r="BB762" s="42"/>
      <c r="BC762" s="42"/>
      <c r="BD762" s="42"/>
      <c r="BE762" s="42"/>
      <c r="BF762" s="42"/>
      <c r="BG762" s="42"/>
      <c r="BH762" s="42"/>
      <c r="BI762" s="42"/>
      <c r="BJ762" s="42"/>
      <c r="BK762" s="42"/>
      <c r="BL762" s="42"/>
      <c r="BM762" s="42"/>
      <c r="BN762" s="42"/>
    </row>
    <row r="763" spans="5:66" ht="15.75" customHeight="1" x14ac:dyDescent="0.25"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  <c r="BB763" s="42"/>
      <c r="BC763" s="42"/>
      <c r="BD763" s="42"/>
      <c r="BE763" s="42"/>
      <c r="BF763" s="42"/>
      <c r="BG763" s="42"/>
      <c r="BH763" s="42"/>
      <c r="BI763" s="42"/>
      <c r="BJ763" s="42"/>
      <c r="BK763" s="42"/>
      <c r="BL763" s="42"/>
      <c r="BM763" s="42"/>
      <c r="BN763" s="42"/>
    </row>
    <row r="764" spans="5:66" ht="15.75" customHeight="1" x14ac:dyDescent="0.25"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  <c r="BB764" s="42"/>
      <c r="BC764" s="42"/>
      <c r="BD764" s="42"/>
      <c r="BE764" s="42"/>
      <c r="BF764" s="42"/>
      <c r="BG764" s="42"/>
      <c r="BH764" s="42"/>
      <c r="BI764" s="42"/>
      <c r="BJ764" s="42"/>
      <c r="BK764" s="42"/>
      <c r="BL764" s="42"/>
      <c r="BM764" s="42"/>
      <c r="BN764" s="42"/>
    </row>
    <row r="765" spans="5:66" ht="15.75" customHeight="1" x14ac:dyDescent="0.25"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  <c r="BB765" s="42"/>
      <c r="BC765" s="42"/>
      <c r="BD765" s="42"/>
      <c r="BE765" s="42"/>
      <c r="BF765" s="42"/>
      <c r="BG765" s="42"/>
      <c r="BH765" s="42"/>
      <c r="BI765" s="42"/>
      <c r="BJ765" s="42"/>
      <c r="BK765" s="42"/>
      <c r="BL765" s="42"/>
      <c r="BM765" s="42"/>
      <c r="BN765" s="42"/>
    </row>
    <row r="766" spans="5:66" ht="15.75" customHeight="1" x14ac:dyDescent="0.25"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  <c r="BB766" s="42"/>
      <c r="BC766" s="42"/>
      <c r="BD766" s="42"/>
      <c r="BE766" s="42"/>
      <c r="BF766" s="42"/>
      <c r="BG766" s="42"/>
      <c r="BH766" s="42"/>
      <c r="BI766" s="42"/>
      <c r="BJ766" s="42"/>
      <c r="BK766" s="42"/>
      <c r="BL766" s="42"/>
      <c r="BM766" s="42"/>
      <c r="BN766" s="42"/>
    </row>
    <row r="767" spans="5:66" ht="15.75" customHeight="1" x14ac:dyDescent="0.25"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  <c r="BB767" s="42"/>
      <c r="BC767" s="42"/>
      <c r="BD767" s="42"/>
      <c r="BE767" s="42"/>
      <c r="BF767" s="42"/>
      <c r="BG767" s="42"/>
      <c r="BH767" s="42"/>
      <c r="BI767" s="42"/>
      <c r="BJ767" s="42"/>
      <c r="BK767" s="42"/>
      <c r="BL767" s="42"/>
      <c r="BM767" s="42"/>
      <c r="BN767" s="42"/>
    </row>
    <row r="768" spans="5:66" ht="15.75" customHeight="1" x14ac:dyDescent="0.25"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  <c r="BB768" s="42"/>
      <c r="BC768" s="42"/>
      <c r="BD768" s="42"/>
      <c r="BE768" s="42"/>
      <c r="BF768" s="42"/>
      <c r="BG768" s="42"/>
      <c r="BH768" s="42"/>
      <c r="BI768" s="42"/>
      <c r="BJ768" s="42"/>
      <c r="BK768" s="42"/>
      <c r="BL768" s="42"/>
      <c r="BM768" s="42"/>
      <c r="BN768" s="42"/>
    </row>
    <row r="769" spans="5:66" ht="15.75" customHeight="1" x14ac:dyDescent="0.25"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  <c r="BB769" s="42"/>
      <c r="BC769" s="42"/>
      <c r="BD769" s="42"/>
      <c r="BE769" s="42"/>
      <c r="BF769" s="42"/>
      <c r="BG769" s="42"/>
      <c r="BH769" s="42"/>
      <c r="BI769" s="42"/>
      <c r="BJ769" s="42"/>
      <c r="BK769" s="42"/>
      <c r="BL769" s="42"/>
      <c r="BM769" s="42"/>
      <c r="BN769" s="42"/>
    </row>
    <row r="770" spans="5:66" ht="15.75" customHeight="1" x14ac:dyDescent="0.25"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  <c r="BB770" s="42"/>
      <c r="BC770" s="42"/>
      <c r="BD770" s="42"/>
      <c r="BE770" s="42"/>
      <c r="BF770" s="42"/>
      <c r="BG770" s="42"/>
      <c r="BH770" s="42"/>
      <c r="BI770" s="42"/>
      <c r="BJ770" s="42"/>
      <c r="BK770" s="42"/>
      <c r="BL770" s="42"/>
      <c r="BM770" s="42"/>
      <c r="BN770" s="42"/>
    </row>
    <row r="771" spans="5:66" ht="15.75" customHeight="1" x14ac:dyDescent="0.25"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  <c r="BB771" s="42"/>
      <c r="BC771" s="42"/>
      <c r="BD771" s="42"/>
      <c r="BE771" s="42"/>
      <c r="BF771" s="42"/>
      <c r="BG771" s="42"/>
      <c r="BH771" s="42"/>
      <c r="BI771" s="42"/>
      <c r="BJ771" s="42"/>
      <c r="BK771" s="42"/>
      <c r="BL771" s="42"/>
      <c r="BM771" s="42"/>
      <c r="BN771" s="42"/>
    </row>
    <row r="772" spans="5:66" ht="15.75" customHeight="1" x14ac:dyDescent="0.25"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  <c r="BB772" s="42"/>
      <c r="BC772" s="42"/>
      <c r="BD772" s="42"/>
      <c r="BE772" s="42"/>
      <c r="BF772" s="42"/>
      <c r="BG772" s="42"/>
      <c r="BH772" s="42"/>
      <c r="BI772" s="42"/>
      <c r="BJ772" s="42"/>
      <c r="BK772" s="42"/>
      <c r="BL772" s="42"/>
      <c r="BM772" s="42"/>
      <c r="BN772" s="42"/>
    </row>
    <row r="773" spans="5:66" ht="15.75" customHeight="1" x14ac:dyDescent="0.25"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  <c r="BB773" s="42"/>
      <c r="BC773" s="42"/>
      <c r="BD773" s="42"/>
      <c r="BE773" s="42"/>
      <c r="BF773" s="42"/>
      <c r="BG773" s="42"/>
      <c r="BH773" s="42"/>
      <c r="BI773" s="42"/>
      <c r="BJ773" s="42"/>
      <c r="BK773" s="42"/>
      <c r="BL773" s="42"/>
      <c r="BM773" s="42"/>
      <c r="BN773" s="42"/>
    </row>
    <row r="774" spans="5:66" ht="15.75" customHeight="1" x14ac:dyDescent="0.25"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  <c r="BB774" s="42"/>
      <c r="BC774" s="42"/>
      <c r="BD774" s="42"/>
      <c r="BE774" s="42"/>
      <c r="BF774" s="42"/>
      <c r="BG774" s="42"/>
      <c r="BH774" s="42"/>
      <c r="BI774" s="42"/>
      <c r="BJ774" s="42"/>
      <c r="BK774" s="42"/>
      <c r="BL774" s="42"/>
      <c r="BM774" s="42"/>
      <c r="BN774" s="42"/>
    </row>
    <row r="775" spans="5:66" ht="15.75" customHeight="1" x14ac:dyDescent="0.25"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  <c r="BB775" s="42"/>
      <c r="BC775" s="42"/>
      <c r="BD775" s="42"/>
      <c r="BE775" s="42"/>
      <c r="BF775" s="42"/>
      <c r="BG775" s="42"/>
      <c r="BH775" s="42"/>
      <c r="BI775" s="42"/>
      <c r="BJ775" s="42"/>
      <c r="BK775" s="42"/>
      <c r="BL775" s="42"/>
      <c r="BM775" s="42"/>
      <c r="BN775" s="42"/>
    </row>
    <row r="776" spans="5:66" ht="15.75" customHeight="1" x14ac:dyDescent="0.25"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  <c r="BB776" s="42"/>
      <c r="BC776" s="42"/>
      <c r="BD776" s="42"/>
      <c r="BE776" s="42"/>
      <c r="BF776" s="42"/>
      <c r="BG776" s="42"/>
      <c r="BH776" s="42"/>
      <c r="BI776" s="42"/>
      <c r="BJ776" s="42"/>
      <c r="BK776" s="42"/>
      <c r="BL776" s="42"/>
      <c r="BM776" s="42"/>
      <c r="BN776" s="42"/>
    </row>
    <row r="777" spans="5:66" ht="15.75" customHeight="1" x14ac:dyDescent="0.25"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  <c r="BB777" s="42"/>
      <c r="BC777" s="42"/>
      <c r="BD777" s="42"/>
      <c r="BE777" s="42"/>
      <c r="BF777" s="42"/>
      <c r="BG777" s="42"/>
      <c r="BH777" s="42"/>
      <c r="BI777" s="42"/>
      <c r="BJ777" s="42"/>
      <c r="BK777" s="42"/>
      <c r="BL777" s="42"/>
      <c r="BM777" s="42"/>
      <c r="BN777" s="42"/>
    </row>
    <row r="778" spans="5:66" ht="15.75" customHeight="1" x14ac:dyDescent="0.25"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  <c r="BB778" s="42"/>
      <c r="BC778" s="42"/>
      <c r="BD778" s="42"/>
      <c r="BE778" s="42"/>
      <c r="BF778" s="42"/>
      <c r="BG778" s="42"/>
      <c r="BH778" s="42"/>
      <c r="BI778" s="42"/>
      <c r="BJ778" s="42"/>
      <c r="BK778" s="42"/>
      <c r="BL778" s="42"/>
      <c r="BM778" s="42"/>
      <c r="BN778" s="42"/>
    </row>
    <row r="779" spans="5:66" ht="15.75" customHeight="1" x14ac:dyDescent="0.25"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  <c r="BB779" s="42"/>
      <c r="BC779" s="42"/>
      <c r="BD779" s="42"/>
      <c r="BE779" s="42"/>
      <c r="BF779" s="42"/>
      <c r="BG779" s="42"/>
      <c r="BH779" s="42"/>
      <c r="BI779" s="42"/>
      <c r="BJ779" s="42"/>
      <c r="BK779" s="42"/>
      <c r="BL779" s="42"/>
      <c r="BM779" s="42"/>
      <c r="BN779" s="42"/>
    </row>
    <row r="780" spans="5:66" ht="15.75" customHeight="1" x14ac:dyDescent="0.25"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  <c r="BB780" s="42"/>
      <c r="BC780" s="42"/>
      <c r="BD780" s="42"/>
      <c r="BE780" s="42"/>
      <c r="BF780" s="42"/>
      <c r="BG780" s="42"/>
      <c r="BH780" s="42"/>
      <c r="BI780" s="42"/>
      <c r="BJ780" s="42"/>
      <c r="BK780" s="42"/>
      <c r="BL780" s="42"/>
      <c r="BM780" s="42"/>
      <c r="BN780" s="42"/>
    </row>
    <row r="781" spans="5:66" ht="15.75" customHeight="1" x14ac:dyDescent="0.25"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  <c r="BB781" s="42"/>
      <c r="BC781" s="42"/>
      <c r="BD781" s="42"/>
      <c r="BE781" s="42"/>
      <c r="BF781" s="42"/>
      <c r="BG781" s="42"/>
      <c r="BH781" s="42"/>
      <c r="BI781" s="42"/>
      <c r="BJ781" s="42"/>
      <c r="BK781" s="42"/>
      <c r="BL781" s="42"/>
      <c r="BM781" s="42"/>
      <c r="BN781" s="42"/>
    </row>
    <row r="782" spans="5:66" ht="15.75" customHeight="1" x14ac:dyDescent="0.25"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  <c r="BB782" s="42"/>
      <c r="BC782" s="42"/>
      <c r="BD782" s="42"/>
      <c r="BE782" s="42"/>
      <c r="BF782" s="42"/>
      <c r="BG782" s="42"/>
      <c r="BH782" s="42"/>
      <c r="BI782" s="42"/>
      <c r="BJ782" s="42"/>
      <c r="BK782" s="42"/>
      <c r="BL782" s="42"/>
      <c r="BM782" s="42"/>
      <c r="BN782" s="42"/>
    </row>
    <row r="783" spans="5:66" ht="15.75" customHeight="1" x14ac:dyDescent="0.25"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  <c r="BB783" s="42"/>
      <c r="BC783" s="42"/>
      <c r="BD783" s="42"/>
      <c r="BE783" s="42"/>
      <c r="BF783" s="42"/>
      <c r="BG783" s="42"/>
      <c r="BH783" s="42"/>
      <c r="BI783" s="42"/>
      <c r="BJ783" s="42"/>
      <c r="BK783" s="42"/>
      <c r="BL783" s="42"/>
      <c r="BM783" s="42"/>
      <c r="BN783" s="42"/>
    </row>
    <row r="784" spans="5:66" ht="15.75" customHeight="1" x14ac:dyDescent="0.25"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  <c r="BB784" s="42"/>
      <c r="BC784" s="42"/>
      <c r="BD784" s="42"/>
      <c r="BE784" s="42"/>
      <c r="BF784" s="42"/>
      <c r="BG784" s="42"/>
      <c r="BH784" s="42"/>
      <c r="BI784" s="42"/>
      <c r="BJ784" s="42"/>
      <c r="BK784" s="42"/>
      <c r="BL784" s="42"/>
      <c r="BM784" s="42"/>
      <c r="BN784" s="42"/>
    </row>
    <row r="785" spans="5:66" ht="15.75" customHeight="1" x14ac:dyDescent="0.25"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  <c r="BB785" s="42"/>
      <c r="BC785" s="42"/>
      <c r="BD785" s="42"/>
      <c r="BE785" s="42"/>
      <c r="BF785" s="42"/>
      <c r="BG785" s="42"/>
      <c r="BH785" s="42"/>
      <c r="BI785" s="42"/>
      <c r="BJ785" s="42"/>
      <c r="BK785" s="42"/>
      <c r="BL785" s="42"/>
      <c r="BM785" s="42"/>
      <c r="BN785" s="42"/>
    </row>
    <row r="786" spans="5:66" ht="15.75" customHeight="1" x14ac:dyDescent="0.25"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  <c r="BB786" s="42"/>
      <c r="BC786" s="42"/>
      <c r="BD786" s="42"/>
      <c r="BE786" s="42"/>
      <c r="BF786" s="42"/>
      <c r="BG786" s="42"/>
      <c r="BH786" s="42"/>
      <c r="BI786" s="42"/>
      <c r="BJ786" s="42"/>
      <c r="BK786" s="42"/>
      <c r="BL786" s="42"/>
      <c r="BM786" s="42"/>
      <c r="BN786" s="42"/>
    </row>
    <row r="787" spans="5:66" ht="15.75" customHeight="1" x14ac:dyDescent="0.25"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  <c r="BB787" s="42"/>
      <c r="BC787" s="42"/>
      <c r="BD787" s="42"/>
      <c r="BE787" s="42"/>
      <c r="BF787" s="42"/>
      <c r="BG787" s="42"/>
      <c r="BH787" s="42"/>
      <c r="BI787" s="42"/>
      <c r="BJ787" s="42"/>
      <c r="BK787" s="42"/>
      <c r="BL787" s="42"/>
      <c r="BM787" s="42"/>
      <c r="BN787" s="42"/>
    </row>
    <row r="788" spans="5:66" ht="15.75" customHeight="1" x14ac:dyDescent="0.25"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  <c r="BB788" s="42"/>
      <c r="BC788" s="42"/>
      <c r="BD788" s="42"/>
      <c r="BE788" s="42"/>
      <c r="BF788" s="42"/>
      <c r="BG788" s="42"/>
      <c r="BH788" s="42"/>
      <c r="BI788" s="42"/>
      <c r="BJ788" s="42"/>
      <c r="BK788" s="42"/>
      <c r="BL788" s="42"/>
      <c r="BM788" s="42"/>
      <c r="BN788" s="42"/>
    </row>
    <row r="789" spans="5:66" ht="15.75" customHeight="1" x14ac:dyDescent="0.25"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  <c r="BB789" s="42"/>
      <c r="BC789" s="42"/>
      <c r="BD789" s="42"/>
      <c r="BE789" s="42"/>
      <c r="BF789" s="42"/>
      <c r="BG789" s="42"/>
      <c r="BH789" s="42"/>
      <c r="BI789" s="42"/>
      <c r="BJ789" s="42"/>
      <c r="BK789" s="42"/>
      <c r="BL789" s="42"/>
      <c r="BM789" s="42"/>
      <c r="BN789" s="42"/>
    </row>
    <row r="790" spans="5:66" ht="15.75" customHeight="1" x14ac:dyDescent="0.25"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  <c r="BB790" s="42"/>
      <c r="BC790" s="42"/>
      <c r="BD790" s="42"/>
      <c r="BE790" s="42"/>
      <c r="BF790" s="42"/>
      <c r="BG790" s="42"/>
      <c r="BH790" s="42"/>
      <c r="BI790" s="42"/>
      <c r="BJ790" s="42"/>
      <c r="BK790" s="42"/>
      <c r="BL790" s="42"/>
      <c r="BM790" s="42"/>
      <c r="BN790" s="42"/>
    </row>
    <row r="791" spans="5:66" ht="15.75" customHeight="1" x14ac:dyDescent="0.25"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  <c r="BB791" s="42"/>
      <c r="BC791" s="42"/>
      <c r="BD791" s="42"/>
      <c r="BE791" s="42"/>
      <c r="BF791" s="42"/>
      <c r="BG791" s="42"/>
      <c r="BH791" s="42"/>
      <c r="BI791" s="42"/>
      <c r="BJ791" s="42"/>
      <c r="BK791" s="42"/>
      <c r="BL791" s="42"/>
      <c r="BM791" s="42"/>
      <c r="BN791" s="42"/>
    </row>
    <row r="792" spans="5:66" ht="15.75" customHeight="1" x14ac:dyDescent="0.25"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  <c r="BB792" s="42"/>
      <c r="BC792" s="42"/>
      <c r="BD792" s="42"/>
      <c r="BE792" s="42"/>
      <c r="BF792" s="42"/>
      <c r="BG792" s="42"/>
      <c r="BH792" s="42"/>
      <c r="BI792" s="42"/>
      <c r="BJ792" s="42"/>
      <c r="BK792" s="42"/>
      <c r="BL792" s="42"/>
      <c r="BM792" s="42"/>
      <c r="BN792" s="42"/>
    </row>
    <row r="793" spans="5:66" ht="15.75" customHeight="1" x14ac:dyDescent="0.25"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  <c r="BB793" s="42"/>
      <c r="BC793" s="42"/>
      <c r="BD793" s="42"/>
      <c r="BE793" s="42"/>
      <c r="BF793" s="42"/>
      <c r="BG793" s="42"/>
      <c r="BH793" s="42"/>
      <c r="BI793" s="42"/>
      <c r="BJ793" s="42"/>
      <c r="BK793" s="42"/>
      <c r="BL793" s="42"/>
      <c r="BM793" s="42"/>
      <c r="BN793" s="42"/>
    </row>
    <row r="794" spans="5:66" ht="15.75" customHeight="1" x14ac:dyDescent="0.25"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  <c r="BB794" s="42"/>
      <c r="BC794" s="42"/>
      <c r="BD794" s="42"/>
      <c r="BE794" s="42"/>
      <c r="BF794" s="42"/>
      <c r="BG794" s="42"/>
      <c r="BH794" s="42"/>
      <c r="BI794" s="42"/>
      <c r="BJ794" s="42"/>
      <c r="BK794" s="42"/>
      <c r="BL794" s="42"/>
      <c r="BM794" s="42"/>
      <c r="BN794" s="42"/>
    </row>
    <row r="795" spans="5:66" ht="15.75" customHeight="1" x14ac:dyDescent="0.25"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  <c r="BB795" s="42"/>
      <c r="BC795" s="42"/>
      <c r="BD795" s="42"/>
      <c r="BE795" s="42"/>
      <c r="BF795" s="42"/>
      <c r="BG795" s="42"/>
      <c r="BH795" s="42"/>
      <c r="BI795" s="42"/>
      <c r="BJ795" s="42"/>
      <c r="BK795" s="42"/>
      <c r="BL795" s="42"/>
      <c r="BM795" s="42"/>
      <c r="BN795" s="42"/>
    </row>
    <row r="796" spans="5:66" ht="15.75" customHeight="1" x14ac:dyDescent="0.25"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  <c r="BB796" s="42"/>
      <c r="BC796" s="42"/>
      <c r="BD796" s="42"/>
      <c r="BE796" s="42"/>
      <c r="BF796" s="42"/>
      <c r="BG796" s="42"/>
      <c r="BH796" s="42"/>
      <c r="BI796" s="42"/>
      <c r="BJ796" s="42"/>
      <c r="BK796" s="42"/>
      <c r="BL796" s="42"/>
      <c r="BM796" s="42"/>
      <c r="BN796" s="42"/>
    </row>
    <row r="797" spans="5:66" ht="15.75" customHeight="1" x14ac:dyDescent="0.25"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  <c r="BB797" s="42"/>
      <c r="BC797" s="42"/>
      <c r="BD797" s="42"/>
      <c r="BE797" s="42"/>
      <c r="BF797" s="42"/>
      <c r="BG797" s="42"/>
      <c r="BH797" s="42"/>
      <c r="BI797" s="42"/>
      <c r="BJ797" s="42"/>
      <c r="BK797" s="42"/>
      <c r="BL797" s="42"/>
      <c r="BM797" s="42"/>
      <c r="BN797" s="42"/>
    </row>
    <row r="798" spans="5:66" ht="15.75" customHeight="1" x14ac:dyDescent="0.25"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  <c r="BB798" s="42"/>
      <c r="BC798" s="42"/>
      <c r="BD798" s="42"/>
      <c r="BE798" s="42"/>
      <c r="BF798" s="42"/>
      <c r="BG798" s="42"/>
      <c r="BH798" s="42"/>
      <c r="BI798" s="42"/>
      <c r="BJ798" s="42"/>
      <c r="BK798" s="42"/>
      <c r="BL798" s="42"/>
      <c r="BM798" s="42"/>
      <c r="BN798" s="42"/>
    </row>
    <row r="799" spans="5:66" ht="15.75" customHeight="1" x14ac:dyDescent="0.25"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  <c r="BB799" s="42"/>
      <c r="BC799" s="42"/>
      <c r="BD799" s="42"/>
      <c r="BE799" s="42"/>
      <c r="BF799" s="42"/>
      <c r="BG799" s="42"/>
      <c r="BH799" s="42"/>
      <c r="BI799" s="42"/>
      <c r="BJ799" s="42"/>
      <c r="BK799" s="42"/>
      <c r="BL799" s="42"/>
      <c r="BM799" s="42"/>
      <c r="BN799" s="42"/>
    </row>
    <row r="800" spans="5:66" ht="15.75" customHeight="1" x14ac:dyDescent="0.25"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  <c r="BB800" s="42"/>
      <c r="BC800" s="42"/>
      <c r="BD800" s="42"/>
      <c r="BE800" s="42"/>
      <c r="BF800" s="42"/>
      <c r="BG800" s="42"/>
      <c r="BH800" s="42"/>
      <c r="BI800" s="42"/>
      <c r="BJ800" s="42"/>
      <c r="BK800" s="42"/>
      <c r="BL800" s="42"/>
      <c r="BM800" s="42"/>
      <c r="BN800" s="42"/>
    </row>
    <row r="801" spans="5:66" ht="15.75" customHeight="1" x14ac:dyDescent="0.25"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  <c r="BB801" s="42"/>
      <c r="BC801" s="42"/>
      <c r="BD801" s="42"/>
      <c r="BE801" s="42"/>
      <c r="BF801" s="42"/>
      <c r="BG801" s="42"/>
      <c r="BH801" s="42"/>
      <c r="BI801" s="42"/>
      <c r="BJ801" s="42"/>
      <c r="BK801" s="42"/>
      <c r="BL801" s="42"/>
      <c r="BM801" s="42"/>
      <c r="BN801" s="42"/>
    </row>
    <row r="802" spans="5:66" ht="15.75" customHeight="1" x14ac:dyDescent="0.25"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  <c r="BB802" s="42"/>
      <c r="BC802" s="42"/>
      <c r="BD802" s="42"/>
      <c r="BE802" s="42"/>
      <c r="BF802" s="42"/>
      <c r="BG802" s="42"/>
      <c r="BH802" s="42"/>
      <c r="BI802" s="42"/>
      <c r="BJ802" s="42"/>
      <c r="BK802" s="42"/>
      <c r="BL802" s="42"/>
      <c r="BM802" s="42"/>
      <c r="BN802" s="42"/>
    </row>
    <row r="803" spans="5:66" ht="15.75" customHeight="1" x14ac:dyDescent="0.25"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  <c r="BB803" s="42"/>
      <c r="BC803" s="42"/>
      <c r="BD803" s="42"/>
      <c r="BE803" s="42"/>
      <c r="BF803" s="42"/>
      <c r="BG803" s="42"/>
      <c r="BH803" s="42"/>
      <c r="BI803" s="42"/>
      <c r="BJ803" s="42"/>
      <c r="BK803" s="42"/>
      <c r="BL803" s="42"/>
      <c r="BM803" s="42"/>
      <c r="BN803" s="42"/>
    </row>
    <row r="804" spans="5:66" ht="15.75" customHeight="1" x14ac:dyDescent="0.25"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  <c r="BB804" s="42"/>
      <c r="BC804" s="42"/>
      <c r="BD804" s="42"/>
      <c r="BE804" s="42"/>
      <c r="BF804" s="42"/>
      <c r="BG804" s="42"/>
      <c r="BH804" s="42"/>
      <c r="BI804" s="42"/>
      <c r="BJ804" s="42"/>
      <c r="BK804" s="42"/>
      <c r="BL804" s="42"/>
      <c r="BM804" s="42"/>
      <c r="BN804" s="42"/>
    </row>
    <row r="805" spans="5:66" ht="15.75" customHeight="1" x14ac:dyDescent="0.25"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  <c r="BB805" s="42"/>
      <c r="BC805" s="42"/>
      <c r="BD805" s="42"/>
      <c r="BE805" s="42"/>
      <c r="BF805" s="42"/>
      <c r="BG805" s="42"/>
      <c r="BH805" s="42"/>
      <c r="BI805" s="42"/>
      <c r="BJ805" s="42"/>
      <c r="BK805" s="42"/>
      <c r="BL805" s="42"/>
      <c r="BM805" s="42"/>
      <c r="BN805" s="42"/>
    </row>
    <row r="806" spans="5:66" ht="15.75" customHeight="1" x14ac:dyDescent="0.25"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  <c r="BB806" s="42"/>
      <c r="BC806" s="42"/>
      <c r="BD806" s="42"/>
      <c r="BE806" s="42"/>
      <c r="BF806" s="42"/>
      <c r="BG806" s="42"/>
      <c r="BH806" s="42"/>
      <c r="BI806" s="42"/>
      <c r="BJ806" s="42"/>
      <c r="BK806" s="42"/>
      <c r="BL806" s="42"/>
      <c r="BM806" s="42"/>
      <c r="BN806" s="42"/>
    </row>
    <row r="807" spans="5:66" ht="15.75" customHeight="1" x14ac:dyDescent="0.25"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  <c r="BB807" s="42"/>
      <c r="BC807" s="42"/>
      <c r="BD807" s="42"/>
      <c r="BE807" s="42"/>
      <c r="BF807" s="42"/>
      <c r="BG807" s="42"/>
      <c r="BH807" s="42"/>
      <c r="BI807" s="42"/>
      <c r="BJ807" s="42"/>
      <c r="BK807" s="42"/>
      <c r="BL807" s="42"/>
      <c r="BM807" s="42"/>
      <c r="BN807" s="42"/>
    </row>
    <row r="808" spans="5:66" ht="15.75" customHeight="1" x14ac:dyDescent="0.25"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  <c r="BB808" s="42"/>
      <c r="BC808" s="42"/>
      <c r="BD808" s="42"/>
      <c r="BE808" s="42"/>
      <c r="BF808" s="42"/>
      <c r="BG808" s="42"/>
      <c r="BH808" s="42"/>
      <c r="BI808" s="42"/>
      <c r="BJ808" s="42"/>
      <c r="BK808" s="42"/>
      <c r="BL808" s="42"/>
      <c r="BM808" s="42"/>
      <c r="BN808" s="42"/>
    </row>
    <row r="809" spans="5:66" ht="15.75" customHeight="1" x14ac:dyDescent="0.25"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  <c r="BB809" s="42"/>
      <c r="BC809" s="42"/>
      <c r="BD809" s="42"/>
      <c r="BE809" s="42"/>
      <c r="BF809" s="42"/>
      <c r="BG809" s="42"/>
      <c r="BH809" s="42"/>
      <c r="BI809" s="42"/>
      <c r="BJ809" s="42"/>
      <c r="BK809" s="42"/>
      <c r="BL809" s="42"/>
      <c r="BM809" s="42"/>
      <c r="BN809" s="42"/>
    </row>
    <row r="810" spans="5:66" ht="15.75" customHeight="1" x14ac:dyDescent="0.25"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  <c r="BB810" s="42"/>
      <c r="BC810" s="42"/>
      <c r="BD810" s="42"/>
      <c r="BE810" s="42"/>
      <c r="BF810" s="42"/>
      <c r="BG810" s="42"/>
      <c r="BH810" s="42"/>
      <c r="BI810" s="42"/>
      <c r="BJ810" s="42"/>
      <c r="BK810" s="42"/>
      <c r="BL810" s="42"/>
      <c r="BM810" s="42"/>
      <c r="BN810" s="42"/>
    </row>
    <row r="811" spans="5:66" ht="15.75" customHeight="1" x14ac:dyDescent="0.25"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  <c r="BB811" s="42"/>
      <c r="BC811" s="42"/>
      <c r="BD811" s="42"/>
      <c r="BE811" s="42"/>
      <c r="BF811" s="42"/>
      <c r="BG811" s="42"/>
      <c r="BH811" s="42"/>
      <c r="BI811" s="42"/>
      <c r="BJ811" s="42"/>
      <c r="BK811" s="42"/>
      <c r="BL811" s="42"/>
      <c r="BM811" s="42"/>
      <c r="BN811" s="42"/>
    </row>
    <row r="812" spans="5:66" ht="15.75" customHeight="1" x14ac:dyDescent="0.25"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  <c r="BB812" s="42"/>
      <c r="BC812" s="42"/>
      <c r="BD812" s="42"/>
      <c r="BE812" s="42"/>
      <c r="BF812" s="42"/>
      <c r="BG812" s="42"/>
      <c r="BH812" s="42"/>
      <c r="BI812" s="42"/>
      <c r="BJ812" s="42"/>
      <c r="BK812" s="42"/>
      <c r="BL812" s="42"/>
      <c r="BM812" s="42"/>
      <c r="BN812" s="42"/>
    </row>
    <row r="813" spans="5:66" ht="15.75" customHeight="1" x14ac:dyDescent="0.25"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  <c r="BB813" s="42"/>
      <c r="BC813" s="42"/>
      <c r="BD813" s="42"/>
      <c r="BE813" s="42"/>
      <c r="BF813" s="42"/>
      <c r="BG813" s="42"/>
      <c r="BH813" s="42"/>
      <c r="BI813" s="42"/>
      <c r="BJ813" s="42"/>
      <c r="BK813" s="42"/>
      <c r="BL813" s="42"/>
      <c r="BM813" s="42"/>
      <c r="BN813" s="42"/>
    </row>
    <row r="814" spans="5:66" ht="15.75" customHeight="1" x14ac:dyDescent="0.25"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  <c r="BB814" s="42"/>
      <c r="BC814" s="42"/>
      <c r="BD814" s="42"/>
      <c r="BE814" s="42"/>
      <c r="BF814" s="42"/>
      <c r="BG814" s="42"/>
      <c r="BH814" s="42"/>
      <c r="BI814" s="42"/>
      <c r="BJ814" s="42"/>
      <c r="BK814" s="42"/>
      <c r="BL814" s="42"/>
      <c r="BM814" s="42"/>
      <c r="BN814" s="42"/>
    </row>
    <row r="815" spans="5:66" ht="15.75" customHeight="1" x14ac:dyDescent="0.25"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  <c r="BB815" s="42"/>
      <c r="BC815" s="42"/>
      <c r="BD815" s="42"/>
      <c r="BE815" s="42"/>
      <c r="BF815" s="42"/>
      <c r="BG815" s="42"/>
      <c r="BH815" s="42"/>
      <c r="BI815" s="42"/>
      <c r="BJ815" s="42"/>
      <c r="BK815" s="42"/>
      <c r="BL815" s="42"/>
      <c r="BM815" s="42"/>
      <c r="BN815" s="42"/>
    </row>
    <row r="816" spans="5:66" ht="15.75" customHeight="1" x14ac:dyDescent="0.25"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  <c r="BB816" s="42"/>
      <c r="BC816" s="42"/>
      <c r="BD816" s="42"/>
      <c r="BE816" s="42"/>
      <c r="BF816" s="42"/>
      <c r="BG816" s="42"/>
      <c r="BH816" s="42"/>
      <c r="BI816" s="42"/>
      <c r="BJ816" s="42"/>
      <c r="BK816" s="42"/>
      <c r="BL816" s="42"/>
      <c r="BM816" s="42"/>
      <c r="BN816" s="42"/>
    </row>
    <row r="817" spans="5:66" ht="15.75" customHeight="1" x14ac:dyDescent="0.25"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  <c r="BB817" s="42"/>
      <c r="BC817" s="42"/>
      <c r="BD817" s="42"/>
      <c r="BE817" s="42"/>
      <c r="BF817" s="42"/>
      <c r="BG817" s="42"/>
      <c r="BH817" s="42"/>
      <c r="BI817" s="42"/>
      <c r="BJ817" s="42"/>
      <c r="BK817" s="42"/>
      <c r="BL817" s="42"/>
      <c r="BM817" s="42"/>
      <c r="BN817" s="42"/>
    </row>
    <row r="818" spans="5:66" ht="15.75" customHeight="1" x14ac:dyDescent="0.25"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  <c r="BB818" s="42"/>
      <c r="BC818" s="42"/>
      <c r="BD818" s="42"/>
      <c r="BE818" s="42"/>
      <c r="BF818" s="42"/>
      <c r="BG818" s="42"/>
      <c r="BH818" s="42"/>
      <c r="BI818" s="42"/>
      <c r="BJ818" s="42"/>
      <c r="BK818" s="42"/>
      <c r="BL818" s="42"/>
      <c r="BM818" s="42"/>
      <c r="BN818" s="42"/>
    </row>
    <row r="819" spans="5:66" ht="15.75" customHeight="1" x14ac:dyDescent="0.25"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  <c r="BB819" s="42"/>
      <c r="BC819" s="42"/>
      <c r="BD819" s="42"/>
      <c r="BE819" s="42"/>
      <c r="BF819" s="42"/>
      <c r="BG819" s="42"/>
      <c r="BH819" s="42"/>
      <c r="BI819" s="42"/>
      <c r="BJ819" s="42"/>
      <c r="BK819" s="42"/>
      <c r="BL819" s="42"/>
      <c r="BM819" s="42"/>
      <c r="BN819" s="42"/>
    </row>
    <row r="820" spans="5:66" ht="15.75" customHeight="1" x14ac:dyDescent="0.25"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  <c r="BB820" s="42"/>
      <c r="BC820" s="42"/>
      <c r="BD820" s="42"/>
      <c r="BE820" s="42"/>
      <c r="BF820" s="42"/>
      <c r="BG820" s="42"/>
      <c r="BH820" s="42"/>
      <c r="BI820" s="42"/>
      <c r="BJ820" s="42"/>
      <c r="BK820" s="42"/>
      <c r="BL820" s="42"/>
      <c r="BM820" s="42"/>
      <c r="BN820" s="42"/>
    </row>
    <row r="821" spans="5:66" ht="15.75" customHeight="1" x14ac:dyDescent="0.25"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  <c r="BB821" s="42"/>
      <c r="BC821" s="42"/>
      <c r="BD821" s="42"/>
      <c r="BE821" s="42"/>
      <c r="BF821" s="42"/>
      <c r="BG821" s="42"/>
      <c r="BH821" s="42"/>
      <c r="BI821" s="42"/>
      <c r="BJ821" s="42"/>
      <c r="BK821" s="42"/>
      <c r="BL821" s="42"/>
      <c r="BM821" s="42"/>
      <c r="BN821" s="42"/>
    </row>
    <row r="822" spans="5:66" ht="15.75" customHeight="1" x14ac:dyDescent="0.25"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  <c r="BB822" s="42"/>
      <c r="BC822" s="42"/>
      <c r="BD822" s="42"/>
      <c r="BE822" s="42"/>
      <c r="BF822" s="42"/>
      <c r="BG822" s="42"/>
      <c r="BH822" s="42"/>
      <c r="BI822" s="42"/>
      <c r="BJ822" s="42"/>
      <c r="BK822" s="42"/>
      <c r="BL822" s="42"/>
      <c r="BM822" s="42"/>
      <c r="BN822" s="42"/>
    </row>
    <row r="823" spans="5:66" ht="15.75" customHeight="1" x14ac:dyDescent="0.25"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  <c r="BB823" s="42"/>
      <c r="BC823" s="42"/>
      <c r="BD823" s="42"/>
      <c r="BE823" s="42"/>
      <c r="BF823" s="42"/>
      <c r="BG823" s="42"/>
      <c r="BH823" s="42"/>
      <c r="BI823" s="42"/>
      <c r="BJ823" s="42"/>
      <c r="BK823" s="42"/>
      <c r="BL823" s="42"/>
      <c r="BM823" s="42"/>
      <c r="BN823" s="42"/>
    </row>
    <row r="824" spans="5:66" ht="15.75" customHeight="1" x14ac:dyDescent="0.25"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  <c r="BB824" s="42"/>
      <c r="BC824" s="42"/>
      <c r="BD824" s="42"/>
      <c r="BE824" s="42"/>
      <c r="BF824" s="42"/>
      <c r="BG824" s="42"/>
      <c r="BH824" s="42"/>
      <c r="BI824" s="42"/>
      <c r="BJ824" s="42"/>
      <c r="BK824" s="42"/>
      <c r="BL824" s="42"/>
      <c r="BM824" s="42"/>
      <c r="BN824" s="42"/>
    </row>
    <row r="825" spans="5:66" ht="15.75" customHeight="1" x14ac:dyDescent="0.25"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  <c r="BB825" s="42"/>
      <c r="BC825" s="42"/>
      <c r="BD825" s="42"/>
      <c r="BE825" s="42"/>
      <c r="BF825" s="42"/>
      <c r="BG825" s="42"/>
      <c r="BH825" s="42"/>
      <c r="BI825" s="42"/>
      <c r="BJ825" s="42"/>
      <c r="BK825" s="42"/>
      <c r="BL825" s="42"/>
      <c r="BM825" s="42"/>
      <c r="BN825" s="42"/>
    </row>
    <row r="826" spans="5:66" ht="15.75" customHeight="1" x14ac:dyDescent="0.25"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  <c r="BB826" s="42"/>
      <c r="BC826" s="42"/>
      <c r="BD826" s="42"/>
      <c r="BE826" s="42"/>
      <c r="BF826" s="42"/>
      <c r="BG826" s="42"/>
      <c r="BH826" s="42"/>
      <c r="BI826" s="42"/>
      <c r="BJ826" s="42"/>
      <c r="BK826" s="42"/>
      <c r="BL826" s="42"/>
      <c r="BM826" s="42"/>
      <c r="BN826" s="42"/>
    </row>
    <row r="827" spans="5:66" ht="15.75" customHeight="1" x14ac:dyDescent="0.25"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  <c r="BB827" s="42"/>
      <c r="BC827" s="42"/>
      <c r="BD827" s="42"/>
      <c r="BE827" s="42"/>
      <c r="BF827" s="42"/>
      <c r="BG827" s="42"/>
      <c r="BH827" s="42"/>
      <c r="BI827" s="42"/>
      <c r="BJ827" s="42"/>
      <c r="BK827" s="42"/>
      <c r="BL827" s="42"/>
      <c r="BM827" s="42"/>
      <c r="BN827" s="42"/>
    </row>
    <row r="828" spans="5:66" ht="15.75" customHeight="1" x14ac:dyDescent="0.25"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  <c r="BB828" s="42"/>
      <c r="BC828" s="42"/>
      <c r="BD828" s="42"/>
      <c r="BE828" s="42"/>
      <c r="BF828" s="42"/>
      <c r="BG828" s="42"/>
      <c r="BH828" s="42"/>
      <c r="BI828" s="42"/>
      <c r="BJ828" s="42"/>
      <c r="BK828" s="42"/>
      <c r="BL828" s="42"/>
      <c r="BM828" s="42"/>
      <c r="BN828" s="42"/>
    </row>
    <row r="829" spans="5:66" ht="15.75" customHeight="1" x14ac:dyDescent="0.25"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  <c r="BB829" s="42"/>
      <c r="BC829" s="42"/>
      <c r="BD829" s="42"/>
      <c r="BE829" s="42"/>
      <c r="BF829" s="42"/>
      <c r="BG829" s="42"/>
      <c r="BH829" s="42"/>
      <c r="BI829" s="42"/>
      <c r="BJ829" s="42"/>
      <c r="BK829" s="42"/>
      <c r="BL829" s="42"/>
      <c r="BM829" s="42"/>
      <c r="BN829" s="42"/>
    </row>
    <row r="830" spans="5:66" ht="15.75" customHeight="1" x14ac:dyDescent="0.25"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  <c r="BB830" s="42"/>
      <c r="BC830" s="42"/>
      <c r="BD830" s="42"/>
      <c r="BE830" s="42"/>
      <c r="BF830" s="42"/>
      <c r="BG830" s="42"/>
      <c r="BH830" s="42"/>
      <c r="BI830" s="42"/>
      <c r="BJ830" s="42"/>
      <c r="BK830" s="42"/>
      <c r="BL830" s="42"/>
      <c r="BM830" s="42"/>
      <c r="BN830" s="42"/>
    </row>
    <row r="831" spans="5:66" ht="15.75" customHeight="1" x14ac:dyDescent="0.25"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  <c r="BB831" s="42"/>
      <c r="BC831" s="42"/>
      <c r="BD831" s="42"/>
      <c r="BE831" s="42"/>
      <c r="BF831" s="42"/>
      <c r="BG831" s="42"/>
      <c r="BH831" s="42"/>
      <c r="BI831" s="42"/>
      <c r="BJ831" s="42"/>
      <c r="BK831" s="42"/>
      <c r="BL831" s="42"/>
      <c r="BM831" s="42"/>
      <c r="BN831" s="42"/>
    </row>
    <row r="832" spans="5:66" ht="15.75" customHeight="1" x14ac:dyDescent="0.25"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  <c r="BB832" s="42"/>
      <c r="BC832" s="42"/>
      <c r="BD832" s="42"/>
      <c r="BE832" s="42"/>
      <c r="BF832" s="42"/>
      <c r="BG832" s="42"/>
      <c r="BH832" s="42"/>
      <c r="BI832" s="42"/>
      <c r="BJ832" s="42"/>
      <c r="BK832" s="42"/>
      <c r="BL832" s="42"/>
      <c r="BM832" s="42"/>
      <c r="BN832" s="42"/>
    </row>
    <row r="833" spans="5:66" ht="15.75" customHeight="1" x14ac:dyDescent="0.25"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  <c r="BB833" s="42"/>
      <c r="BC833" s="42"/>
      <c r="BD833" s="42"/>
      <c r="BE833" s="42"/>
      <c r="BF833" s="42"/>
      <c r="BG833" s="42"/>
      <c r="BH833" s="42"/>
      <c r="BI833" s="42"/>
      <c r="BJ833" s="42"/>
      <c r="BK833" s="42"/>
      <c r="BL833" s="42"/>
      <c r="BM833" s="42"/>
      <c r="BN833" s="42"/>
    </row>
    <row r="834" spans="5:66" ht="15.75" customHeight="1" x14ac:dyDescent="0.25"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  <c r="BB834" s="42"/>
      <c r="BC834" s="42"/>
      <c r="BD834" s="42"/>
      <c r="BE834" s="42"/>
      <c r="BF834" s="42"/>
      <c r="BG834" s="42"/>
      <c r="BH834" s="42"/>
      <c r="BI834" s="42"/>
      <c r="BJ834" s="42"/>
      <c r="BK834" s="42"/>
      <c r="BL834" s="42"/>
      <c r="BM834" s="42"/>
      <c r="BN834" s="42"/>
    </row>
    <row r="835" spans="5:66" ht="15.75" customHeight="1" x14ac:dyDescent="0.25"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  <c r="BB835" s="42"/>
      <c r="BC835" s="42"/>
      <c r="BD835" s="42"/>
      <c r="BE835" s="42"/>
      <c r="BF835" s="42"/>
      <c r="BG835" s="42"/>
      <c r="BH835" s="42"/>
      <c r="BI835" s="42"/>
      <c r="BJ835" s="42"/>
      <c r="BK835" s="42"/>
      <c r="BL835" s="42"/>
      <c r="BM835" s="42"/>
      <c r="BN835" s="42"/>
    </row>
    <row r="836" spans="5:66" ht="15.75" customHeight="1" x14ac:dyDescent="0.25"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  <c r="BB836" s="42"/>
      <c r="BC836" s="42"/>
      <c r="BD836" s="42"/>
      <c r="BE836" s="42"/>
      <c r="BF836" s="42"/>
      <c r="BG836" s="42"/>
      <c r="BH836" s="42"/>
      <c r="BI836" s="42"/>
      <c r="BJ836" s="42"/>
      <c r="BK836" s="42"/>
      <c r="BL836" s="42"/>
      <c r="BM836" s="42"/>
      <c r="BN836" s="42"/>
    </row>
    <row r="837" spans="5:66" ht="15.75" customHeight="1" x14ac:dyDescent="0.25"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  <c r="BB837" s="42"/>
      <c r="BC837" s="42"/>
      <c r="BD837" s="42"/>
      <c r="BE837" s="42"/>
      <c r="BF837" s="42"/>
      <c r="BG837" s="42"/>
      <c r="BH837" s="42"/>
      <c r="BI837" s="42"/>
      <c r="BJ837" s="42"/>
      <c r="BK837" s="42"/>
      <c r="BL837" s="42"/>
      <c r="BM837" s="42"/>
      <c r="BN837" s="42"/>
    </row>
    <row r="838" spans="5:66" ht="15.75" customHeight="1" x14ac:dyDescent="0.25"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  <c r="BB838" s="42"/>
      <c r="BC838" s="42"/>
      <c r="BD838" s="42"/>
      <c r="BE838" s="42"/>
      <c r="BF838" s="42"/>
      <c r="BG838" s="42"/>
      <c r="BH838" s="42"/>
      <c r="BI838" s="42"/>
      <c r="BJ838" s="42"/>
      <c r="BK838" s="42"/>
      <c r="BL838" s="42"/>
      <c r="BM838" s="42"/>
      <c r="BN838" s="42"/>
    </row>
    <row r="839" spans="5:66" ht="15.75" customHeight="1" x14ac:dyDescent="0.25"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  <c r="BB839" s="42"/>
      <c r="BC839" s="42"/>
      <c r="BD839" s="42"/>
      <c r="BE839" s="42"/>
      <c r="BF839" s="42"/>
      <c r="BG839" s="42"/>
      <c r="BH839" s="42"/>
      <c r="BI839" s="42"/>
      <c r="BJ839" s="42"/>
      <c r="BK839" s="42"/>
      <c r="BL839" s="42"/>
      <c r="BM839" s="42"/>
      <c r="BN839" s="42"/>
    </row>
    <row r="840" spans="5:66" ht="15.75" customHeight="1" x14ac:dyDescent="0.25"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  <c r="BB840" s="42"/>
      <c r="BC840" s="42"/>
      <c r="BD840" s="42"/>
      <c r="BE840" s="42"/>
      <c r="BF840" s="42"/>
      <c r="BG840" s="42"/>
      <c r="BH840" s="42"/>
      <c r="BI840" s="42"/>
      <c r="BJ840" s="42"/>
      <c r="BK840" s="42"/>
      <c r="BL840" s="42"/>
      <c r="BM840" s="42"/>
      <c r="BN840" s="42"/>
    </row>
    <row r="841" spans="5:66" ht="15.75" customHeight="1" x14ac:dyDescent="0.25"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  <c r="BB841" s="42"/>
      <c r="BC841" s="42"/>
      <c r="BD841" s="42"/>
      <c r="BE841" s="42"/>
      <c r="BF841" s="42"/>
      <c r="BG841" s="42"/>
      <c r="BH841" s="42"/>
      <c r="BI841" s="42"/>
      <c r="BJ841" s="42"/>
      <c r="BK841" s="42"/>
      <c r="BL841" s="42"/>
      <c r="BM841" s="42"/>
      <c r="BN841" s="42"/>
    </row>
    <row r="842" spans="5:66" ht="15.75" customHeight="1" x14ac:dyDescent="0.25"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  <c r="BB842" s="42"/>
      <c r="BC842" s="42"/>
      <c r="BD842" s="42"/>
      <c r="BE842" s="42"/>
      <c r="BF842" s="42"/>
      <c r="BG842" s="42"/>
      <c r="BH842" s="42"/>
      <c r="BI842" s="42"/>
      <c r="BJ842" s="42"/>
      <c r="BK842" s="42"/>
      <c r="BL842" s="42"/>
      <c r="BM842" s="42"/>
      <c r="BN842" s="42"/>
    </row>
    <row r="843" spans="5:66" ht="15.75" customHeight="1" x14ac:dyDescent="0.25"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  <c r="BB843" s="42"/>
      <c r="BC843" s="42"/>
      <c r="BD843" s="42"/>
      <c r="BE843" s="42"/>
      <c r="BF843" s="42"/>
      <c r="BG843" s="42"/>
      <c r="BH843" s="42"/>
      <c r="BI843" s="42"/>
      <c r="BJ843" s="42"/>
      <c r="BK843" s="42"/>
      <c r="BL843" s="42"/>
      <c r="BM843" s="42"/>
      <c r="BN843" s="42"/>
    </row>
    <row r="844" spans="5:66" ht="15.75" customHeight="1" x14ac:dyDescent="0.25"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  <c r="BB844" s="42"/>
      <c r="BC844" s="42"/>
      <c r="BD844" s="42"/>
      <c r="BE844" s="42"/>
      <c r="BF844" s="42"/>
      <c r="BG844" s="42"/>
      <c r="BH844" s="42"/>
      <c r="BI844" s="42"/>
      <c r="BJ844" s="42"/>
      <c r="BK844" s="42"/>
      <c r="BL844" s="42"/>
      <c r="BM844" s="42"/>
      <c r="BN844" s="42"/>
    </row>
    <row r="845" spans="5:66" ht="15.75" customHeight="1" x14ac:dyDescent="0.25"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  <c r="BB845" s="42"/>
      <c r="BC845" s="42"/>
      <c r="BD845" s="42"/>
      <c r="BE845" s="42"/>
      <c r="BF845" s="42"/>
      <c r="BG845" s="42"/>
      <c r="BH845" s="42"/>
      <c r="BI845" s="42"/>
      <c r="BJ845" s="42"/>
      <c r="BK845" s="42"/>
      <c r="BL845" s="42"/>
      <c r="BM845" s="42"/>
      <c r="BN845" s="42"/>
    </row>
    <row r="846" spans="5:66" ht="15.75" customHeight="1" x14ac:dyDescent="0.25"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  <c r="BB846" s="42"/>
      <c r="BC846" s="42"/>
      <c r="BD846" s="42"/>
      <c r="BE846" s="42"/>
      <c r="BF846" s="42"/>
      <c r="BG846" s="42"/>
      <c r="BH846" s="42"/>
      <c r="BI846" s="42"/>
      <c r="BJ846" s="42"/>
      <c r="BK846" s="42"/>
      <c r="BL846" s="42"/>
      <c r="BM846" s="42"/>
      <c r="BN846" s="42"/>
    </row>
    <row r="847" spans="5:66" ht="15.75" customHeight="1" x14ac:dyDescent="0.25"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  <c r="BB847" s="42"/>
      <c r="BC847" s="42"/>
      <c r="BD847" s="42"/>
      <c r="BE847" s="42"/>
      <c r="BF847" s="42"/>
      <c r="BG847" s="42"/>
      <c r="BH847" s="42"/>
      <c r="BI847" s="42"/>
      <c r="BJ847" s="42"/>
      <c r="BK847" s="42"/>
      <c r="BL847" s="42"/>
      <c r="BM847" s="42"/>
      <c r="BN847" s="42"/>
    </row>
    <row r="848" spans="5:66" ht="15.75" customHeight="1" x14ac:dyDescent="0.25"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  <c r="BB848" s="42"/>
      <c r="BC848" s="42"/>
      <c r="BD848" s="42"/>
      <c r="BE848" s="42"/>
      <c r="BF848" s="42"/>
      <c r="BG848" s="42"/>
      <c r="BH848" s="42"/>
      <c r="BI848" s="42"/>
      <c r="BJ848" s="42"/>
      <c r="BK848" s="42"/>
      <c r="BL848" s="42"/>
      <c r="BM848" s="42"/>
      <c r="BN848" s="42"/>
    </row>
    <row r="849" spans="5:66" ht="15.75" customHeight="1" x14ac:dyDescent="0.25"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  <c r="BB849" s="42"/>
      <c r="BC849" s="42"/>
      <c r="BD849" s="42"/>
      <c r="BE849" s="42"/>
      <c r="BF849" s="42"/>
      <c r="BG849" s="42"/>
      <c r="BH849" s="42"/>
      <c r="BI849" s="42"/>
      <c r="BJ849" s="42"/>
      <c r="BK849" s="42"/>
      <c r="BL849" s="42"/>
      <c r="BM849" s="42"/>
      <c r="BN849" s="42"/>
    </row>
    <row r="850" spans="5:66" ht="15.75" customHeight="1" x14ac:dyDescent="0.25"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  <c r="BB850" s="42"/>
      <c r="BC850" s="42"/>
      <c r="BD850" s="42"/>
      <c r="BE850" s="42"/>
      <c r="BF850" s="42"/>
      <c r="BG850" s="42"/>
      <c r="BH850" s="42"/>
      <c r="BI850" s="42"/>
      <c r="BJ850" s="42"/>
      <c r="BK850" s="42"/>
      <c r="BL850" s="42"/>
      <c r="BM850" s="42"/>
      <c r="BN850" s="42"/>
    </row>
    <row r="851" spans="5:66" ht="15.75" customHeight="1" x14ac:dyDescent="0.25"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  <c r="BB851" s="42"/>
      <c r="BC851" s="42"/>
      <c r="BD851" s="42"/>
      <c r="BE851" s="42"/>
      <c r="BF851" s="42"/>
      <c r="BG851" s="42"/>
      <c r="BH851" s="42"/>
      <c r="BI851" s="42"/>
      <c r="BJ851" s="42"/>
      <c r="BK851" s="42"/>
      <c r="BL851" s="42"/>
      <c r="BM851" s="42"/>
      <c r="BN851" s="42"/>
    </row>
    <row r="852" spans="5:66" ht="15.75" customHeight="1" x14ac:dyDescent="0.25"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  <c r="BB852" s="42"/>
      <c r="BC852" s="42"/>
      <c r="BD852" s="42"/>
      <c r="BE852" s="42"/>
      <c r="BF852" s="42"/>
      <c r="BG852" s="42"/>
      <c r="BH852" s="42"/>
      <c r="BI852" s="42"/>
      <c r="BJ852" s="42"/>
      <c r="BK852" s="42"/>
      <c r="BL852" s="42"/>
      <c r="BM852" s="42"/>
      <c r="BN852" s="42"/>
    </row>
    <row r="853" spans="5:66" ht="15.75" customHeight="1" x14ac:dyDescent="0.25"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  <c r="BB853" s="42"/>
      <c r="BC853" s="42"/>
      <c r="BD853" s="42"/>
      <c r="BE853" s="42"/>
      <c r="BF853" s="42"/>
      <c r="BG853" s="42"/>
      <c r="BH853" s="42"/>
      <c r="BI853" s="42"/>
      <c r="BJ853" s="42"/>
      <c r="BK853" s="42"/>
      <c r="BL853" s="42"/>
      <c r="BM853" s="42"/>
      <c r="BN853" s="42"/>
    </row>
    <row r="854" spans="5:66" ht="15.75" customHeight="1" x14ac:dyDescent="0.25"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  <c r="BB854" s="42"/>
      <c r="BC854" s="42"/>
      <c r="BD854" s="42"/>
      <c r="BE854" s="42"/>
      <c r="BF854" s="42"/>
      <c r="BG854" s="42"/>
      <c r="BH854" s="42"/>
      <c r="BI854" s="42"/>
      <c r="BJ854" s="42"/>
      <c r="BK854" s="42"/>
      <c r="BL854" s="42"/>
      <c r="BM854" s="42"/>
      <c r="BN854" s="42"/>
    </row>
    <row r="855" spans="5:66" ht="15.75" customHeight="1" x14ac:dyDescent="0.25"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  <c r="BB855" s="42"/>
      <c r="BC855" s="42"/>
      <c r="BD855" s="42"/>
      <c r="BE855" s="42"/>
      <c r="BF855" s="42"/>
      <c r="BG855" s="42"/>
      <c r="BH855" s="42"/>
      <c r="BI855" s="42"/>
      <c r="BJ855" s="42"/>
      <c r="BK855" s="42"/>
      <c r="BL855" s="42"/>
      <c r="BM855" s="42"/>
      <c r="BN855" s="42"/>
    </row>
    <row r="856" spans="5:66" ht="15.75" customHeight="1" x14ac:dyDescent="0.25"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  <c r="BB856" s="42"/>
      <c r="BC856" s="42"/>
      <c r="BD856" s="42"/>
      <c r="BE856" s="42"/>
      <c r="BF856" s="42"/>
      <c r="BG856" s="42"/>
      <c r="BH856" s="42"/>
      <c r="BI856" s="42"/>
      <c r="BJ856" s="42"/>
      <c r="BK856" s="42"/>
      <c r="BL856" s="42"/>
      <c r="BM856" s="42"/>
      <c r="BN856" s="42"/>
    </row>
    <row r="857" spans="5:66" ht="15.75" customHeight="1" x14ac:dyDescent="0.25"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  <c r="BB857" s="42"/>
      <c r="BC857" s="42"/>
      <c r="BD857" s="42"/>
      <c r="BE857" s="42"/>
      <c r="BF857" s="42"/>
      <c r="BG857" s="42"/>
      <c r="BH857" s="42"/>
      <c r="BI857" s="42"/>
      <c r="BJ857" s="42"/>
      <c r="BK857" s="42"/>
      <c r="BL857" s="42"/>
      <c r="BM857" s="42"/>
      <c r="BN857" s="42"/>
    </row>
    <row r="858" spans="5:66" ht="15.75" customHeight="1" x14ac:dyDescent="0.25"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  <c r="BB858" s="42"/>
      <c r="BC858" s="42"/>
      <c r="BD858" s="42"/>
      <c r="BE858" s="42"/>
      <c r="BF858" s="42"/>
      <c r="BG858" s="42"/>
      <c r="BH858" s="42"/>
      <c r="BI858" s="42"/>
      <c r="BJ858" s="42"/>
      <c r="BK858" s="42"/>
      <c r="BL858" s="42"/>
      <c r="BM858" s="42"/>
      <c r="BN858" s="42"/>
    </row>
    <row r="859" spans="5:66" ht="15.75" customHeight="1" x14ac:dyDescent="0.25"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  <c r="BB859" s="42"/>
      <c r="BC859" s="42"/>
      <c r="BD859" s="42"/>
      <c r="BE859" s="42"/>
      <c r="BF859" s="42"/>
      <c r="BG859" s="42"/>
      <c r="BH859" s="42"/>
      <c r="BI859" s="42"/>
      <c r="BJ859" s="42"/>
      <c r="BK859" s="42"/>
      <c r="BL859" s="42"/>
      <c r="BM859" s="42"/>
      <c r="BN859" s="42"/>
    </row>
    <row r="860" spans="5:66" ht="15.75" customHeight="1" x14ac:dyDescent="0.25"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  <c r="BB860" s="42"/>
      <c r="BC860" s="42"/>
      <c r="BD860" s="42"/>
      <c r="BE860" s="42"/>
      <c r="BF860" s="42"/>
      <c r="BG860" s="42"/>
      <c r="BH860" s="42"/>
      <c r="BI860" s="42"/>
      <c r="BJ860" s="42"/>
      <c r="BK860" s="42"/>
      <c r="BL860" s="42"/>
      <c r="BM860" s="42"/>
      <c r="BN860" s="42"/>
    </row>
    <row r="861" spans="5:66" ht="15.75" customHeight="1" x14ac:dyDescent="0.25"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  <c r="BB861" s="42"/>
      <c r="BC861" s="42"/>
      <c r="BD861" s="42"/>
      <c r="BE861" s="42"/>
      <c r="BF861" s="42"/>
      <c r="BG861" s="42"/>
      <c r="BH861" s="42"/>
      <c r="BI861" s="42"/>
      <c r="BJ861" s="42"/>
      <c r="BK861" s="42"/>
      <c r="BL861" s="42"/>
      <c r="BM861" s="42"/>
      <c r="BN861" s="42"/>
    </row>
    <row r="862" spans="5:66" ht="15.75" customHeight="1" x14ac:dyDescent="0.25"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  <c r="BB862" s="42"/>
      <c r="BC862" s="42"/>
      <c r="BD862" s="42"/>
      <c r="BE862" s="42"/>
      <c r="BF862" s="42"/>
      <c r="BG862" s="42"/>
      <c r="BH862" s="42"/>
      <c r="BI862" s="42"/>
      <c r="BJ862" s="42"/>
      <c r="BK862" s="42"/>
      <c r="BL862" s="42"/>
      <c r="BM862" s="42"/>
      <c r="BN862" s="42"/>
    </row>
    <row r="863" spans="5:66" ht="15.75" customHeight="1" x14ac:dyDescent="0.25"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  <c r="BB863" s="42"/>
      <c r="BC863" s="42"/>
      <c r="BD863" s="42"/>
      <c r="BE863" s="42"/>
      <c r="BF863" s="42"/>
      <c r="BG863" s="42"/>
      <c r="BH863" s="42"/>
      <c r="BI863" s="42"/>
      <c r="BJ863" s="42"/>
      <c r="BK863" s="42"/>
      <c r="BL863" s="42"/>
      <c r="BM863" s="42"/>
      <c r="BN863" s="42"/>
    </row>
    <row r="864" spans="5:66" ht="15.75" customHeight="1" x14ac:dyDescent="0.25"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  <c r="BB864" s="42"/>
      <c r="BC864" s="42"/>
      <c r="BD864" s="42"/>
      <c r="BE864" s="42"/>
      <c r="BF864" s="42"/>
      <c r="BG864" s="42"/>
      <c r="BH864" s="42"/>
      <c r="BI864" s="42"/>
      <c r="BJ864" s="42"/>
      <c r="BK864" s="42"/>
      <c r="BL864" s="42"/>
      <c r="BM864" s="42"/>
      <c r="BN864" s="42"/>
    </row>
    <row r="865" spans="5:66" ht="15.75" customHeight="1" x14ac:dyDescent="0.25"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  <c r="BB865" s="42"/>
      <c r="BC865" s="42"/>
      <c r="BD865" s="42"/>
      <c r="BE865" s="42"/>
      <c r="BF865" s="42"/>
      <c r="BG865" s="42"/>
      <c r="BH865" s="42"/>
      <c r="BI865" s="42"/>
      <c r="BJ865" s="42"/>
      <c r="BK865" s="42"/>
      <c r="BL865" s="42"/>
      <c r="BM865" s="42"/>
      <c r="BN865" s="42"/>
    </row>
    <row r="866" spans="5:66" ht="15.75" customHeight="1" x14ac:dyDescent="0.25"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  <c r="BB866" s="42"/>
      <c r="BC866" s="42"/>
      <c r="BD866" s="42"/>
      <c r="BE866" s="42"/>
      <c r="BF866" s="42"/>
      <c r="BG866" s="42"/>
      <c r="BH866" s="42"/>
      <c r="BI866" s="42"/>
      <c r="BJ866" s="42"/>
      <c r="BK866" s="42"/>
      <c r="BL866" s="42"/>
      <c r="BM866" s="42"/>
      <c r="BN866" s="42"/>
    </row>
    <row r="867" spans="5:66" ht="15.75" customHeight="1" x14ac:dyDescent="0.25"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  <c r="BB867" s="42"/>
      <c r="BC867" s="42"/>
      <c r="BD867" s="42"/>
      <c r="BE867" s="42"/>
      <c r="BF867" s="42"/>
      <c r="BG867" s="42"/>
      <c r="BH867" s="42"/>
      <c r="BI867" s="42"/>
      <c r="BJ867" s="42"/>
      <c r="BK867" s="42"/>
      <c r="BL867" s="42"/>
      <c r="BM867" s="42"/>
      <c r="BN867" s="42"/>
    </row>
    <row r="868" spans="5:66" ht="15.75" customHeight="1" x14ac:dyDescent="0.25"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  <c r="BB868" s="42"/>
      <c r="BC868" s="42"/>
      <c r="BD868" s="42"/>
      <c r="BE868" s="42"/>
      <c r="BF868" s="42"/>
      <c r="BG868" s="42"/>
      <c r="BH868" s="42"/>
      <c r="BI868" s="42"/>
      <c r="BJ868" s="42"/>
      <c r="BK868" s="42"/>
      <c r="BL868" s="42"/>
      <c r="BM868" s="42"/>
      <c r="BN868" s="42"/>
    </row>
    <row r="869" spans="5:66" ht="15.75" customHeight="1" x14ac:dyDescent="0.25"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  <c r="BB869" s="42"/>
      <c r="BC869" s="42"/>
      <c r="BD869" s="42"/>
      <c r="BE869" s="42"/>
      <c r="BF869" s="42"/>
      <c r="BG869" s="42"/>
      <c r="BH869" s="42"/>
      <c r="BI869" s="42"/>
      <c r="BJ869" s="42"/>
      <c r="BK869" s="42"/>
      <c r="BL869" s="42"/>
      <c r="BM869" s="42"/>
      <c r="BN869" s="42"/>
    </row>
    <row r="870" spans="5:66" ht="15.75" customHeight="1" x14ac:dyDescent="0.25"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  <c r="BB870" s="42"/>
      <c r="BC870" s="42"/>
      <c r="BD870" s="42"/>
      <c r="BE870" s="42"/>
      <c r="BF870" s="42"/>
      <c r="BG870" s="42"/>
      <c r="BH870" s="42"/>
      <c r="BI870" s="42"/>
      <c r="BJ870" s="42"/>
      <c r="BK870" s="42"/>
      <c r="BL870" s="42"/>
      <c r="BM870" s="42"/>
      <c r="BN870" s="42"/>
    </row>
    <row r="871" spans="5:66" ht="15.75" customHeight="1" x14ac:dyDescent="0.25"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  <c r="BB871" s="42"/>
      <c r="BC871" s="42"/>
      <c r="BD871" s="42"/>
      <c r="BE871" s="42"/>
      <c r="BF871" s="42"/>
      <c r="BG871" s="42"/>
      <c r="BH871" s="42"/>
      <c r="BI871" s="42"/>
      <c r="BJ871" s="42"/>
      <c r="BK871" s="42"/>
      <c r="BL871" s="42"/>
      <c r="BM871" s="42"/>
      <c r="BN871" s="42"/>
    </row>
    <row r="872" spans="5:66" ht="15.75" customHeight="1" x14ac:dyDescent="0.25"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  <c r="BB872" s="42"/>
      <c r="BC872" s="42"/>
      <c r="BD872" s="42"/>
      <c r="BE872" s="42"/>
      <c r="BF872" s="42"/>
      <c r="BG872" s="42"/>
      <c r="BH872" s="42"/>
      <c r="BI872" s="42"/>
      <c r="BJ872" s="42"/>
      <c r="BK872" s="42"/>
      <c r="BL872" s="42"/>
      <c r="BM872" s="42"/>
      <c r="BN872" s="42"/>
    </row>
    <row r="873" spans="5:66" ht="15.75" customHeight="1" x14ac:dyDescent="0.25"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  <c r="BB873" s="42"/>
      <c r="BC873" s="42"/>
      <c r="BD873" s="42"/>
      <c r="BE873" s="42"/>
      <c r="BF873" s="42"/>
      <c r="BG873" s="42"/>
      <c r="BH873" s="42"/>
      <c r="BI873" s="42"/>
      <c r="BJ873" s="42"/>
      <c r="BK873" s="42"/>
      <c r="BL873" s="42"/>
      <c r="BM873" s="42"/>
      <c r="BN873" s="42"/>
    </row>
    <row r="874" spans="5:66" ht="15.75" customHeight="1" x14ac:dyDescent="0.25"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  <c r="BB874" s="42"/>
      <c r="BC874" s="42"/>
      <c r="BD874" s="42"/>
      <c r="BE874" s="42"/>
      <c r="BF874" s="42"/>
      <c r="BG874" s="42"/>
      <c r="BH874" s="42"/>
      <c r="BI874" s="42"/>
      <c r="BJ874" s="42"/>
      <c r="BK874" s="42"/>
      <c r="BL874" s="42"/>
      <c r="BM874" s="42"/>
      <c r="BN874" s="42"/>
    </row>
    <row r="875" spans="5:66" ht="15.75" customHeight="1" x14ac:dyDescent="0.25"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  <c r="BB875" s="42"/>
      <c r="BC875" s="42"/>
      <c r="BD875" s="42"/>
      <c r="BE875" s="42"/>
      <c r="BF875" s="42"/>
      <c r="BG875" s="42"/>
      <c r="BH875" s="42"/>
      <c r="BI875" s="42"/>
      <c r="BJ875" s="42"/>
      <c r="BK875" s="42"/>
      <c r="BL875" s="42"/>
      <c r="BM875" s="42"/>
      <c r="BN875" s="42"/>
    </row>
    <row r="876" spans="5:66" ht="15.75" customHeight="1" x14ac:dyDescent="0.25"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  <c r="BB876" s="42"/>
      <c r="BC876" s="42"/>
      <c r="BD876" s="42"/>
      <c r="BE876" s="42"/>
      <c r="BF876" s="42"/>
      <c r="BG876" s="42"/>
      <c r="BH876" s="42"/>
      <c r="BI876" s="42"/>
      <c r="BJ876" s="42"/>
      <c r="BK876" s="42"/>
      <c r="BL876" s="42"/>
      <c r="BM876" s="42"/>
      <c r="BN876" s="42"/>
    </row>
    <row r="877" spans="5:66" ht="15.75" customHeight="1" x14ac:dyDescent="0.25"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  <c r="BB877" s="42"/>
      <c r="BC877" s="42"/>
      <c r="BD877" s="42"/>
      <c r="BE877" s="42"/>
      <c r="BF877" s="42"/>
      <c r="BG877" s="42"/>
      <c r="BH877" s="42"/>
      <c r="BI877" s="42"/>
      <c r="BJ877" s="42"/>
      <c r="BK877" s="42"/>
      <c r="BL877" s="42"/>
      <c r="BM877" s="42"/>
      <c r="BN877" s="42"/>
    </row>
    <row r="878" spans="5:66" ht="15.75" customHeight="1" x14ac:dyDescent="0.25"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  <c r="BB878" s="42"/>
      <c r="BC878" s="42"/>
      <c r="BD878" s="42"/>
      <c r="BE878" s="42"/>
      <c r="BF878" s="42"/>
      <c r="BG878" s="42"/>
      <c r="BH878" s="42"/>
      <c r="BI878" s="42"/>
      <c r="BJ878" s="42"/>
      <c r="BK878" s="42"/>
      <c r="BL878" s="42"/>
      <c r="BM878" s="42"/>
      <c r="BN878" s="42"/>
    </row>
    <row r="879" spans="5:66" ht="15.75" customHeight="1" x14ac:dyDescent="0.25"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  <c r="BB879" s="42"/>
      <c r="BC879" s="42"/>
      <c r="BD879" s="42"/>
      <c r="BE879" s="42"/>
      <c r="BF879" s="42"/>
      <c r="BG879" s="42"/>
      <c r="BH879" s="42"/>
      <c r="BI879" s="42"/>
      <c r="BJ879" s="42"/>
      <c r="BK879" s="42"/>
      <c r="BL879" s="42"/>
      <c r="BM879" s="42"/>
      <c r="BN879" s="42"/>
    </row>
    <row r="880" spans="5:66" ht="15.75" customHeight="1" x14ac:dyDescent="0.25"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  <c r="BB880" s="42"/>
      <c r="BC880" s="42"/>
      <c r="BD880" s="42"/>
      <c r="BE880" s="42"/>
      <c r="BF880" s="42"/>
      <c r="BG880" s="42"/>
      <c r="BH880" s="42"/>
      <c r="BI880" s="42"/>
      <c r="BJ880" s="42"/>
      <c r="BK880" s="42"/>
      <c r="BL880" s="42"/>
      <c r="BM880" s="42"/>
      <c r="BN880" s="42"/>
    </row>
    <row r="881" spans="5:66" ht="15.75" customHeight="1" x14ac:dyDescent="0.25"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  <c r="BB881" s="42"/>
      <c r="BC881" s="42"/>
      <c r="BD881" s="42"/>
      <c r="BE881" s="42"/>
      <c r="BF881" s="42"/>
      <c r="BG881" s="42"/>
      <c r="BH881" s="42"/>
      <c r="BI881" s="42"/>
      <c r="BJ881" s="42"/>
      <c r="BK881" s="42"/>
      <c r="BL881" s="42"/>
      <c r="BM881" s="42"/>
      <c r="BN881" s="42"/>
    </row>
    <row r="882" spans="5:66" ht="15.75" customHeight="1" x14ac:dyDescent="0.25"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  <c r="BB882" s="42"/>
      <c r="BC882" s="42"/>
      <c r="BD882" s="42"/>
      <c r="BE882" s="42"/>
      <c r="BF882" s="42"/>
      <c r="BG882" s="42"/>
      <c r="BH882" s="42"/>
      <c r="BI882" s="42"/>
      <c r="BJ882" s="42"/>
      <c r="BK882" s="42"/>
      <c r="BL882" s="42"/>
      <c r="BM882" s="42"/>
      <c r="BN882" s="42"/>
    </row>
    <row r="883" spans="5:66" ht="15.75" customHeight="1" x14ac:dyDescent="0.25"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  <c r="BB883" s="42"/>
      <c r="BC883" s="42"/>
      <c r="BD883" s="42"/>
      <c r="BE883" s="42"/>
      <c r="BF883" s="42"/>
      <c r="BG883" s="42"/>
      <c r="BH883" s="42"/>
      <c r="BI883" s="42"/>
      <c r="BJ883" s="42"/>
      <c r="BK883" s="42"/>
      <c r="BL883" s="42"/>
      <c r="BM883" s="42"/>
      <c r="BN883" s="42"/>
    </row>
    <row r="884" spans="5:66" ht="15.75" customHeight="1" x14ac:dyDescent="0.25"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  <c r="BB884" s="42"/>
      <c r="BC884" s="42"/>
      <c r="BD884" s="42"/>
      <c r="BE884" s="42"/>
      <c r="BF884" s="42"/>
      <c r="BG884" s="42"/>
      <c r="BH884" s="42"/>
      <c r="BI884" s="42"/>
      <c r="BJ884" s="42"/>
      <c r="BK884" s="42"/>
      <c r="BL884" s="42"/>
      <c r="BM884" s="42"/>
      <c r="BN884" s="42"/>
    </row>
    <row r="885" spans="5:66" ht="15.75" customHeight="1" x14ac:dyDescent="0.25"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  <c r="BB885" s="42"/>
      <c r="BC885" s="42"/>
      <c r="BD885" s="42"/>
      <c r="BE885" s="42"/>
      <c r="BF885" s="42"/>
      <c r="BG885" s="42"/>
      <c r="BH885" s="42"/>
      <c r="BI885" s="42"/>
      <c r="BJ885" s="42"/>
      <c r="BK885" s="42"/>
      <c r="BL885" s="42"/>
      <c r="BM885" s="42"/>
      <c r="BN885" s="42"/>
    </row>
    <row r="886" spans="5:66" ht="15.75" customHeight="1" x14ac:dyDescent="0.25"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  <c r="BB886" s="42"/>
      <c r="BC886" s="42"/>
      <c r="BD886" s="42"/>
      <c r="BE886" s="42"/>
      <c r="BF886" s="42"/>
      <c r="BG886" s="42"/>
      <c r="BH886" s="42"/>
      <c r="BI886" s="42"/>
      <c r="BJ886" s="42"/>
      <c r="BK886" s="42"/>
      <c r="BL886" s="42"/>
      <c r="BM886" s="42"/>
      <c r="BN886" s="42"/>
    </row>
    <row r="887" spans="5:66" ht="15.75" customHeight="1" x14ac:dyDescent="0.25"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  <c r="BB887" s="42"/>
      <c r="BC887" s="42"/>
      <c r="BD887" s="42"/>
      <c r="BE887" s="42"/>
      <c r="BF887" s="42"/>
      <c r="BG887" s="42"/>
      <c r="BH887" s="42"/>
      <c r="BI887" s="42"/>
      <c r="BJ887" s="42"/>
      <c r="BK887" s="42"/>
      <c r="BL887" s="42"/>
      <c r="BM887" s="42"/>
      <c r="BN887" s="42"/>
    </row>
    <row r="888" spans="5:66" ht="15.75" customHeight="1" x14ac:dyDescent="0.25"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  <c r="BB888" s="42"/>
      <c r="BC888" s="42"/>
      <c r="BD888" s="42"/>
      <c r="BE888" s="42"/>
      <c r="BF888" s="42"/>
      <c r="BG888" s="42"/>
      <c r="BH888" s="42"/>
      <c r="BI888" s="42"/>
      <c r="BJ888" s="42"/>
      <c r="BK888" s="42"/>
      <c r="BL888" s="42"/>
      <c r="BM888" s="42"/>
      <c r="BN888" s="42"/>
    </row>
    <row r="889" spans="5:66" ht="15.75" customHeight="1" x14ac:dyDescent="0.25"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  <c r="BB889" s="42"/>
      <c r="BC889" s="42"/>
      <c r="BD889" s="42"/>
      <c r="BE889" s="42"/>
      <c r="BF889" s="42"/>
      <c r="BG889" s="42"/>
      <c r="BH889" s="42"/>
      <c r="BI889" s="42"/>
      <c r="BJ889" s="42"/>
      <c r="BK889" s="42"/>
      <c r="BL889" s="42"/>
      <c r="BM889" s="42"/>
      <c r="BN889" s="42"/>
    </row>
    <row r="890" spans="5:66" ht="15.75" customHeight="1" x14ac:dyDescent="0.25"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  <c r="BB890" s="42"/>
      <c r="BC890" s="42"/>
      <c r="BD890" s="42"/>
      <c r="BE890" s="42"/>
      <c r="BF890" s="42"/>
      <c r="BG890" s="42"/>
      <c r="BH890" s="42"/>
      <c r="BI890" s="42"/>
      <c r="BJ890" s="42"/>
      <c r="BK890" s="42"/>
      <c r="BL890" s="42"/>
      <c r="BM890" s="42"/>
      <c r="BN890" s="42"/>
    </row>
    <row r="891" spans="5:66" ht="15.75" customHeight="1" x14ac:dyDescent="0.25"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  <c r="BB891" s="42"/>
      <c r="BC891" s="42"/>
      <c r="BD891" s="42"/>
      <c r="BE891" s="42"/>
      <c r="BF891" s="42"/>
      <c r="BG891" s="42"/>
      <c r="BH891" s="42"/>
      <c r="BI891" s="42"/>
      <c r="BJ891" s="42"/>
      <c r="BK891" s="42"/>
      <c r="BL891" s="42"/>
      <c r="BM891" s="42"/>
      <c r="BN891" s="42"/>
    </row>
    <row r="892" spans="5:66" ht="15.75" customHeight="1" x14ac:dyDescent="0.25"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  <c r="BB892" s="42"/>
      <c r="BC892" s="42"/>
      <c r="BD892" s="42"/>
      <c r="BE892" s="42"/>
      <c r="BF892" s="42"/>
      <c r="BG892" s="42"/>
      <c r="BH892" s="42"/>
      <c r="BI892" s="42"/>
      <c r="BJ892" s="42"/>
      <c r="BK892" s="42"/>
      <c r="BL892" s="42"/>
      <c r="BM892" s="42"/>
      <c r="BN892" s="42"/>
    </row>
    <row r="893" spans="5:66" ht="15.75" customHeight="1" x14ac:dyDescent="0.25"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  <c r="BB893" s="42"/>
      <c r="BC893" s="42"/>
      <c r="BD893" s="42"/>
      <c r="BE893" s="42"/>
      <c r="BF893" s="42"/>
      <c r="BG893" s="42"/>
      <c r="BH893" s="42"/>
      <c r="BI893" s="42"/>
      <c r="BJ893" s="42"/>
      <c r="BK893" s="42"/>
      <c r="BL893" s="42"/>
      <c r="BM893" s="42"/>
      <c r="BN893" s="42"/>
    </row>
    <row r="894" spans="5:66" ht="15.75" customHeight="1" x14ac:dyDescent="0.25"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  <c r="BB894" s="42"/>
      <c r="BC894" s="42"/>
      <c r="BD894" s="42"/>
      <c r="BE894" s="42"/>
      <c r="BF894" s="42"/>
      <c r="BG894" s="42"/>
      <c r="BH894" s="42"/>
      <c r="BI894" s="42"/>
      <c r="BJ894" s="42"/>
      <c r="BK894" s="42"/>
      <c r="BL894" s="42"/>
      <c r="BM894" s="42"/>
      <c r="BN894" s="42"/>
    </row>
    <row r="895" spans="5:66" ht="15.75" customHeight="1" x14ac:dyDescent="0.25"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  <c r="BB895" s="42"/>
      <c r="BC895" s="42"/>
      <c r="BD895" s="42"/>
      <c r="BE895" s="42"/>
      <c r="BF895" s="42"/>
      <c r="BG895" s="42"/>
      <c r="BH895" s="42"/>
      <c r="BI895" s="42"/>
      <c r="BJ895" s="42"/>
      <c r="BK895" s="42"/>
      <c r="BL895" s="42"/>
      <c r="BM895" s="42"/>
      <c r="BN895" s="42"/>
    </row>
    <row r="896" spans="5:66" ht="15.75" customHeight="1" x14ac:dyDescent="0.25"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  <c r="BB896" s="42"/>
      <c r="BC896" s="42"/>
      <c r="BD896" s="42"/>
      <c r="BE896" s="42"/>
      <c r="BF896" s="42"/>
      <c r="BG896" s="42"/>
      <c r="BH896" s="42"/>
      <c r="BI896" s="42"/>
      <c r="BJ896" s="42"/>
      <c r="BK896" s="42"/>
      <c r="BL896" s="42"/>
      <c r="BM896" s="42"/>
      <c r="BN896" s="42"/>
    </row>
    <row r="897" spans="5:66" ht="15.75" customHeight="1" x14ac:dyDescent="0.25"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  <c r="BB897" s="42"/>
      <c r="BC897" s="42"/>
      <c r="BD897" s="42"/>
      <c r="BE897" s="42"/>
      <c r="BF897" s="42"/>
      <c r="BG897" s="42"/>
      <c r="BH897" s="42"/>
      <c r="BI897" s="42"/>
      <c r="BJ897" s="42"/>
      <c r="BK897" s="42"/>
      <c r="BL897" s="42"/>
      <c r="BM897" s="42"/>
      <c r="BN897" s="42"/>
    </row>
    <row r="898" spans="5:66" ht="15.75" customHeight="1" x14ac:dyDescent="0.25"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  <c r="BB898" s="42"/>
      <c r="BC898" s="42"/>
      <c r="BD898" s="42"/>
      <c r="BE898" s="42"/>
      <c r="BF898" s="42"/>
      <c r="BG898" s="42"/>
      <c r="BH898" s="42"/>
      <c r="BI898" s="42"/>
      <c r="BJ898" s="42"/>
      <c r="BK898" s="42"/>
      <c r="BL898" s="42"/>
      <c r="BM898" s="42"/>
      <c r="BN898" s="42"/>
    </row>
    <row r="899" spans="5:66" ht="15.75" customHeight="1" x14ac:dyDescent="0.25"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  <c r="BB899" s="42"/>
      <c r="BC899" s="42"/>
      <c r="BD899" s="42"/>
      <c r="BE899" s="42"/>
      <c r="BF899" s="42"/>
      <c r="BG899" s="42"/>
      <c r="BH899" s="42"/>
      <c r="BI899" s="42"/>
      <c r="BJ899" s="42"/>
      <c r="BK899" s="42"/>
      <c r="BL899" s="42"/>
      <c r="BM899" s="42"/>
      <c r="BN899" s="42"/>
    </row>
    <row r="900" spans="5:66" ht="15.75" customHeight="1" x14ac:dyDescent="0.25"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  <c r="BB900" s="42"/>
      <c r="BC900" s="42"/>
      <c r="BD900" s="42"/>
      <c r="BE900" s="42"/>
      <c r="BF900" s="42"/>
      <c r="BG900" s="42"/>
      <c r="BH900" s="42"/>
      <c r="BI900" s="42"/>
      <c r="BJ900" s="42"/>
      <c r="BK900" s="42"/>
      <c r="BL900" s="42"/>
      <c r="BM900" s="42"/>
      <c r="BN900" s="42"/>
    </row>
    <row r="901" spans="5:66" ht="15.75" customHeight="1" x14ac:dyDescent="0.25"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  <c r="BB901" s="42"/>
      <c r="BC901" s="42"/>
      <c r="BD901" s="42"/>
      <c r="BE901" s="42"/>
      <c r="BF901" s="42"/>
      <c r="BG901" s="42"/>
      <c r="BH901" s="42"/>
      <c r="BI901" s="42"/>
      <c r="BJ901" s="42"/>
      <c r="BK901" s="42"/>
      <c r="BL901" s="42"/>
      <c r="BM901" s="42"/>
      <c r="BN901" s="42"/>
    </row>
    <row r="902" spans="5:66" ht="15.75" customHeight="1" x14ac:dyDescent="0.25"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  <c r="BB902" s="42"/>
      <c r="BC902" s="42"/>
      <c r="BD902" s="42"/>
      <c r="BE902" s="42"/>
      <c r="BF902" s="42"/>
      <c r="BG902" s="42"/>
      <c r="BH902" s="42"/>
      <c r="BI902" s="42"/>
      <c r="BJ902" s="42"/>
      <c r="BK902" s="42"/>
      <c r="BL902" s="42"/>
      <c r="BM902" s="42"/>
      <c r="BN902" s="42"/>
    </row>
    <row r="903" spans="5:66" ht="15.75" customHeight="1" x14ac:dyDescent="0.25"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  <c r="BB903" s="42"/>
      <c r="BC903" s="42"/>
      <c r="BD903" s="42"/>
      <c r="BE903" s="42"/>
      <c r="BF903" s="42"/>
      <c r="BG903" s="42"/>
      <c r="BH903" s="42"/>
      <c r="BI903" s="42"/>
      <c r="BJ903" s="42"/>
      <c r="BK903" s="42"/>
      <c r="BL903" s="42"/>
      <c r="BM903" s="42"/>
      <c r="BN903" s="42"/>
    </row>
    <row r="904" spans="5:66" ht="15.75" customHeight="1" x14ac:dyDescent="0.25"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  <c r="BB904" s="42"/>
      <c r="BC904" s="42"/>
      <c r="BD904" s="42"/>
      <c r="BE904" s="42"/>
      <c r="BF904" s="42"/>
      <c r="BG904" s="42"/>
      <c r="BH904" s="42"/>
      <c r="BI904" s="42"/>
      <c r="BJ904" s="42"/>
      <c r="BK904" s="42"/>
      <c r="BL904" s="42"/>
      <c r="BM904" s="42"/>
      <c r="BN904" s="42"/>
    </row>
    <row r="905" spans="5:66" ht="15.75" customHeight="1" x14ac:dyDescent="0.25"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  <c r="BB905" s="42"/>
      <c r="BC905" s="42"/>
      <c r="BD905" s="42"/>
      <c r="BE905" s="42"/>
      <c r="BF905" s="42"/>
      <c r="BG905" s="42"/>
      <c r="BH905" s="42"/>
      <c r="BI905" s="42"/>
      <c r="BJ905" s="42"/>
      <c r="BK905" s="42"/>
      <c r="BL905" s="42"/>
      <c r="BM905" s="42"/>
      <c r="BN905" s="42"/>
    </row>
    <row r="906" spans="5:66" ht="15.75" customHeight="1" x14ac:dyDescent="0.25"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  <c r="BB906" s="42"/>
      <c r="BC906" s="42"/>
      <c r="BD906" s="42"/>
      <c r="BE906" s="42"/>
      <c r="BF906" s="42"/>
      <c r="BG906" s="42"/>
      <c r="BH906" s="42"/>
      <c r="BI906" s="42"/>
      <c r="BJ906" s="42"/>
      <c r="BK906" s="42"/>
      <c r="BL906" s="42"/>
      <c r="BM906" s="42"/>
      <c r="BN906" s="42"/>
    </row>
    <row r="907" spans="5:66" ht="15.75" customHeight="1" x14ac:dyDescent="0.25"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  <c r="BB907" s="42"/>
      <c r="BC907" s="42"/>
      <c r="BD907" s="42"/>
      <c r="BE907" s="42"/>
      <c r="BF907" s="42"/>
      <c r="BG907" s="42"/>
      <c r="BH907" s="42"/>
      <c r="BI907" s="42"/>
      <c r="BJ907" s="42"/>
      <c r="BK907" s="42"/>
      <c r="BL907" s="42"/>
      <c r="BM907" s="42"/>
      <c r="BN907" s="42"/>
    </row>
    <row r="908" spans="5:66" ht="15.75" customHeight="1" x14ac:dyDescent="0.25"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  <c r="BB908" s="42"/>
      <c r="BC908" s="42"/>
      <c r="BD908" s="42"/>
      <c r="BE908" s="42"/>
      <c r="BF908" s="42"/>
      <c r="BG908" s="42"/>
      <c r="BH908" s="42"/>
      <c r="BI908" s="42"/>
      <c r="BJ908" s="42"/>
      <c r="BK908" s="42"/>
      <c r="BL908" s="42"/>
      <c r="BM908" s="42"/>
      <c r="BN908" s="42"/>
    </row>
    <row r="909" spans="5:66" ht="15.75" customHeight="1" x14ac:dyDescent="0.25"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  <c r="BB909" s="42"/>
      <c r="BC909" s="42"/>
      <c r="BD909" s="42"/>
      <c r="BE909" s="42"/>
      <c r="BF909" s="42"/>
      <c r="BG909" s="42"/>
      <c r="BH909" s="42"/>
      <c r="BI909" s="42"/>
      <c r="BJ909" s="42"/>
      <c r="BK909" s="42"/>
      <c r="BL909" s="42"/>
      <c r="BM909" s="42"/>
      <c r="BN909" s="42"/>
    </row>
    <row r="910" spans="5:66" ht="15.75" customHeight="1" x14ac:dyDescent="0.25"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  <c r="BB910" s="42"/>
      <c r="BC910" s="42"/>
      <c r="BD910" s="42"/>
      <c r="BE910" s="42"/>
      <c r="BF910" s="42"/>
      <c r="BG910" s="42"/>
      <c r="BH910" s="42"/>
      <c r="BI910" s="42"/>
      <c r="BJ910" s="42"/>
      <c r="BK910" s="42"/>
      <c r="BL910" s="42"/>
      <c r="BM910" s="42"/>
      <c r="BN910" s="42"/>
    </row>
    <row r="911" spans="5:66" ht="15.75" customHeight="1" x14ac:dyDescent="0.25"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  <c r="BB911" s="42"/>
      <c r="BC911" s="42"/>
      <c r="BD911" s="42"/>
      <c r="BE911" s="42"/>
      <c r="BF911" s="42"/>
      <c r="BG911" s="42"/>
      <c r="BH911" s="42"/>
      <c r="BI911" s="42"/>
      <c r="BJ911" s="42"/>
      <c r="BK911" s="42"/>
      <c r="BL911" s="42"/>
      <c r="BM911" s="42"/>
      <c r="BN911" s="42"/>
    </row>
    <row r="912" spans="5:66" ht="15.75" customHeight="1" x14ac:dyDescent="0.25"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  <c r="BB912" s="42"/>
      <c r="BC912" s="42"/>
      <c r="BD912" s="42"/>
      <c r="BE912" s="42"/>
      <c r="BF912" s="42"/>
      <c r="BG912" s="42"/>
      <c r="BH912" s="42"/>
      <c r="BI912" s="42"/>
      <c r="BJ912" s="42"/>
      <c r="BK912" s="42"/>
      <c r="BL912" s="42"/>
      <c r="BM912" s="42"/>
      <c r="BN912" s="42"/>
    </row>
    <row r="913" spans="5:66" ht="15.75" customHeight="1" x14ac:dyDescent="0.25"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  <c r="BB913" s="42"/>
      <c r="BC913" s="42"/>
      <c r="BD913" s="42"/>
      <c r="BE913" s="42"/>
      <c r="BF913" s="42"/>
      <c r="BG913" s="42"/>
      <c r="BH913" s="42"/>
      <c r="BI913" s="42"/>
      <c r="BJ913" s="42"/>
      <c r="BK913" s="42"/>
      <c r="BL913" s="42"/>
      <c r="BM913" s="42"/>
      <c r="BN913" s="42"/>
    </row>
    <row r="914" spans="5:66" ht="15.75" customHeight="1" x14ac:dyDescent="0.25"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  <c r="BB914" s="42"/>
      <c r="BC914" s="42"/>
      <c r="BD914" s="42"/>
      <c r="BE914" s="42"/>
      <c r="BF914" s="42"/>
      <c r="BG914" s="42"/>
      <c r="BH914" s="42"/>
      <c r="BI914" s="42"/>
      <c r="BJ914" s="42"/>
      <c r="BK914" s="42"/>
      <c r="BL914" s="42"/>
      <c r="BM914" s="42"/>
      <c r="BN914" s="42"/>
    </row>
    <row r="915" spans="5:66" ht="15.75" customHeight="1" x14ac:dyDescent="0.25"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  <c r="BB915" s="42"/>
      <c r="BC915" s="42"/>
      <c r="BD915" s="42"/>
      <c r="BE915" s="42"/>
      <c r="BF915" s="42"/>
      <c r="BG915" s="42"/>
      <c r="BH915" s="42"/>
      <c r="BI915" s="42"/>
      <c r="BJ915" s="42"/>
      <c r="BK915" s="42"/>
      <c r="BL915" s="42"/>
      <c r="BM915" s="42"/>
      <c r="BN915" s="42"/>
    </row>
    <row r="916" spans="5:66" ht="15.75" customHeight="1" x14ac:dyDescent="0.25"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  <c r="BB916" s="42"/>
      <c r="BC916" s="42"/>
      <c r="BD916" s="42"/>
      <c r="BE916" s="42"/>
      <c r="BF916" s="42"/>
      <c r="BG916" s="42"/>
      <c r="BH916" s="42"/>
      <c r="BI916" s="42"/>
      <c r="BJ916" s="42"/>
      <c r="BK916" s="42"/>
      <c r="BL916" s="42"/>
      <c r="BM916" s="42"/>
      <c r="BN916" s="42"/>
    </row>
    <row r="917" spans="5:66" ht="15.75" customHeight="1" x14ac:dyDescent="0.25"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  <c r="BB917" s="42"/>
      <c r="BC917" s="42"/>
      <c r="BD917" s="42"/>
      <c r="BE917" s="42"/>
      <c r="BF917" s="42"/>
      <c r="BG917" s="42"/>
      <c r="BH917" s="42"/>
      <c r="BI917" s="42"/>
      <c r="BJ917" s="42"/>
      <c r="BK917" s="42"/>
      <c r="BL917" s="42"/>
      <c r="BM917" s="42"/>
      <c r="BN917" s="42"/>
    </row>
    <row r="918" spans="5:66" ht="15.75" customHeight="1" x14ac:dyDescent="0.25"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  <c r="BB918" s="42"/>
      <c r="BC918" s="42"/>
      <c r="BD918" s="42"/>
      <c r="BE918" s="42"/>
      <c r="BF918" s="42"/>
      <c r="BG918" s="42"/>
      <c r="BH918" s="42"/>
      <c r="BI918" s="42"/>
      <c r="BJ918" s="42"/>
      <c r="BK918" s="42"/>
      <c r="BL918" s="42"/>
      <c r="BM918" s="42"/>
      <c r="BN918" s="42"/>
    </row>
    <row r="919" spans="5:66" ht="15.75" customHeight="1" x14ac:dyDescent="0.25"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  <c r="BB919" s="42"/>
      <c r="BC919" s="42"/>
      <c r="BD919" s="42"/>
      <c r="BE919" s="42"/>
      <c r="BF919" s="42"/>
      <c r="BG919" s="42"/>
      <c r="BH919" s="42"/>
      <c r="BI919" s="42"/>
      <c r="BJ919" s="42"/>
      <c r="BK919" s="42"/>
      <c r="BL919" s="42"/>
      <c r="BM919" s="42"/>
      <c r="BN919" s="42"/>
    </row>
    <row r="920" spans="5:66" ht="15.75" customHeight="1" x14ac:dyDescent="0.25"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  <c r="BB920" s="42"/>
      <c r="BC920" s="42"/>
      <c r="BD920" s="42"/>
      <c r="BE920" s="42"/>
      <c r="BF920" s="42"/>
      <c r="BG920" s="42"/>
      <c r="BH920" s="42"/>
      <c r="BI920" s="42"/>
      <c r="BJ920" s="42"/>
      <c r="BK920" s="42"/>
      <c r="BL920" s="42"/>
      <c r="BM920" s="42"/>
      <c r="BN920" s="42"/>
    </row>
    <row r="921" spans="5:66" ht="15.75" customHeight="1" x14ac:dyDescent="0.25"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  <c r="BB921" s="42"/>
      <c r="BC921" s="42"/>
      <c r="BD921" s="42"/>
      <c r="BE921" s="42"/>
      <c r="BF921" s="42"/>
      <c r="BG921" s="42"/>
      <c r="BH921" s="42"/>
      <c r="BI921" s="42"/>
      <c r="BJ921" s="42"/>
      <c r="BK921" s="42"/>
      <c r="BL921" s="42"/>
      <c r="BM921" s="42"/>
      <c r="BN921" s="42"/>
    </row>
    <row r="922" spans="5:66" ht="15.75" customHeight="1" x14ac:dyDescent="0.25"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  <c r="BB922" s="42"/>
      <c r="BC922" s="42"/>
      <c r="BD922" s="42"/>
      <c r="BE922" s="42"/>
      <c r="BF922" s="42"/>
      <c r="BG922" s="42"/>
      <c r="BH922" s="42"/>
      <c r="BI922" s="42"/>
      <c r="BJ922" s="42"/>
      <c r="BK922" s="42"/>
      <c r="BL922" s="42"/>
      <c r="BM922" s="42"/>
      <c r="BN922" s="42"/>
    </row>
    <row r="923" spans="5:66" ht="15.75" customHeight="1" x14ac:dyDescent="0.25"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  <c r="BB923" s="42"/>
      <c r="BC923" s="42"/>
      <c r="BD923" s="42"/>
      <c r="BE923" s="42"/>
      <c r="BF923" s="42"/>
      <c r="BG923" s="42"/>
      <c r="BH923" s="42"/>
      <c r="BI923" s="42"/>
      <c r="BJ923" s="42"/>
      <c r="BK923" s="42"/>
      <c r="BL923" s="42"/>
      <c r="BM923" s="42"/>
      <c r="BN923" s="42"/>
    </row>
    <row r="924" spans="5:66" ht="15.75" customHeight="1" x14ac:dyDescent="0.25"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  <c r="BB924" s="42"/>
      <c r="BC924" s="42"/>
      <c r="BD924" s="42"/>
      <c r="BE924" s="42"/>
      <c r="BF924" s="42"/>
      <c r="BG924" s="42"/>
      <c r="BH924" s="42"/>
      <c r="BI924" s="42"/>
      <c r="BJ924" s="42"/>
      <c r="BK924" s="42"/>
      <c r="BL924" s="42"/>
      <c r="BM924" s="42"/>
      <c r="BN924" s="42"/>
    </row>
    <row r="925" spans="5:66" ht="15.75" customHeight="1" x14ac:dyDescent="0.25"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  <c r="BB925" s="42"/>
      <c r="BC925" s="42"/>
      <c r="BD925" s="42"/>
      <c r="BE925" s="42"/>
      <c r="BF925" s="42"/>
      <c r="BG925" s="42"/>
      <c r="BH925" s="42"/>
      <c r="BI925" s="42"/>
      <c r="BJ925" s="42"/>
      <c r="BK925" s="42"/>
      <c r="BL925" s="42"/>
      <c r="BM925" s="42"/>
      <c r="BN925" s="42"/>
    </row>
    <row r="926" spans="5:66" ht="15.75" customHeight="1" x14ac:dyDescent="0.25"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  <c r="BB926" s="42"/>
      <c r="BC926" s="42"/>
      <c r="BD926" s="42"/>
      <c r="BE926" s="42"/>
      <c r="BF926" s="42"/>
      <c r="BG926" s="42"/>
      <c r="BH926" s="42"/>
      <c r="BI926" s="42"/>
      <c r="BJ926" s="42"/>
      <c r="BK926" s="42"/>
      <c r="BL926" s="42"/>
      <c r="BM926" s="42"/>
      <c r="BN926" s="42"/>
    </row>
    <row r="927" spans="5:66" ht="15.75" customHeight="1" x14ac:dyDescent="0.25"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  <c r="BB927" s="42"/>
      <c r="BC927" s="42"/>
      <c r="BD927" s="42"/>
      <c r="BE927" s="42"/>
      <c r="BF927" s="42"/>
      <c r="BG927" s="42"/>
      <c r="BH927" s="42"/>
      <c r="BI927" s="42"/>
      <c r="BJ927" s="42"/>
      <c r="BK927" s="42"/>
      <c r="BL927" s="42"/>
      <c r="BM927" s="42"/>
      <c r="BN927" s="42"/>
    </row>
    <row r="928" spans="5:66" ht="15.75" customHeight="1" x14ac:dyDescent="0.25"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  <c r="BB928" s="42"/>
      <c r="BC928" s="42"/>
      <c r="BD928" s="42"/>
      <c r="BE928" s="42"/>
      <c r="BF928" s="42"/>
      <c r="BG928" s="42"/>
      <c r="BH928" s="42"/>
      <c r="BI928" s="42"/>
      <c r="BJ928" s="42"/>
      <c r="BK928" s="42"/>
      <c r="BL928" s="42"/>
      <c r="BM928" s="42"/>
      <c r="BN928" s="42"/>
    </row>
    <row r="929" spans="5:66" ht="15.75" customHeight="1" x14ac:dyDescent="0.25"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  <c r="BB929" s="42"/>
      <c r="BC929" s="42"/>
      <c r="BD929" s="42"/>
      <c r="BE929" s="42"/>
      <c r="BF929" s="42"/>
      <c r="BG929" s="42"/>
      <c r="BH929" s="42"/>
      <c r="BI929" s="42"/>
      <c r="BJ929" s="42"/>
      <c r="BK929" s="42"/>
      <c r="BL929" s="42"/>
      <c r="BM929" s="42"/>
      <c r="BN929" s="42"/>
    </row>
    <row r="930" spans="5:66" ht="15.75" customHeight="1" x14ac:dyDescent="0.25"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  <c r="BB930" s="42"/>
      <c r="BC930" s="42"/>
      <c r="BD930" s="42"/>
      <c r="BE930" s="42"/>
      <c r="BF930" s="42"/>
      <c r="BG930" s="42"/>
      <c r="BH930" s="42"/>
      <c r="BI930" s="42"/>
      <c r="BJ930" s="42"/>
      <c r="BK930" s="42"/>
      <c r="BL930" s="42"/>
      <c r="BM930" s="42"/>
      <c r="BN930" s="42"/>
    </row>
    <row r="931" spans="5:66" ht="15.75" customHeight="1" x14ac:dyDescent="0.25"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  <c r="BB931" s="42"/>
      <c r="BC931" s="42"/>
      <c r="BD931" s="42"/>
      <c r="BE931" s="42"/>
      <c r="BF931" s="42"/>
      <c r="BG931" s="42"/>
      <c r="BH931" s="42"/>
      <c r="BI931" s="42"/>
      <c r="BJ931" s="42"/>
      <c r="BK931" s="42"/>
      <c r="BL931" s="42"/>
      <c r="BM931" s="42"/>
      <c r="BN931" s="42"/>
    </row>
    <row r="932" spans="5:66" ht="15.75" customHeight="1" x14ac:dyDescent="0.25"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  <c r="BB932" s="42"/>
      <c r="BC932" s="42"/>
      <c r="BD932" s="42"/>
      <c r="BE932" s="42"/>
      <c r="BF932" s="42"/>
      <c r="BG932" s="42"/>
      <c r="BH932" s="42"/>
      <c r="BI932" s="42"/>
      <c r="BJ932" s="42"/>
      <c r="BK932" s="42"/>
      <c r="BL932" s="42"/>
      <c r="BM932" s="42"/>
      <c r="BN932" s="42"/>
    </row>
    <row r="933" spans="5:66" ht="15.75" customHeight="1" x14ac:dyDescent="0.25"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  <c r="BB933" s="42"/>
      <c r="BC933" s="42"/>
      <c r="BD933" s="42"/>
      <c r="BE933" s="42"/>
      <c r="BF933" s="42"/>
      <c r="BG933" s="42"/>
      <c r="BH933" s="42"/>
      <c r="BI933" s="42"/>
      <c r="BJ933" s="42"/>
      <c r="BK933" s="42"/>
      <c r="BL933" s="42"/>
      <c r="BM933" s="42"/>
      <c r="BN933" s="42"/>
    </row>
    <row r="934" spans="5:66" ht="15.75" customHeight="1" x14ac:dyDescent="0.25"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  <c r="BB934" s="42"/>
      <c r="BC934" s="42"/>
      <c r="BD934" s="42"/>
      <c r="BE934" s="42"/>
      <c r="BF934" s="42"/>
      <c r="BG934" s="42"/>
      <c r="BH934" s="42"/>
      <c r="BI934" s="42"/>
      <c r="BJ934" s="42"/>
      <c r="BK934" s="42"/>
      <c r="BL934" s="42"/>
      <c r="BM934" s="42"/>
      <c r="BN934" s="42"/>
    </row>
    <row r="935" spans="5:66" ht="15.75" customHeight="1" x14ac:dyDescent="0.25"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  <c r="BB935" s="42"/>
      <c r="BC935" s="42"/>
      <c r="BD935" s="42"/>
      <c r="BE935" s="42"/>
      <c r="BF935" s="42"/>
      <c r="BG935" s="42"/>
      <c r="BH935" s="42"/>
      <c r="BI935" s="42"/>
      <c r="BJ935" s="42"/>
      <c r="BK935" s="42"/>
      <c r="BL935" s="42"/>
      <c r="BM935" s="42"/>
      <c r="BN935" s="42"/>
    </row>
    <row r="936" spans="5:66" ht="15.75" customHeight="1" x14ac:dyDescent="0.25"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  <c r="BB936" s="42"/>
      <c r="BC936" s="42"/>
      <c r="BD936" s="42"/>
      <c r="BE936" s="42"/>
      <c r="BF936" s="42"/>
      <c r="BG936" s="42"/>
      <c r="BH936" s="42"/>
      <c r="BI936" s="42"/>
      <c r="BJ936" s="42"/>
      <c r="BK936" s="42"/>
      <c r="BL936" s="42"/>
      <c r="BM936" s="42"/>
      <c r="BN936" s="42"/>
    </row>
    <row r="937" spans="5:66" ht="15.75" customHeight="1" x14ac:dyDescent="0.25"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  <c r="BB937" s="42"/>
      <c r="BC937" s="42"/>
      <c r="BD937" s="42"/>
      <c r="BE937" s="42"/>
      <c r="BF937" s="42"/>
      <c r="BG937" s="42"/>
      <c r="BH937" s="42"/>
      <c r="BI937" s="42"/>
      <c r="BJ937" s="42"/>
      <c r="BK937" s="42"/>
      <c r="BL937" s="42"/>
      <c r="BM937" s="42"/>
      <c r="BN937" s="42"/>
    </row>
    <row r="938" spans="5:66" ht="15.75" customHeight="1" x14ac:dyDescent="0.25"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  <c r="BB938" s="42"/>
      <c r="BC938" s="42"/>
      <c r="BD938" s="42"/>
      <c r="BE938" s="42"/>
      <c r="BF938" s="42"/>
      <c r="BG938" s="42"/>
      <c r="BH938" s="42"/>
      <c r="BI938" s="42"/>
      <c r="BJ938" s="42"/>
      <c r="BK938" s="42"/>
      <c r="BL938" s="42"/>
      <c r="BM938" s="42"/>
      <c r="BN938" s="42"/>
    </row>
    <row r="939" spans="5:66" ht="15.75" customHeight="1" x14ac:dyDescent="0.25"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  <c r="BB939" s="42"/>
      <c r="BC939" s="42"/>
      <c r="BD939" s="42"/>
      <c r="BE939" s="42"/>
      <c r="BF939" s="42"/>
      <c r="BG939" s="42"/>
      <c r="BH939" s="42"/>
      <c r="BI939" s="42"/>
      <c r="BJ939" s="42"/>
      <c r="BK939" s="42"/>
      <c r="BL939" s="42"/>
      <c r="BM939" s="42"/>
      <c r="BN939" s="42"/>
    </row>
    <row r="940" spans="5:66" ht="15.75" customHeight="1" x14ac:dyDescent="0.25"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  <c r="BB940" s="42"/>
      <c r="BC940" s="42"/>
      <c r="BD940" s="42"/>
      <c r="BE940" s="42"/>
      <c r="BF940" s="42"/>
      <c r="BG940" s="42"/>
      <c r="BH940" s="42"/>
      <c r="BI940" s="42"/>
      <c r="BJ940" s="42"/>
      <c r="BK940" s="42"/>
      <c r="BL940" s="42"/>
      <c r="BM940" s="42"/>
      <c r="BN940" s="42"/>
    </row>
    <row r="941" spans="5:66" ht="15.75" customHeight="1" x14ac:dyDescent="0.25"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  <c r="BB941" s="42"/>
      <c r="BC941" s="42"/>
      <c r="BD941" s="42"/>
      <c r="BE941" s="42"/>
      <c r="BF941" s="42"/>
      <c r="BG941" s="42"/>
      <c r="BH941" s="42"/>
      <c r="BI941" s="42"/>
      <c r="BJ941" s="42"/>
      <c r="BK941" s="42"/>
      <c r="BL941" s="42"/>
      <c r="BM941" s="42"/>
      <c r="BN941" s="42"/>
    </row>
    <row r="942" spans="5:66" ht="15.75" customHeight="1" x14ac:dyDescent="0.25"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  <c r="BB942" s="42"/>
      <c r="BC942" s="42"/>
      <c r="BD942" s="42"/>
      <c r="BE942" s="42"/>
      <c r="BF942" s="42"/>
      <c r="BG942" s="42"/>
      <c r="BH942" s="42"/>
      <c r="BI942" s="42"/>
      <c r="BJ942" s="42"/>
      <c r="BK942" s="42"/>
      <c r="BL942" s="42"/>
      <c r="BM942" s="42"/>
      <c r="BN942" s="42"/>
    </row>
    <row r="943" spans="5:66" ht="15.75" customHeight="1" x14ac:dyDescent="0.25"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  <c r="BB943" s="42"/>
      <c r="BC943" s="42"/>
      <c r="BD943" s="42"/>
      <c r="BE943" s="42"/>
      <c r="BF943" s="42"/>
      <c r="BG943" s="42"/>
      <c r="BH943" s="42"/>
      <c r="BI943" s="42"/>
      <c r="BJ943" s="42"/>
      <c r="BK943" s="42"/>
      <c r="BL943" s="42"/>
      <c r="BM943" s="42"/>
      <c r="BN943" s="42"/>
    </row>
    <row r="944" spans="5:66" ht="15.75" customHeight="1" x14ac:dyDescent="0.25"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  <c r="BB944" s="42"/>
      <c r="BC944" s="42"/>
      <c r="BD944" s="42"/>
      <c r="BE944" s="42"/>
      <c r="BF944" s="42"/>
      <c r="BG944" s="42"/>
      <c r="BH944" s="42"/>
      <c r="BI944" s="42"/>
      <c r="BJ944" s="42"/>
      <c r="BK944" s="42"/>
      <c r="BL944" s="42"/>
      <c r="BM944" s="42"/>
      <c r="BN944" s="42"/>
    </row>
    <row r="945" spans="5:66" ht="15.75" customHeight="1" x14ac:dyDescent="0.25"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  <c r="BB945" s="42"/>
      <c r="BC945" s="42"/>
      <c r="BD945" s="42"/>
      <c r="BE945" s="42"/>
      <c r="BF945" s="42"/>
      <c r="BG945" s="42"/>
      <c r="BH945" s="42"/>
      <c r="BI945" s="42"/>
      <c r="BJ945" s="42"/>
      <c r="BK945" s="42"/>
      <c r="BL945" s="42"/>
      <c r="BM945" s="42"/>
      <c r="BN945" s="42"/>
    </row>
    <row r="946" spans="5:66" ht="15.75" customHeight="1" x14ac:dyDescent="0.25"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  <c r="BB946" s="42"/>
      <c r="BC946" s="42"/>
      <c r="BD946" s="42"/>
      <c r="BE946" s="42"/>
      <c r="BF946" s="42"/>
      <c r="BG946" s="42"/>
      <c r="BH946" s="42"/>
      <c r="BI946" s="42"/>
      <c r="BJ946" s="42"/>
      <c r="BK946" s="42"/>
      <c r="BL946" s="42"/>
      <c r="BM946" s="42"/>
      <c r="BN946" s="42"/>
    </row>
    <row r="947" spans="5:66" ht="15.75" customHeight="1" x14ac:dyDescent="0.25"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  <c r="BB947" s="42"/>
      <c r="BC947" s="42"/>
      <c r="BD947" s="42"/>
      <c r="BE947" s="42"/>
      <c r="BF947" s="42"/>
      <c r="BG947" s="42"/>
      <c r="BH947" s="42"/>
      <c r="BI947" s="42"/>
      <c r="BJ947" s="42"/>
      <c r="BK947" s="42"/>
      <c r="BL947" s="42"/>
      <c r="BM947" s="42"/>
      <c r="BN947" s="42"/>
    </row>
    <row r="948" spans="5:66" ht="15.75" customHeight="1" x14ac:dyDescent="0.25"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  <c r="BB948" s="42"/>
      <c r="BC948" s="42"/>
      <c r="BD948" s="42"/>
      <c r="BE948" s="42"/>
      <c r="BF948" s="42"/>
      <c r="BG948" s="42"/>
      <c r="BH948" s="42"/>
      <c r="BI948" s="42"/>
      <c r="BJ948" s="42"/>
      <c r="BK948" s="42"/>
      <c r="BL948" s="42"/>
      <c r="BM948" s="42"/>
      <c r="BN948" s="42"/>
    </row>
    <row r="949" spans="5:66" ht="15.75" customHeight="1" x14ac:dyDescent="0.25"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  <c r="BB949" s="42"/>
      <c r="BC949" s="42"/>
      <c r="BD949" s="42"/>
      <c r="BE949" s="42"/>
      <c r="BF949" s="42"/>
      <c r="BG949" s="42"/>
      <c r="BH949" s="42"/>
      <c r="BI949" s="42"/>
      <c r="BJ949" s="42"/>
      <c r="BK949" s="42"/>
      <c r="BL949" s="42"/>
      <c r="BM949" s="42"/>
      <c r="BN949" s="42"/>
    </row>
    <row r="950" spans="5:66" ht="15.75" customHeight="1" x14ac:dyDescent="0.25"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  <c r="BB950" s="42"/>
      <c r="BC950" s="42"/>
      <c r="BD950" s="42"/>
      <c r="BE950" s="42"/>
      <c r="BF950" s="42"/>
      <c r="BG950" s="42"/>
      <c r="BH950" s="42"/>
      <c r="BI950" s="42"/>
      <c r="BJ950" s="42"/>
      <c r="BK950" s="42"/>
      <c r="BL950" s="42"/>
      <c r="BM950" s="42"/>
      <c r="BN950" s="42"/>
    </row>
    <row r="951" spans="5:66" ht="15.75" customHeight="1" x14ac:dyDescent="0.25"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  <c r="BB951" s="42"/>
      <c r="BC951" s="42"/>
      <c r="BD951" s="42"/>
      <c r="BE951" s="42"/>
      <c r="BF951" s="42"/>
      <c r="BG951" s="42"/>
      <c r="BH951" s="42"/>
      <c r="BI951" s="42"/>
      <c r="BJ951" s="42"/>
      <c r="BK951" s="42"/>
      <c r="BL951" s="42"/>
      <c r="BM951" s="42"/>
      <c r="BN951" s="42"/>
    </row>
    <row r="952" spans="5:66" ht="15.75" customHeight="1" x14ac:dyDescent="0.25"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  <c r="BB952" s="42"/>
      <c r="BC952" s="42"/>
      <c r="BD952" s="42"/>
      <c r="BE952" s="42"/>
      <c r="BF952" s="42"/>
      <c r="BG952" s="42"/>
      <c r="BH952" s="42"/>
      <c r="BI952" s="42"/>
      <c r="BJ952" s="42"/>
      <c r="BK952" s="42"/>
      <c r="BL952" s="42"/>
      <c r="BM952" s="42"/>
      <c r="BN952" s="42"/>
    </row>
    <row r="953" spans="5:66" ht="15.75" customHeight="1" x14ac:dyDescent="0.25"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  <c r="BB953" s="42"/>
      <c r="BC953" s="42"/>
      <c r="BD953" s="42"/>
      <c r="BE953" s="42"/>
      <c r="BF953" s="42"/>
      <c r="BG953" s="42"/>
      <c r="BH953" s="42"/>
      <c r="BI953" s="42"/>
      <c r="BJ953" s="42"/>
      <c r="BK953" s="42"/>
      <c r="BL953" s="42"/>
      <c r="BM953" s="42"/>
      <c r="BN953" s="42"/>
    </row>
    <row r="954" spans="5:66" ht="15.75" customHeight="1" x14ac:dyDescent="0.25"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  <c r="BB954" s="42"/>
      <c r="BC954" s="42"/>
      <c r="BD954" s="42"/>
      <c r="BE954" s="42"/>
      <c r="BF954" s="42"/>
      <c r="BG954" s="42"/>
      <c r="BH954" s="42"/>
      <c r="BI954" s="42"/>
      <c r="BJ954" s="42"/>
      <c r="BK954" s="42"/>
      <c r="BL954" s="42"/>
      <c r="BM954" s="42"/>
      <c r="BN954" s="42"/>
    </row>
    <row r="955" spans="5:66" ht="15.75" customHeight="1" x14ac:dyDescent="0.25"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  <c r="BB955" s="42"/>
      <c r="BC955" s="42"/>
      <c r="BD955" s="42"/>
      <c r="BE955" s="42"/>
      <c r="BF955" s="42"/>
      <c r="BG955" s="42"/>
      <c r="BH955" s="42"/>
      <c r="BI955" s="42"/>
      <c r="BJ955" s="42"/>
      <c r="BK955" s="42"/>
      <c r="BL955" s="42"/>
      <c r="BM955" s="42"/>
      <c r="BN955" s="42"/>
    </row>
    <row r="956" spans="5:66" ht="15.75" customHeight="1" x14ac:dyDescent="0.25"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  <c r="BB956" s="42"/>
      <c r="BC956" s="42"/>
      <c r="BD956" s="42"/>
      <c r="BE956" s="42"/>
      <c r="BF956" s="42"/>
      <c r="BG956" s="42"/>
      <c r="BH956" s="42"/>
      <c r="BI956" s="42"/>
      <c r="BJ956" s="42"/>
      <c r="BK956" s="42"/>
      <c r="BL956" s="42"/>
      <c r="BM956" s="42"/>
      <c r="BN956" s="42"/>
    </row>
    <row r="957" spans="5:66" ht="15.75" customHeight="1" x14ac:dyDescent="0.25"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  <c r="BB957" s="42"/>
      <c r="BC957" s="42"/>
      <c r="BD957" s="42"/>
      <c r="BE957" s="42"/>
      <c r="BF957" s="42"/>
      <c r="BG957" s="42"/>
      <c r="BH957" s="42"/>
      <c r="BI957" s="42"/>
      <c r="BJ957" s="42"/>
      <c r="BK957" s="42"/>
      <c r="BL957" s="42"/>
      <c r="BM957" s="42"/>
      <c r="BN957" s="42"/>
    </row>
    <row r="958" spans="5:66" ht="15.75" customHeight="1" x14ac:dyDescent="0.25"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  <c r="BB958" s="42"/>
      <c r="BC958" s="42"/>
      <c r="BD958" s="42"/>
      <c r="BE958" s="42"/>
      <c r="BF958" s="42"/>
      <c r="BG958" s="42"/>
      <c r="BH958" s="42"/>
      <c r="BI958" s="42"/>
      <c r="BJ958" s="42"/>
      <c r="BK958" s="42"/>
      <c r="BL958" s="42"/>
      <c r="BM958" s="42"/>
      <c r="BN958" s="42"/>
    </row>
    <row r="959" spans="5:66" ht="15.75" customHeight="1" x14ac:dyDescent="0.25"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  <c r="BB959" s="42"/>
      <c r="BC959" s="42"/>
      <c r="BD959" s="42"/>
      <c r="BE959" s="42"/>
      <c r="BF959" s="42"/>
      <c r="BG959" s="42"/>
      <c r="BH959" s="42"/>
      <c r="BI959" s="42"/>
      <c r="BJ959" s="42"/>
      <c r="BK959" s="42"/>
      <c r="BL959" s="42"/>
      <c r="BM959" s="42"/>
      <c r="BN959" s="42"/>
    </row>
    <row r="960" spans="5:66" ht="15.75" customHeight="1" x14ac:dyDescent="0.25"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  <c r="BB960" s="42"/>
      <c r="BC960" s="42"/>
      <c r="BD960" s="42"/>
      <c r="BE960" s="42"/>
      <c r="BF960" s="42"/>
      <c r="BG960" s="42"/>
      <c r="BH960" s="42"/>
      <c r="BI960" s="42"/>
      <c r="BJ960" s="42"/>
      <c r="BK960" s="42"/>
      <c r="BL960" s="42"/>
      <c r="BM960" s="42"/>
      <c r="BN960" s="42"/>
    </row>
    <row r="961" spans="5:66" ht="15.75" customHeight="1" x14ac:dyDescent="0.25"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  <c r="BB961" s="42"/>
      <c r="BC961" s="42"/>
      <c r="BD961" s="42"/>
      <c r="BE961" s="42"/>
      <c r="BF961" s="42"/>
      <c r="BG961" s="42"/>
      <c r="BH961" s="42"/>
      <c r="BI961" s="42"/>
      <c r="BJ961" s="42"/>
      <c r="BK961" s="42"/>
      <c r="BL961" s="42"/>
      <c r="BM961" s="42"/>
      <c r="BN961" s="42"/>
    </row>
    <row r="962" spans="5:66" ht="15.75" customHeight="1" x14ac:dyDescent="0.25"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  <c r="BB962" s="42"/>
      <c r="BC962" s="42"/>
      <c r="BD962" s="42"/>
      <c r="BE962" s="42"/>
      <c r="BF962" s="42"/>
      <c r="BG962" s="42"/>
      <c r="BH962" s="42"/>
      <c r="BI962" s="42"/>
      <c r="BJ962" s="42"/>
      <c r="BK962" s="42"/>
      <c r="BL962" s="42"/>
      <c r="BM962" s="42"/>
      <c r="BN962" s="42"/>
    </row>
    <row r="963" spans="5:66" ht="15.75" customHeight="1" x14ac:dyDescent="0.25"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  <c r="BB963" s="42"/>
      <c r="BC963" s="42"/>
      <c r="BD963" s="42"/>
      <c r="BE963" s="42"/>
      <c r="BF963" s="42"/>
      <c r="BG963" s="42"/>
      <c r="BH963" s="42"/>
      <c r="BI963" s="42"/>
      <c r="BJ963" s="42"/>
      <c r="BK963" s="42"/>
      <c r="BL963" s="42"/>
      <c r="BM963" s="42"/>
      <c r="BN963" s="42"/>
    </row>
    <row r="964" spans="5:66" ht="15.75" customHeight="1" x14ac:dyDescent="0.25"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  <c r="BB964" s="42"/>
      <c r="BC964" s="42"/>
      <c r="BD964" s="42"/>
      <c r="BE964" s="42"/>
      <c r="BF964" s="42"/>
      <c r="BG964" s="42"/>
      <c r="BH964" s="42"/>
      <c r="BI964" s="42"/>
      <c r="BJ964" s="42"/>
      <c r="BK964" s="42"/>
      <c r="BL964" s="42"/>
      <c r="BM964" s="42"/>
      <c r="BN964" s="42"/>
    </row>
    <row r="965" spans="5:66" ht="15.75" customHeight="1" x14ac:dyDescent="0.25"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  <c r="BB965" s="42"/>
      <c r="BC965" s="42"/>
      <c r="BD965" s="42"/>
      <c r="BE965" s="42"/>
      <c r="BF965" s="42"/>
      <c r="BG965" s="42"/>
      <c r="BH965" s="42"/>
      <c r="BI965" s="42"/>
      <c r="BJ965" s="42"/>
      <c r="BK965" s="42"/>
      <c r="BL965" s="42"/>
      <c r="BM965" s="42"/>
      <c r="BN965" s="42"/>
    </row>
    <row r="966" spans="5:66" ht="15.75" customHeight="1" x14ac:dyDescent="0.25"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  <c r="BB966" s="42"/>
      <c r="BC966" s="42"/>
      <c r="BD966" s="42"/>
      <c r="BE966" s="42"/>
      <c r="BF966" s="42"/>
      <c r="BG966" s="42"/>
      <c r="BH966" s="42"/>
      <c r="BI966" s="42"/>
      <c r="BJ966" s="42"/>
      <c r="BK966" s="42"/>
      <c r="BL966" s="42"/>
      <c r="BM966" s="42"/>
      <c r="BN966" s="42"/>
    </row>
    <row r="967" spans="5:66" ht="15.75" customHeight="1" x14ac:dyDescent="0.25"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  <c r="BB967" s="42"/>
      <c r="BC967" s="42"/>
      <c r="BD967" s="42"/>
      <c r="BE967" s="42"/>
      <c r="BF967" s="42"/>
      <c r="BG967" s="42"/>
      <c r="BH967" s="42"/>
      <c r="BI967" s="42"/>
      <c r="BJ967" s="42"/>
      <c r="BK967" s="42"/>
      <c r="BL967" s="42"/>
      <c r="BM967" s="42"/>
      <c r="BN967" s="42"/>
    </row>
    <row r="968" spans="5:66" ht="15.75" customHeight="1" x14ac:dyDescent="0.25"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  <c r="BB968" s="42"/>
      <c r="BC968" s="42"/>
      <c r="BD968" s="42"/>
      <c r="BE968" s="42"/>
      <c r="BF968" s="42"/>
      <c r="BG968" s="42"/>
      <c r="BH968" s="42"/>
      <c r="BI968" s="42"/>
      <c r="BJ968" s="42"/>
      <c r="BK968" s="42"/>
      <c r="BL968" s="42"/>
      <c r="BM968" s="42"/>
      <c r="BN968" s="42"/>
    </row>
    <row r="969" spans="5:66" ht="15.75" customHeight="1" x14ac:dyDescent="0.25"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  <c r="BB969" s="42"/>
      <c r="BC969" s="42"/>
      <c r="BD969" s="42"/>
      <c r="BE969" s="42"/>
      <c r="BF969" s="42"/>
      <c r="BG969" s="42"/>
      <c r="BH969" s="42"/>
      <c r="BI969" s="42"/>
      <c r="BJ969" s="42"/>
      <c r="BK969" s="42"/>
      <c r="BL969" s="42"/>
      <c r="BM969" s="42"/>
      <c r="BN969" s="42"/>
    </row>
    <row r="970" spans="5:66" ht="15.75" customHeight="1" x14ac:dyDescent="0.25"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  <c r="BB970" s="42"/>
      <c r="BC970" s="42"/>
      <c r="BD970" s="42"/>
      <c r="BE970" s="42"/>
      <c r="BF970" s="42"/>
      <c r="BG970" s="42"/>
      <c r="BH970" s="42"/>
      <c r="BI970" s="42"/>
      <c r="BJ970" s="42"/>
      <c r="BK970" s="42"/>
      <c r="BL970" s="42"/>
      <c r="BM970" s="42"/>
      <c r="BN970" s="42"/>
    </row>
    <row r="971" spans="5:66" ht="15.75" customHeight="1" x14ac:dyDescent="0.25"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  <c r="BB971" s="42"/>
      <c r="BC971" s="42"/>
      <c r="BD971" s="42"/>
      <c r="BE971" s="42"/>
      <c r="BF971" s="42"/>
      <c r="BG971" s="42"/>
      <c r="BH971" s="42"/>
      <c r="BI971" s="42"/>
      <c r="BJ971" s="42"/>
      <c r="BK971" s="42"/>
      <c r="BL971" s="42"/>
      <c r="BM971" s="42"/>
      <c r="BN971" s="42"/>
    </row>
    <row r="972" spans="5:66" ht="15.75" customHeight="1" x14ac:dyDescent="0.25"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  <c r="BB972" s="42"/>
      <c r="BC972" s="42"/>
      <c r="BD972" s="42"/>
      <c r="BE972" s="42"/>
      <c r="BF972" s="42"/>
      <c r="BG972" s="42"/>
      <c r="BH972" s="42"/>
      <c r="BI972" s="42"/>
      <c r="BJ972" s="42"/>
      <c r="BK972" s="42"/>
      <c r="BL972" s="42"/>
      <c r="BM972" s="42"/>
      <c r="BN972" s="42"/>
    </row>
    <row r="973" spans="5:66" ht="15.75" customHeight="1" x14ac:dyDescent="0.25"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  <c r="BB973" s="42"/>
      <c r="BC973" s="42"/>
      <c r="BD973" s="42"/>
      <c r="BE973" s="42"/>
      <c r="BF973" s="42"/>
      <c r="BG973" s="42"/>
      <c r="BH973" s="42"/>
      <c r="BI973" s="42"/>
      <c r="BJ973" s="42"/>
      <c r="BK973" s="42"/>
      <c r="BL973" s="42"/>
      <c r="BM973" s="42"/>
      <c r="BN973" s="42"/>
    </row>
    <row r="974" spans="5:66" ht="15.75" customHeight="1" x14ac:dyDescent="0.25"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  <c r="BB974" s="42"/>
      <c r="BC974" s="42"/>
      <c r="BD974" s="42"/>
      <c r="BE974" s="42"/>
      <c r="BF974" s="42"/>
      <c r="BG974" s="42"/>
      <c r="BH974" s="42"/>
      <c r="BI974" s="42"/>
      <c r="BJ974" s="42"/>
      <c r="BK974" s="42"/>
      <c r="BL974" s="42"/>
      <c r="BM974" s="42"/>
      <c r="BN974" s="42"/>
    </row>
    <row r="975" spans="5:66" ht="15.75" customHeight="1" x14ac:dyDescent="0.25"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  <c r="BB975" s="42"/>
      <c r="BC975" s="42"/>
      <c r="BD975" s="42"/>
      <c r="BE975" s="42"/>
      <c r="BF975" s="42"/>
      <c r="BG975" s="42"/>
      <c r="BH975" s="42"/>
      <c r="BI975" s="42"/>
      <c r="BJ975" s="42"/>
      <c r="BK975" s="42"/>
      <c r="BL975" s="42"/>
      <c r="BM975" s="42"/>
      <c r="BN975" s="42"/>
    </row>
    <row r="976" spans="5:66" ht="15.75" customHeight="1" x14ac:dyDescent="0.25"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  <c r="BB976" s="42"/>
      <c r="BC976" s="42"/>
      <c r="BD976" s="42"/>
      <c r="BE976" s="42"/>
      <c r="BF976" s="42"/>
      <c r="BG976" s="42"/>
      <c r="BH976" s="42"/>
      <c r="BI976" s="42"/>
      <c r="BJ976" s="42"/>
      <c r="BK976" s="42"/>
      <c r="BL976" s="42"/>
      <c r="BM976" s="42"/>
      <c r="BN976" s="42"/>
    </row>
    <row r="977" spans="5:66" ht="15.75" customHeight="1" x14ac:dyDescent="0.25"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  <c r="BB977" s="42"/>
      <c r="BC977" s="42"/>
      <c r="BD977" s="42"/>
      <c r="BE977" s="42"/>
      <c r="BF977" s="42"/>
      <c r="BG977" s="42"/>
      <c r="BH977" s="42"/>
      <c r="BI977" s="42"/>
      <c r="BJ977" s="42"/>
      <c r="BK977" s="42"/>
      <c r="BL977" s="42"/>
      <c r="BM977" s="42"/>
      <c r="BN977" s="42"/>
    </row>
    <row r="978" spans="5:66" ht="15.75" customHeight="1" x14ac:dyDescent="0.25"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  <c r="BB978" s="42"/>
      <c r="BC978" s="42"/>
      <c r="BD978" s="42"/>
      <c r="BE978" s="42"/>
      <c r="BF978" s="42"/>
      <c r="BG978" s="42"/>
      <c r="BH978" s="42"/>
      <c r="BI978" s="42"/>
      <c r="BJ978" s="42"/>
      <c r="BK978" s="42"/>
      <c r="BL978" s="42"/>
      <c r="BM978" s="42"/>
      <c r="BN978" s="42"/>
    </row>
    <row r="979" spans="5:66" ht="15.75" customHeight="1" x14ac:dyDescent="0.25"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  <c r="BB979" s="42"/>
      <c r="BC979" s="42"/>
      <c r="BD979" s="42"/>
      <c r="BE979" s="42"/>
      <c r="BF979" s="42"/>
      <c r="BG979" s="42"/>
      <c r="BH979" s="42"/>
      <c r="BI979" s="42"/>
      <c r="BJ979" s="42"/>
      <c r="BK979" s="42"/>
      <c r="BL979" s="42"/>
      <c r="BM979" s="42"/>
      <c r="BN979" s="42"/>
    </row>
    <row r="980" spans="5:66" ht="15.75" customHeight="1" x14ac:dyDescent="0.25"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  <c r="BB980" s="42"/>
      <c r="BC980" s="42"/>
      <c r="BD980" s="42"/>
      <c r="BE980" s="42"/>
      <c r="BF980" s="42"/>
      <c r="BG980" s="42"/>
      <c r="BH980" s="42"/>
      <c r="BI980" s="42"/>
      <c r="BJ980" s="42"/>
      <c r="BK980" s="42"/>
      <c r="BL980" s="42"/>
      <c r="BM980" s="42"/>
      <c r="BN980" s="42"/>
    </row>
    <row r="981" spans="5:66" ht="15.75" customHeight="1" x14ac:dyDescent="0.25"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  <c r="BB981" s="42"/>
      <c r="BC981" s="42"/>
      <c r="BD981" s="42"/>
      <c r="BE981" s="42"/>
      <c r="BF981" s="42"/>
      <c r="BG981" s="42"/>
      <c r="BH981" s="42"/>
      <c r="BI981" s="42"/>
      <c r="BJ981" s="42"/>
      <c r="BK981" s="42"/>
      <c r="BL981" s="42"/>
      <c r="BM981" s="42"/>
      <c r="BN981" s="42"/>
    </row>
    <row r="982" spans="5:66" ht="15.75" customHeight="1" x14ac:dyDescent="0.25"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  <c r="BB982" s="42"/>
      <c r="BC982" s="42"/>
      <c r="BD982" s="42"/>
      <c r="BE982" s="42"/>
      <c r="BF982" s="42"/>
      <c r="BG982" s="42"/>
      <c r="BH982" s="42"/>
      <c r="BI982" s="42"/>
      <c r="BJ982" s="42"/>
      <c r="BK982" s="42"/>
      <c r="BL982" s="42"/>
      <c r="BM982" s="42"/>
      <c r="BN982" s="42"/>
    </row>
    <row r="983" spans="5:66" ht="15.75" customHeight="1" x14ac:dyDescent="0.25"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  <c r="BB983" s="42"/>
      <c r="BC983" s="42"/>
      <c r="BD983" s="42"/>
      <c r="BE983" s="42"/>
      <c r="BF983" s="42"/>
      <c r="BG983" s="42"/>
      <c r="BH983" s="42"/>
      <c r="BI983" s="42"/>
      <c r="BJ983" s="42"/>
      <c r="BK983" s="42"/>
      <c r="BL983" s="42"/>
      <c r="BM983" s="42"/>
      <c r="BN983" s="42"/>
    </row>
    <row r="984" spans="5:66" ht="15.75" customHeight="1" x14ac:dyDescent="0.25"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  <c r="BB984" s="42"/>
      <c r="BC984" s="42"/>
      <c r="BD984" s="42"/>
      <c r="BE984" s="42"/>
      <c r="BF984" s="42"/>
      <c r="BG984" s="42"/>
      <c r="BH984" s="42"/>
      <c r="BI984" s="42"/>
      <c r="BJ984" s="42"/>
      <c r="BK984" s="42"/>
      <c r="BL984" s="42"/>
      <c r="BM984" s="42"/>
      <c r="BN984" s="42"/>
    </row>
    <row r="985" spans="5:66" ht="15.75" customHeight="1" x14ac:dyDescent="0.25"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  <c r="BB985" s="42"/>
      <c r="BC985" s="42"/>
      <c r="BD985" s="42"/>
      <c r="BE985" s="42"/>
      <c r="BF985" s="42"/>
      <c r="BG985" s="42"/>
      <c r="BH985" s="42"/>
      <c r="BI985" s="42"/>
      <c r="BJ985" s="42"/>
      <c r="BK985" s="42"/>
      <c r="BL985" s="42"/>
      <c r="BM985" s="42"/>
      <c r="BN985" s="42"/>
    </row>
    <row r="986" spans="5:66" ht="15.75" customHeight="1" x14ac:dyDescent="0.25"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  <c r="BB986" s="42"/>
      <c r="BC986" s="42"/>
      <c r="BD986" s="42"/>
      <c r="BE986" s="42"/>
      <c r="BF986" s="42"/>
      <c r="BG986" s="42"/>
      <c r="BH986" s="42"/>
      <c r="BI986" s="42"/>
      <c r="BJ986" s="42"/>
      <c r="BK986" s="42"/>
      <c r="BL986" s="42"/>
      <c r="BM986" s="42"/>
      <c r="BN986" s="42"/>
    </row>
    <row r="987" spans="5:66" ht="15.75" customHeight="1" x14ac:dyDescent="0.25"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  <c r="BB987" s="42"/>
      <c r="BC987" s="42"/>
      <c r="BD987" s="42"/>
      <c r="BE987" s="42"/>
      <c r="BF987" s="42"/>
      <c r="BG987" s="42"/>
      <c r="BH987" s="42"/>
      <c r="BI987" s="42"/>
      <c r="BJ987" s="42"/>
      <c r="BK987" s="42"/>
      <c r="BL987" s="42"/>
      <c r="BM987" s="42"/>
      <c r="BN987" s="42"/>
    </row>
    <row r="988" spans="5:66" ht="15.75" customHeight="1" x14ac:dyDescent="0.25"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  <c r="BB988" s="42"/>
      <c r="BC988" s="42"/>
      <c r="BD988" s="42"/>
      <c r="BE988" s="42"/>
      <c r="BF988" s="42"/>
      <c r="BG988" s="42"/>
      <c r="BH988" s="42"/>
      <c r="BI988" s="42"/>
      <c r="BJ988" s="42"/>
      <c r="BK988" s="42"/>
      <c r="BL988" s="42"/>
      <c r="BM988" s="42"/>
      <c r="BN988" s="42"/>
    </row>
    <row r="989" spans="5:66" ht="15.75" customHeight="1" x14ac:dyDescent="0.25"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  <c r="BB989" s="42"/>
      <c r="BC989" s="42"/>
      <c r="BD989" s="42"/>
      <c r="BE989" s="42"/>
      <c r="BF989" s="42"/>
      <c r="BG989" s="42"/>
      <c r="BH989" s="42"/>
      <c r="BI989" s="42"/>
      <c r="BJ989" s="42"/>
      <c r="BK989" s="42"/>
      <c r="BL989" s="42"/>
      <c r="BM989" s="42"/>
      <c r="BN989" s="42"/>
    </row>
    <row r="990" spans="5:66" ht="15.75" customHeight="1" x14ac:dyDescent="0.25"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  <c r="BB990" s="42"/>
      <c r="BC990" s="42"/>
      <c r="BD990" s="42"/>
      <c r="BE990" s="42"/>
      <c r="BF990" s="42"/>
      <c r="BG990" s="42"/>
      <c r="BH990" s="42"/>
      <c r="BI990" s="42"/>
      <c r="BJ990" s="42"/>
      <c r="BK990" s="42"/>
      <c r="BL990" s="42"/>
      <c r="BM990" s="42"/>
      <c r="BN990" s="42"/>
    </row>
    <row r="991" spans="5:66" ht="15.75" customHeight="1" x14ac:dyDescent="0.25"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  <c r="BB991" s="42"/>
      <c r="BC991" s="42"/>
      <c r="BD991" s="42"/>
      <c r="BE991" s="42"/>
      <c r="BF991" s="42"/>
      <c r="BG991" s="42"/>
      <c r="BH991" s="42"/>
      <c r="BI991" s="42"/>
      <c r="BJ991" s="42"/>
      <c r="BK991" s="42"/>
      <c r="BL991" s="42"/>
      <c r="BM991" s="42"/>
      <c r="BN991" s="42"/>
    </row>
  </sheetData>
  <mergeCells count="551">
    <mergeCell ref="AE32:AF32"/>
    <mergeCell ref="AS32:AT32"/>
    <mergeCell ref="U32:V32"/>
    <mergeCell ref="AI32:AJ32"/>
    <mergeCell ref="W27:X27"/>
    <mergeCell ref="AK27:AL27"/>
    <mergeCell ref="AE27:AF27"/>
    <mergeCell ref="AS27:AT27"/>
    <mergeCell ref="AE31:AF31"/>
    <mergeCell ref="AS31:AT31"/>
    <mergeCell ref="AK30:AL30"/>
    <mergeCell ref="AM30:AN30"/>
    <mergeCell ref="AO30:AP30"/>
    <mergeCell ref="AQ30:AR30"/>
    <mergeCell ref="AK29:AL29"/>
    <mergeCell ref="AM29:AN29"/>
    <mergeCell ref="AO29:AP29"/>
    <mergeCell ref="AQ29:AR29"/>
    <mergeCell ref="AM28:AN28"/>
    <mergeCell ref="AO28:AP28"/>
    <mergeCell ref="AQ28:AR28"/>
    <mergeCell ref="AC28:AD28"/>
    <mergeCell ref="AE28:AF28"/>
    <mergeCell ref="AG28:AH28"/>
    <mergeCell ref="Y25:Z25"/>
    <mergeCell ref="AE25:AF25"/>
    <mergeCell ref="AM25:AN25"/>
    <mergeCell ref="AS25:AT25"/>
    <mergeCell ref="W24:X24"/>
    <mergeCell ref="AA24:AB24"/>
    <mergeCell ref="AE24:AF24"/>
    <mergeCell ref="AG24:AH24"/>
    <mergeCell ref="AK24:AL24"/>
    <mergeCell ref="W16:X16"/>
    <mergeCell ref="AK16:AL16"/>
    <mergeCell ref="AC17:AD17"/>
    <mergeCell ref="AQ17:AR17"/>
    <mergeCell ref="S23:T23"/>
    <mergeCell ref="W23:X23"/>
    <mergeCell ref="AA23:AB23"/>
    <mergeCell ref="AG23:AH23"/>
    <mergeCell ref="AO23:AP23"/>
    <mergeCell ref="AE23:AF23"/>
    <mergeCell ref="AE20:AF20"/>
    <mergeCell ref="AQ23:AR23"/>
    <mergeCell ref="AE21:AF21"/>
    <mergeCell ref="S19:T19"/>
    <mergeCell ref="U19:V19"/>
    <mergeCell ref="AE22:AF22"/>
    <mergeCell ref="AE17:AF17"/>
    <mergeCell ref="BI28:BJ28"/>
    <mergeCell ref="AS29:AT29"/>
    <mergeCell ref="AW28:AX28"/>
    <mergeCell ref="BA28:BB28"/>
    <mergeCell ref="BC28:BD28"/>
    <mergeCell ref="BE28:BF28"/>
    <mergeCell ref="AS28:AT28"/>
    <mergeCell ref="BG27:BH27"/>
    <mergeCell ref="AS21:AT21"/>
    <mergeCell ref="AS22:AT22"/>
    <mergeCell ref="AS24:AT24"/>
    <mergeCell ref="AY27:AZ27"/>
    <mergeCell ref="AS23:AT23"/>
    <mergeCell ref="BG22:BH22"/>
    <mergeCell ref="BG23:BH23"/>
    <mergeCell ref="AS30:AT30"/>
    <mergeCell ref="AU30:AV30"/>
    <mergeCell ref="AW30:AX30"/>
    <mergeCell ref="BA30:BB30"/>
    <mergeCell ref="BC30:BD30"/>
    <mergeCell ref="BG29:BH29"/>
    <mergeCell ref="BI29:BJ29"/>
    <mergeCell ref="BK29:BL29"/>
    <mergeCell ref="AU29:AV29"/>
    <mergeCell ref="AW29:AX29"/>
    <mergeCell ref="BA29:BB29"/>
    <mergeCell ref="BC29:BD29"/>
    <mergeCell ref="BE29:BF29"/>
    <mergeCell ref="AY30:AZ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I28:AJ28"/>
    <mergeCell ref="AK28:AL28"/>
    <mergeCell ref="S28:T28"/>
    <mergeCell ref="U28:V28"/>
    <mergeCell ref="W28:X28"/>
    <mergeCell ref="Y28:Z28"/>
    <mergeCell ref="AA28:AB28"/>
    <mergeCell ref="BG35:BH35"/>
    <mergeCell ref="BI35:BJ35"/>
    <mergeCell ref="AU33:AV33"/>
    <mergeCell ref="AQ34:AR34"/>
    <mergeCell ref="AS34:AT34"/>
    <mergeCell ref="AU34:AV34"/>
    <mergeCell ref="AQ35:AR35"/>
    <mergeCell ref="AS35:AT35"/>
    <mergeCell ref="AU35:AV35"/>
    <mergeCell ref="AK35:AL35"/>
    <mergeCell ref="AM35:AN35"/>
    <mergeCell ref="AO35:AP35"/>
    <mergeCell ref="AQ33:AR33"/>
    <mergeCell ref="AS33:AT33"/>
    <mergeCell ref="AK33:AL33"/>
    <mergeCell ref="AM33:AN33"/>
    <mergeCell ref="AO33:AP33"/>
    <mergeCell ref="BK35:BL35"/>
    <mergeCell ref="AW33:AX33"/>
    <mergeCell ref="AW34:AX34"/>
    <mergeCell ref="AW35:AX35"/>
    <mergeCell ref="BG33:BH33"/>
    <mergeCell ref="BI33:BJ33"/>
    <mergeCell ref="BK33:BL33"/>
    <mergeCell ref="BG34:BH34"/>
    <mergeCell ref="BI34:BJ34"/>
    <mergeCell ref="BK34:BL34"/>
    <mergeCell ref="BE33:BF33"/>
    <mergeCell ref="BA34:BB34"/>
    <mergeCell ref="BC34:BD34"/>
    <mergeCell ref="BE34:BF34"/>
    <mergeCell ref="BA35:BB35"/>
    <mergeCell ref="BC35:BD35"/>
    <mergeCell ref="BE35:BF35"/>
    <mergeCell ref="AY33:AZ33"/>
    <mergeCell ref="AY34:AZ34"/>
    <mergeCell ref="AY35:AZ35"/>
    <mergeCell ref="BA33:BB33"/>
    <mergeCell ref="BC33:BD33"/>
    <mergeCell ref="AK34:AL34"/>
    <mergeCell ref="AM34:AN34"/>
    <mergeCell ref="AO34:AP34"/>
    <mergeCell ref="AI33:AJ33"/>
    <mergeCell ref="AE34:AF34"/>
    <mergeCell ref="AG34:AH34"/>
    <mergeCell ref="AI34:AJ34"/>
    <mergeCell ref="AE35:AF35"/>
    <mergeCell ref="AG35:AH35"/>
    <mergeCell ref="AI35:AJ35"/>
    <mergeCell ref="Y35:Z35"/>
    <mergeCell ref="AA35:AB35"/>
    <mergeCell ref="AC35:AD35"/>
    <mergeCell ref="AE33:AF33"/>
    <mergeCell ref="AG33:AH33"/>
    <mergeCell ref="Y33:Z33"/>
    <mergeCell ref="AA33:AB33"/>
    <mergeCell ref="AC33:AD33"/>
    <mergeCell ref="Y34:Z34"/>
    <mergeCell ref="AA34:AB34"/>
    <mergeCell ref="AC34:AD34"/>
    <mergeCell ref="S35:T35"/>
    <mergeCell ref="U35:V35"/>
    <mergeCell ref="W35:X35"/>
    <mergeCell ref="I31:J31"/>
    <mergeCell ref="S33:T33"/>
    <mergeCell ref="U33:V33"/>
    <mergeCell ref="W33:X33"/>
    <mergeCell ref="S34:T34"/>
    <mergeCell ref="U34:V34"/>
    <mergeCell ref="W34:X34"/>
    <mergeCell ref="Q33:R33"/>
    <mergeCell ref="Q34:R34"/>
    <mergeCell ref="Q35:R35"/>
    <mergeCell ref="I32:J32"/>
    <mergeCell ref="K32:L32"/>
    <mergeCell ref="M32:N32"/>
    <mergeCell ref="O32:P32"/>
    <mergeCell ref="Q32:R32"/>
    <mergeCell ref="G33:H33"/>
    <mergeCell ref="I33:J33"/>
    <mergeCell ref="M33:N33"/>
    <mergeCell ref="O33:P33"/>
    <mergeCell ref="G34:H34"/>
    <mergeCell ref="I34:J34"/>
    <mergeCell ref="M34:N34"/>
    <mergeCell ref="O34:P34"/>
    <mergeCell ref="G35:H35"/>
    <mergeCell ref="I35:J35"/>
    <mergeCell ref="M35:N35"/>
    <mergeCell ref="O35:P35"/>
    <mergeCell ref="K33:L33"/>
    <mergeCell ref="K34:L34"/>
    <mergeCell ref="K35:L35"/>
    <mergeCell ref="M24:N24"/>
    <mergeCell ref="O24:P24"/>
    <mergeCell ref="E26:F26"/>
    <mergeCell ref="I24:J24"/>
    <mergeCell ref="K24:L24"/>
    <mergeCell ref="K27:L27"/>
    <mergeCell ref="K28:L28"/>
    <mergeCell ref="G26:H26"/>
    <mergeCell ref="Q24:R24"/>
    <mergeCell ref="M27:N27"/>
    <mergeCell ref="O27:P27"/>
    <mergeCell ref="Q27:R27"/>
    <mergeCell ref="I26:J26"/>
    <mergeCell ref="K26:L26"/>
    <mergeCell ref="M26:N26"/>
    <mergeCell ref="O26:P26"/>
    <mergeCell ref="Q26:R26"/>
    <mergeCell ref="E28:F28"/>
    <mergeCell ref="G28:H28"/>
    <mergeCell ref="I28:J28"/>
    <mergeCell ref="M28:N28"/>
    <mergeCell ref="I27:J27"/>
    <mergeCell ref="O28:P28"/>
    <mergeCell ref="Q28:R28"/>
    <mergeCell ref="E23:F23"/>
    <mergeCell ref="K21:L21"/>
    <mergeCell ref="M21:N21"/>
    <mergeCell ref="O21:P21"/>
    <mergeCell ref="Q21:R21"/>
    <mergeCell ref="K22:L22"/>
    <mergeCell ref="M22:N22"/>
    <mergeCell ref="O22:P22"/>
    <mergeCell ref="Q22:R22"/>
    <mergeCell ref="K23:L23"/>
    <mergeCell ref="M23:N23"/>
    <mergeCell ref="O23:P23"/>
    <mergeCell ref="Q23:R23"/>
    <mergeCell ref="K19:L19"/>
    <mergeCell ref="M19:N19"/>
    <mergeCell ref="O19:P19"/>
    <mergeCell ref="Q19:R19"/>
    <mergeCell ref="K20:L20"/>
    <mergeCell ref="M20:N20"/>
    <mergeCell ref="O20:P20"/>
    <mergeCell ref="Q20:R20"/>
    <mergeCell ref="K17:L17"/>
    <mergeCell ref="M17:N17"/>
    <mergeCell ref="O17:P17"/>
    <mergeCell ref="Q17:R17"/>
    <mergeCell ref="K18:L18"/>
    <mergeCell ref="M18:N18"/>
    <mergeCell ref="O18:P18"/>
    <mergeCell ref="Q18:R18"/>
    <mergeCell ref="I16:J16"/>
    <mergeCell ref="K14:L14"/>
    <mergeCell ref="M14:N14"/>
    <mergeCell ref="O14:P14"/>
    <mergeCell ref="Q14:R14"/>
    <mergeCell ref="K15:L15"/>
    <mergeCell ref="M15:N15"/>
    <mergeCell ref="O15:P15"/>
    <mergeCell ref="Q15:R15"/>
    <mergeCell ref="Q13:R13"/>
    <mergeCell ref="AS9:AT9"/>
    <mergeCell ref="AE9:AF9"/>
    <mergeCell ref="O11:P11"/>
    <mergeCell ref="Q11:R11"/>
    <mergeCell ref="K16:L16"/>
    <mergeCell ref="M16:N16"/>
    <mergeCell ref="O16:P16"/>
    <mergeCell ref="Q16:R16"/>
    <mergeCell ref="AS11:AT11"/>
    <mergeCell ref="AS13:AT13"/>
    <mergeCell ref="AE11:AF11"/>
    <mergeCell ref="S12:T12"/>
    <mergeCell ref="AG11:AH11"/>
    <mergeCell ref="AS12:AT12"/>
    <mergeCell ref="AO12:AP12"/>
    <mergeCell ref="AE14:AF14"/>
    <mergeCell ref="AS14:AT14"/>
    <mergeCell ref="AE15:AF15"/>
    <mergeCell ref="AS15:AT15"/>
    <mergeCell ref="AE16:AF16"/>
    <mergeCell ref="AS16:AT16"/>
    <mergeCell ref="AE13:AF13"/>
    <mergeCell ref="AE12:AF12"/>
    <mergeCell ref="AG5:AH5"/>
    <mergeCell ref="AI5:AJ5"/>
    <mergeCell ref="AK5:AL5"/>
    <mergeCell ref="AM5:AN5"/>
    <mergeCell ref="AO5:AP5"/>
    <mergeCell ref="AS6:AT6"/>
    <mergeCell ref="AM6:AN6"/>
    <mergeCell ref="AY6:AZ6"/>
    <mergeCell ref="AY18:AZ18"/>
    <mergeCell ref="AS8:AT8"/>
    <mergeCell ref="AS10:AT10"/>
    <mergeCell ref="AY10:AZ10"/>
    <mergeCell ref="AU13:AV13"/>
    <mergeCell ref="AY8:AZ8"/>
    <mergeCell ref="AI7:AJ7"/>
    <mergeCell ref="AS7:AT7"/>
    <mergeCell ref="AW7:AX7"/>
    <mergeCell ref="AY7:AZ7"/>
    <mergeCell ref="AY9:AZ9"/>
    <mergeCell ref="BA5:BB5"/>
    <mergeCell ref="BC5:BD5"/>
    <mergeCell ref="BE5:BF5"/>
    <mergeCell ref="BG5:BH5"/>
    <mergeCell ref="BI5:BJ5"/>
    <mergeCell ref="AQ5:AR5"/>
    <mergeCell ref="AS5:AT5"/>
    <mergeCell ref="AU5:AV5"/>
    <mergeCell ref="AW5:AX5"/>
    <mergeCell ref="AY5:AZ5"/>
    <mergeCell ref="W5:X5"/>
    <mergeCell ref="Y5:Z5"/>
    <mergeCell ref="AA5:AB5"/>
    <mergeCell ref="AC5:AD5"/>
    <mergeCell ref="AE5:AF5"/>
    <mergeCell ref="Q5:R5"/>
    <mergeCell ref="S5:T5"/>
    <mergeCell ref="U5:V5"/>
    <mergeCell ref="I7:J7"/>
    <mergeCell ref="K7:L7"/>
    <mergeCell ref="M7:N7"/>
    <mergeCell ref="O7:P7"/>
    <mergeCell ref="Q7:R7"/>
    <mergeCell ref="U7:V7"/>
    <mergeCell ref="W6:X6"/>
    <mergeCell ref="Y6:Z6"/>
    <mergeCell ref="AE6:AF6"/>
    <mergeCell ref="S7:T7"/>
    <mergeCell ref="AE7:AF7"/>
    <mergeCell ref="E6:F6"/>
    <mergeCell ref="G6:H6"/>
    <mergeCell ref="I6:J6"/>
    <mergeCell ref="K6:L6"/>
    <mergeCell ref="M6:N6"/>
    <mergeCell ref="O6:P6"/>
    <mergeCell ref="Q6:R6"/>
    <mergeCell ref="S6:T6"/>
    <mergeCell ref="U6:V6"/>
    <mergeCell ref="K30:L30"/>
    <mergeCell ref="K31:L31"/>
    <mergeCell ref="G29:H29"/>
    <mergeCell ref="G30:H30"/>
    <mergeCell ref="I30:J30"/>
    <mergeCell ref="Q29:R29"/>
    <mergeCell ref="Q30:R30"/>
    <mergeCell ref="Q31:R31"/>
    <mergeCell ref="G32:H32"/>
    <mergeCell ref="M29:N29"/>
    <mergeCell ref="M30:N30"/>
    <mergeCell ref="O29:P29"/>
    <mergeCell ref="O30:P30"/>
    <mergeCell ref="M31:N31"/>
    <mergeCell ref="O31:P31"/>
    <mergeCell ref="K29:L29"/>
    <mergeCell ref="I29:J29"/>
    <mergeCell ref="S2:T2"/>
    <mergeCell ref="G10:H10"/>
    <mergeCell ref="K11:L11"/>
    <mergeCell ref="M11:N11"/>
    <mergeCell ref="I25:J25"/>
    <mergeCell ref="K25:L25"/>
    <mergeCell ref="M25:N25"/>
    <mergeCell ref="O25:P25"/>
    <mergeCell ref="Q25:R25"/>
    <mergeCell ref="K8:L8"/>
    <mergeCell ref="M8:N8"/>
    <mergeCell ref="O8:P8"/>
    <mergeCell ref="Q8:R8"/>
    <mergeCell ref="K10:L10"/>
    <mergeCell ref="M10:N10"/>
    <mergeCell ref="O10:P10"/>
    <mergeCell ref="Q10:R10"/>
    <mergeCell ref="K12:L12"/>
    <mergeCell ref="M12:N12"/>
    <mergeCell ref="O12:P12"/>
    <mergeCell ref="Q12:R12"/>
    <mergeCell ref="K13:L13"/>
    <mergeCell ref="M13:N13"/>
    <mergeCell ref="O13:P13"/>
    <mergeCell ref="E33:F33"/>
    <mergeCell ref="E34:F34"/>
    <mergeCell ref="E35:F35"/>
    <mergeCell ref="E29:F29"/>
    <mergeCell ref="E30:F30"/>
    <mergeCell ref="E32:F32"/>
    <mergeCell ref="E5:F5"/>
    <mergeCell ref="K3:L3"/>
    <mergeCell ref="S3:T3"/>
    <mergeCell ref="E25:F25"/>
    <mergeCell ref="G25:H25"/>
    <mergeCell ref="I3:J3"/>
    <mergeCell ref="E9:F9"/>
    <mergeCell ref="G9:H9"/>
    <mergeCell ref="I9:J9"/>
    <mergeCell ref="K9:L9"/>
    <mergeCell ref="M9:N9"/>
    <mergeCell ref="O9:P9"/>
    <mergeCell ref="Q9:R9"/>
    <mergeCell ref="G5:H5"/>
    <mergeCell ref="I5:J5"/>
    <mergeCell ref="K5:L5"/>
    <mergeCell ref="M5:N5"/>
    <mergeCell ref="O5:P5"/>
    <mergeCell ref="U2:V2"/>
    <mergeCell ref="BE3:BF3"/>
    <mergeCell ref="AO3:AP3"/>
    <mergeCell ref="AQ3:AR3"/>
    <mergeCell ref="AS3:AT3"/>
    <mergeCell ref="AU3:AV3"/>
    <mergeCell ref="AW3:AX3"/>
    <mergeCell ref="AY3:AZ3"/>
    <mergeCell ref="BA3:BB3"/>
    <mergeCell ref="AA3:AB3"/>
    <mergeCell ref="AC3:AD3"/>
    <mergeCell ref="AE3:AF3"/>
    <mergeCell ref="AG2:AH2"/>
    <mergeCell ref="AI2:AJ2"/>
    <mergeCell ref="AU2:AV2"/>
    <mergeCell ref="AW2:AX2"/>
    <mergeCell ref="U3:V3"/>
    <mergeCell ref="W3:X3"/>
    <mergeCell ref="Y3:Z3"/>
    <mergeCell ref="AG3:AH3"/>
    <mergeCell ref="AI3:AJ3"/>
    <mergeCell ref="AK3:AL3"/>
    <mergeCell ref="AM3:AN3"/>
    <mergeCell ref="BC3:BD3"/>
    <mergeCell ref="A2:D2"/>
    <mergeCell ref="A3:D3"/>
    <mergeCell ref="E2:F2"/>
    <mergeCell ref="E3:F3"/>
    <mergeCell ref="G2:H2"/>
    <mergeCell ref="G3:H3"/>
    <mergeCell ref="M3:N3"/>
    <mergeCell ref="O3:P3"/>
    <mergeCell ref="Q3:R3"/>
    <mergeCell ref="BK14:BL14"/>
    <mergeCell ref="BC12:BD12"/>
    <mergeCell ref="BG24:BH24"/>
    <mergeCell ref="BG25:BH25"/>
    <mergeCell ref="BG26:BH26"/>
    <mergeCell ref="AY22:AZ22"/>
    <mergeCell ref="AY23:AZ23"/>
    <mergeCell ref="AY24:AZ24"/>
    <mergeCell ref="AY25:AZ25"/>
    <mergeCell ref="AY16:AZ16"/>
    <mergeCell ref="AY17:AZ17"/>
    <mergeCell ref="AY19:AZ19"/>
    <mergeCell ref="AY20:AZ20"/>
    <mergeCell ref="AY21:AZ21"/>
    <mergeCell ref="BI23:BJ23"/>
    <mergeCell ref="BC22:BD22"/>
    <mergeCell ref="BE22:BF22"/>
    <mergeCell ref="BI22:BJ22"/>
    <mergeCell ref="BK22:BL22"/>
    <mergeCell ref="BI20:BJ20"/>
    <mergeCell ref="BK20:BL20"/>
    <mergeCell ref="BE19:BF19"/>
    <mergeCell ref="BE18:BF18"/>
    <mergeCell ref="BG21:BH21"/>
    <mergeCell ref="BE11:BF11"/>
    <mergeCell ref="BA22:BB22"/>
    <mergeCell ref="BG9:BH9"/>
    <mergeCell ref="BE7:BF7"/>
    <mergeCell ref="BG7:BH7"/>
    <mergeCell ref="AE26:AF26"/>
    <mergeCell ref="AS26:AT26"/>
    <mergeCell ref="BG10:BH10"/>
    <mergeCell ref="AU23:AV23"/>
    <mergeCell ref="BE17:BF17"/>
    <mergeCell ref="AS17:AT17"/>
    <mergeCell ref="AE18:AF18"/>
    <mergeCell ref="AS18:AT18"/>
    <mergeCell ref="AE19:AF19"/>
    <mergeCell ref="AS19:AT19"/>
    <mergeCell ref="AO24:AP24"/>
    <mergeCell ref="BA7:BB7"/>
    <mergeCell ref="BC7:BD7"/>
    <mergeCell ref="AW13:AX13"/>
    <mergeCell ref="AU11:AV11"/>
    <mergeCell ref="AY11:AZ11"/>
    <mergeCell ref="AY12:AZ12"/>
    <mergeCell ref="AS20:AT20"/>
    <mergeCell ref="AY26:AZ26"/>
    <mergeCell ref="BK2:BL2"/>
    <mergeCell ref="BK3:BL3"/>
    <mergeCell ref="BG3:BH3"/>
    <mergeCell ref="BI2:BJ2"/>
    <mergeCell ref="BI3:BJ3"/>
    <mergeCell ref="BI7:BJ7"/>
    <mergeCell ref="BK7:BL7"/>
    <mergeCell ref="BG8:BH8"/>
    <mergeCell ref="BG13:BH13"/>
    <mergeCell ref="BI13:BJ13"/>
    <mergeCell ref="BK13:BL13"/>
    <mergeCell ref="BI11:BJ11"/>
    <mergeCell ref="BG12:BH12"/>
    <mergeCell ref="BK12:BL12"/>
    <mergeCell ref="BG11:BH11"/>
    <mergeCell ref="BK5:BL5"/>
    <mergeCell ref="BG6:BH6"/>
    <mergeCell ref="BA6:BB6"/>
    <mergeCell ref="BK10:BL10"/>
    <mergeCell ref="AW32:AX32"/>
    <mergeCell ref="AU27:AV27"/>
    <mergeCell ref="AW27:AX27"/>
    <mergeCell ref="BA27:BB27"/>
    <mergeCell ref="BC27:BD27"/>
    <mergeCell ref="BE27:BF27"/>
    <mergeCell ref="BA25:BB25"/>
    <mergeCell ref="BK25:BL25"/>
    <mergeCell ref="BC24:BD24"/>
    <mergeCell ref="BG31:BH31"/>
    <mergeCell ref="BG32:BH32"/>
    <mergeCell ref="AY31:AZ31"/>
    <mergeCell ref="AY32:AZ32"/>
    <mergeCell ref="AU28:AV28"/>
    <mergeCell ref="BK28:BL28"/>
    <mergeCell ref="BG28:BH28"/>
    <mergeCell ref="BE30:BF30"/>
    <mergeCell ref="BG30:BH30"/>
    <mergeCell ref="BI30:BJ30"/>
    <mergeCell ref="BK30:BL30"/>
    <mergeCell ref="AY28:AZ28"/>
    <mergeCell ref="AY29:AZ29"/>
    <mergeCell ref="AC8:AD8"/>
    <mergeCell ref="AG16:AH16"/>
    <mergeCell ref="AG20:AH20"/>
    <mergeCell ref="AO13:AP13"/>
    <mergeCell ref="AQ13:AR13"/>
    <mergeCell ref="AQ18:AR18"/>
    <mergeCell ref="BG14:BH14"/>
    <mergeCell ref="BG15:BH15"/>
    <mergeCell ref="BG16:BH16"/>
    <mergeCell ref="BG17:BH17"/>
    <mergeCell ref="BG18:BH18"/>
    <mergeCell ref="BG19:BH19"/>
    <mergeCell ref="BG20:BH20"/>
    <mergeCell ref="AE8:AF8"/>
    <mergeCell ref="AE10:AF10"/>
    <mergeCell ref="BC13:BD13"/>
    <mergeCell ref="BE13:BF13"/>
    <mergeCell ref="BA13:BB13"/>
    <mergeCell ref="AU20:AV20"/>
    <mergeCell ref="AW19:AX19"/>
    <mergeCell ref="AU18:AV18"/>
    <mergeCell ref="AY13:AZ13"/>
    <mergeCell ref="AY14:AZ14"/>
    <mergeCell ref="AY15:AZ1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34"/>
  <sheetViews>
    <sheetView workbookViewId="0">
      <pane xSplit="4" ySplit="3" topLeftCell="BN4" activePane="bottomRight" state="frozen"/>
      <selection pane="topRight" activeCell="E1" sqref="E1"/>
      <selection pane="bottomLeft" activeCell="A4" sqref="A4"/>
      <selection pane="bottomRight" activeCell="BU29" sqref="BU29"/>
    </sheetView>
  </sheetViews>
  <sheetFormatPr defaultColWidth="12.59765625" defaultRowHeight="15" customHeight="1" x14ac:dyDescent="0.25"/>
  <cols>
    <col min="4" max="4" width="33.19921875" bestFit="1" customWidth="1"/>
    <col min="10" max="10" width="19.19921875" bestFit="1" customWidth="1"/>
    <col min="57" max="57" width="13.8984375" bestFit="1" customWidth="1"/>
    <col min="58" max="58" width="15.19921875" bestFit="1" customWidth="1"/>
    <col min="65" max="65" width="15.19921875" bestFit="1" customWidth="1"/>
  </cols>
  <sheetData>
    <row r="1" spans="1:67" ht="15" customHeight="1" x14ac:dyDescent="0.3">
      <c r="A1" s="333">
        <v>44531</v>
      </c>
      <c r="B1" s="357"/>
      <c r="C1" s="357"/>
      <c r="D1" s="347"/>
      <c r="E1" s="330" t="s">
        <v>2</v>
      </c>
      <c r="F1" s="349"/>
      <c r="G1" s="330" t="s">
        <v>3</v>
      </c>
      <c r="H1" s="349"/>
      <c r="I1" s="330" t="s">
        <v>4</v>
      </c>
      <c r="J1" s="349"/>
      <c r="K1" s="330" t="s">
        <v>5</v>
      </c>
      <c r="L1" s="349"/>
      <c r="M1" s="330" t="s">
        <v>6</v>
      </c>
      <c r="N1" s="349"/>
      <c r="O1" s="330" t="s">
        <v>0</v>
      </c>
      <c r="P1" s="347"/>
      <c r="Q1" s="330" t="s">
        <v>1</v>
      </c>
      <c r="R1" s="347"/>
      <c r="S1" s="330" t="s">
        <v>2</v>
      </c>
      <c r="T1" s="349"/>
      <c r="U1" s="330" t="s">
        <v>3</v>
      </c>
      <c r="V1" s="349"/>
      <c r="W1" s="330" t="s">
        <v>4</v>
      </c>
      <c r="X1" s="349"/>
      <c r="Y1" s="330" t="s">
        <v>5</v>
      </c>
      <c r="Z1" s="349"/>
      <c r="AA1" s="350" t="s">
        <v>6</v>
      </c>
      <c r="AB1" s="351"/>
      <c r="AC1" s="330" t="s">
        <v>0</v>
      </c>
      <c r="AD1" s="347"/>
      <c r="AE1" s="330" t="s">
        <v>1</v>
      </c>
      <c r="AF1" s="347"/>
      <c r="AG1" s="8" t="s">
        <v>2</v>
      </c>
      <c r="AH1" s="49"/>
      <c r="AI1" s="8" t="s">
        <v>3</v>
      </c>
      <c r="AJ1" s="49"/>
      <c r="AK1" s="8" t="s">
        <v>4</v>
      </c>
      <c r="AL1" s="49"/>
      <c r="AM1" s="8" t="s">
        <v>5</v>
      </c>
      <c r="AN1" s="49"/>
      <c r="AO1" s="8" t="s">
        <v>6</v>
      </c>
      <c r="AP1" s="49"/>
      <c r="AQ1" s="330" t="s">
        <v>0</v>
      </c>
      <c r="AR1" s="347"/>
      <c r="AS1" s="330" t="s">
        <v>1</v>
      </c>
      <c r="AT1" s="347"/>
      <c r="AU1" s="8" t="s">
        <v>2</v>
      </c>
      <c r="AV1" s="49"/>
      <c r="AW1" s="8" t="s">
        <v>3</v>
      </c>
      <c r="AX1" s="49"/>
      <c r="AY1" s="8" t="s">
        <v>4</v>
      </c>
      <c r="AZ1" s="49"/>
      <c r="BA1" s="8" t="s">
        <v>5</v>
      </c>
      <c r="BB1" s="49"/>
      <c r="BC1" s="8" t="s">
        <v>6</v>
      </c>
      <c r="BD1" s="49"/>
      <c r="BE1" s="330" t="s">
        <v>0</v>
      </c>
      <c r="BF1" s="347"/>
      <c r="BG1" s="330" t="s">
        <v>1</v>
      </c>
      <c r="BH1" s="347"/>
      <c r="BI1" s="330" t="s">
        <v>2</v>
      </c>
      <c r="BJ1" s="347"/>
      <c r="BK1" s="330" t="s">
        <v>3</v>
      </c>
      <c r="BL1" s="347"/>
      <c r="BM1" s="352" t="s">
        <v>4</v>
      </c>
      <c r="BN1" s="353"/>
      <c r="BO1" s="50"/>
    </row>
    <row r="2" spans="1:67" ht="15" customHeight="1" x14ac:dyDescent="0.25">
      <c r="A2" s="356" t="s">
        <v>7</v>
      </c>
      <c r="B2" s="357"/>
      <c r="C2" s="357"/>
      <c r="D2" s="347"/>
      <c r="E2" s="348">
        <v>1</v>
      </c>
      <c r="F2" s="347"/>
      <c r="G2" s="348">
        <v>2</v>
      </c>
      <c r="H2" s="347"/>
      <c r="I2" s="348">
        <v>3</v>
      </c>
      <c r="J2" s="347"/>
      <c r="K2" s="348">
        <v>4</v>
      </c>
      <c r="L2" s="347"/>
      <c r="M2" s="348">
        <v>5</v>
      </c>
      <c r="N2" s="347"/>
      <c r="O2" s="348">
        <v>6</v>
      </c>
      <c r="P2" s="347"/>
      <c r="Q2" s="348">
        <v>7</v>
      </c>
      <c r="R2" s="347"/>
      <c r="S2" s="348">
        <v>8</v>
      </c>
      <c r="T2" s="347"/>
      <c r="U2" s="348">
        <v>9</v>
      </c>
      <c r="V2" s="347"/>
      <c r="W2" s="348">
        <v>10</v>
      </c>
      <c r="X2" s="347"/>
      <c r="Y2" s="348">
        <v>11</v>
      </c>
      <c r="Z2" s="347"/>
      <c r="AA2" s="348">
        <v>12</v>
      </c>
      <c r="AB2" s="347"/>
      <c r="AC2" s="348">
        <v>13</v>
      </c>
      <c r="AD2" s="347"/>
      <c r="AE2" s="348">
        <v>14</v>
      </c>
      <c r="AF2" s="347"/>
      <c r="AG2" s="348">
        <v>15</v>
      </c>
      <c r="AH2" s="347"/>
      <c r="AI2" s="348">
        <v>16</v>
      </c>
      <c r="AJ2" s="347"/>
      <c r="AK2" s="348">
        <v>17</v>
      </c>
      <c r="AL2" s="347"/>
      <c r="AM2" s="348">
        <v>18</v>
      </c>
      <c r="AN2" s="347"/>
      <c r="AO2" s="348">
        <v>19</v>
      </c>
      <c r="AP2" s="347"/>
      <c r="AQ2" s="348">
        <v>20</v>
      </c>
      <c r="AR2" s="347"/>
      <c r="AS2" s="348">
        <v>21</v>
      </c>
      <c r="AT2" s="347"/>
      <c r="AU2" s="348">
        <v>22</v>
      </c>
      <c r="AV2" s="347"/>
      <c r="AW2" s="348">
        <v>23</v>
      </c>
      <c r="AX2" s="347"/>
      <c r="AY2" s="348">
        <v>24</v>
      </c>
      <c r="AZ2" s="347"/>
      <c r="BA2" s="348">
        <v>25</v>
      </c>
      <c r="BB2" s="347"/>
      <c r="BC2" s="348">
        <v>26</v>
      </c>
      <c r="BD2" s="347"/>
      <c r="BE2" s="348">
        <v>27</v>
      </c>
      <c r="BF2" s="347"/>
      <c r="BG2" s="348">
        <v>28</v>
      </c>
      <c r="BH2" s="347"/>
      <c r="BI2" s="354">
        <v>29</v>
      </c>
      <c r="BJ2" s="355"/>
      <c r="BK2" s="354">
        <v>30</v>
      </c>
      <c r="BL2" s="355"/>
      <c r="BM2" s="348">
        <v>31</v>
      </c>
      <c r="BN2" s="347"/>
      <c r="BO2" s="51"/>
    </row>
    <row r="3" spans="1:67" ht="15" customHeight="1" x14ac:dyDescent="0.3">
      <c r="A3" s="4" t="s">
        <v>8</v>
      </c>
      <c r="B3" s="52" t="s">
        <v>9</v>
      </c>
      <c r="C3" s="52" t="s">
        <v>66</v>
      </c>
      <c r="D3" s="52" t="s">
        <v>10</v>
      </c>
      <c r="E3" s="53" t="s">
        <v>11</v>
      </c>
      <c r="F3" s="53" t="s">
        <v>12</v>
      </c>
      <c r="G3" s="54" t="s">
        <v>11</v>
      </c>
      <c r="H3" s="54" t="s">
        <v>12</v>
      </c>
      <c r="I3" s="54" t="s">
        <v>11</v>
      </c>
      <c r="J3" s="54" t="s">
        <v>12</v>
      </c>
      <c r="K3" s="54" t="s">
        <v>11</v>
      </c>
      <c r="L3" s="54" t="s">
        <v>12</v>
      </c>
      <c r="M3" s="54" t="s">
        <v>11</v>
      </c>
      <c r="N3" s="54" t="s">
        <v>12</v>
      </c>
      <c r="O3" s="54" t="s">
        <v>11</v>
      </c>
      <c r="P3" s="54" t="s">
        <v>12</v>
      </c>
      <c r="Q3" s="54" t="s">
        <v>11</v>
      </c>
      <c r="R3" s="54" t="s">
        <v>12</v>
      </c>
      <c r="S3" s="54" t="s">
        <v>11</v>
      </c>
      <c r="T3" s="54" t="s">
        <v>12</v>
      </c>
      <c r="U3" s="54" t="s">
        <v>11</v>
      </c>
      <c r="V3" s="54" t="s">
        <v>12</v>
      </c>
      <c r="W3" s="54" t="s">
        <v>11</v>
      </c>
      <c r="X3" s="54" t="s">
        <v>12</v>
      </c>
      <c r="Y3" s="54" t="s">
        <v>11</v>
      </c>
      <c r="Z3" s="54" t="s">
        <v>12</v>
      </c>
      <c r="AA3" s="54" t="s">
        <v>11</v>
      </c>
      <c r="AB3" s="54" t="s">
        <v>12</v>
      </c>
      <c r="AC3" s="54" t="s">
        <v>11</v>
      </c>
      <c r="AD3" s="54" t="s">
        <v>12</v>
      </c>
      <c r="AE3" s="54" t="s">
        <v>11</v>
      </c>
      <c r="AF3" s="54" t="s">
        <v>12</v>
      </c>
      <c r="AG3" s="54" t="s">
        <v>11</v>
      </c>
      <c r="AH3" s="54" t="s">
        <v>12</v>
      </c>
      <c r="AI3" s="54" t="s">
        <v>11</v>
      </c>
      <c r="AJ3" s="54" t="s">
        <v>12</v>
      </c>
      <c r="AK3" s="54" t="s">
        <v>11</v>
      </c>
      <c r="AL3" s="54" t="s">
        <v>12</v>
      </c>
      <c r="AM3" s="54" t="s">
        <v>11</v>
      </c>
      <c r="AN3" s="54" t="s">
        <v>12</v>
      </c>
      <c r="AO3" s="54" t="s">
        <v>11</v>
      </c>
      <c r="AP3" s="54" t="s">
        <v>12</v>
      </c>
      <c r="AQ3" s="54" t="s">
        <v>11</v>
      </c>
      <c r="AR3" s="54" t="s">
        <v>12</v>
      </c>
      <c r="AS3" s="54" t="s">
        <v>11</v>
      </c>
      <c r="AT3" s="54" t="s">
        <v>12</v>
      </c>
      <c r="AU3" s="54" t="s">
        <v>11</v>
      </c>
      <c r="AV3" s="54" t="s">
        <v>12</v>
      </c>
      <c r="AW3" s="54" t="s">
        <v>11</v>
      </c>
      <c r="AX3" s="54" t="s">
        <v>12</v>
      </c>
      <c r="AY3" s="54" t="s">
        <v>11</v>
      </c>
      <c r="AZ3" s="54" t="s">
        <v>12</v>
      </c>
      <c r="BA3" s="54" t="s">
        <v>11</v>
      </c>
      <c r="BB3" s="54" t="s">
        <v>12</v>
      </c>
      <c r="BC3" s="54" t="s">
        <v>11</v>
      </c>
      <c r="BD3" s="54" t="s">
        <v>12</v>
      </c>
      <c r="BE3" s="53" t="s">
        <v>11</v>
      </c>
      <c r="BF3" s="53" t="s">
        <v>12</v>
      </c>
      <c r="BG3" s="53" t="s">
        <v>11</v>
      </c>
      <c r="BH3" s="100" t="s">
        <v>12</v>
      </c>
      <c r="BI3" s="106" t="s">
        <v>11</v>
      </c>
      <c r="BJ3" s="106" t="s">
        <v>12</v>
      </c>
      <c r="BK3" s="108" t="s">
        <v>11</v>
      </c>
      <c r="BL3" s="108" t="s">
        <v>12</v>
      </c>
      <c r="BM3" s="109" t="s">
        <v>11</v>
      </c>
      <c r="BN3" s="110" t="s">
        <v>12</v>
      </c>
      <c r="BO3" s="5" t="s">
        <v>83</v>
      </c>
    </row>
    <row r="4" spans="1:67" ht="15" customHeight="1" x14ac:dyDescent="0.3">
      <c r="A4" s="55">
        <v>1</v>
      </c>
      <c r="B4" s="55" t="s">
        <v>14</v>
      </c>
      <c r="C4" s="55"/>
      <c r="D4" s="56" t="s">
        <v>40</v>
      </c>
      <c r="E4" s="329" t="s">
        <v>72</v>
      </c>
      <c r="F4" s="329"/>
      <c r="G4" s="329" t="s">
        <v>72</v>
      </c>
      <c r="H4" s="329"/>
      <c r="I4" s="329" t="s">
        <v>72</v>
      </c>
      <c r="J4" s="329"/>
      <c r="K4" s="327" t="s">
        <v>69</v>
      </c>
      <c r="L4" s="328"/>
      <c r="M4" s="325" t="s">
        <v>80</v>
      </c>
      <c r="N4" s="326"/>
      <c r="O4" s="329" t="s">
        <v>72</v>
      </c>
      <c r="P4" s="329"/>
      <c r="Q4" s="329" t="s">
        <v>72</v>
      </c>
      <c r="R4" s="329"/>
      <c r="S4" s="329" t="s">
        <v>72</v>
      </c>
      <c r="T4" s="329"/>
      <c r="U4" s="329" t="s">
        <v>72</v>
      </c>
      <c r="V4" s="329"/>
      <c r="W4" s="329" t="s">
        <v>72</v>
      </c>
      <c r="X4" s="329"/>
      <c r="Y4" s="329" t="s">
        <v>72</v>
      </c>
      <c r="Z4" s="329"/>
      <c r="AA4" s="325" t="s">
        <v>80</v>
      </c>
      <c r="AB4" s="326"/>
      <c r="AC4" s="329" t="s">
        <v>72</v>
      </c>
      <c r="AD4" s="329"/>
      <c r="AE4" s="329" t="s">
        <v>72</v>
      </c>
      <c r="AF4" s="329"/>
      <c r="AG4" s="329" t="s">
        <v>72</v>
      </c>
      <c r="AH4" s="329"/>
      <c r="AI4" s="329" t="s">
        <v>72</v>
      </c>
      <c r="AJ4" s="329"/>
      <c r="AK4" s="329" t="s">
        <v>72</v>
      </c>
      <c r="AL4" s="329"/>
      <c r="AM4" s="329" t="s">
        <v>72</v>
      </c>
      <c r="AN4" s="329"/>
      <c r="AO4" s="325" t="s">
        <v>80</v>
      </c>
      <c r="AP4" s="326"/>
      <c r="AQ4" s="329" t="s">
        <v>72</v>
      </c>
      <c r="AR4" s="329"/>
      <c r="AS4" s="329" t="s">
        <v>72</v>
      </c>
      <c r="AT4" s="329"/>
      <c r="AU4" s="329" t="s">
        <v>72</v>
      </c>
      <c r="AV4" s="329"/>
      <c r="AW4" s="329" t="s">
        <v>72</v>
      </c>
      <c r="AX4" s="329"/>
      <c r="AY4" s="329" t="s">
        <v>72</v>
      </c>
      <c r="AZ4" s="329"/>
      <c r="BA4" s="325" t="s">
        <v>80</v>
      </c>
      <c r="BB4" s="326"/>
      <c r="BC4" s="325" t="s">
        <v>80</v>
      </c>
      <c r="BD4" s="326"/>
      <c r="BE4" s="329" t="s">
        <v>72</v>
      </c>
      <c r="BF4" s="329"/>
      <c r="BG4" s="329" t="s">
        <v>72</v>
      </c>
      <c r="BH4" s="342"/>
      <c r="BI4" s="339" t="s">
        <v>72</v>
      </c>
      <c r="BJ4" s="339"/>
      <c r="BK4" s="339" t="s">
        <v>72</v>
      </c>
      <c r="BL4" s="339"/>
      <c r="BM4" s="339" t="s">
        <v>72</v>
      </c>
      <c r="BN4" s="339"/>
      <c r="BO4" s="107">
        <f>COUNTIF(E4:BN4,"LEAVE")</f>
        <v>0</v>
      </c>
    </row>
    <row r="5" spans="1:67" ht="15" customHeight="1" x14ac:dyDescent="0.3">
      <c r="A5" s="55">
        <v>2</v>
      </c>
      <c r="B5" s="55" t="s">
        <v>15</v>
      </c>
      <c r="C5" s="60">
        <v>7387270</v>
      </c>
      <c r="D5" s="56" t="s">
        <v>41</v>
      </c>
      <c r="E5" s="61">
        <v>9.31</v>
      </c>
      <c r="F5" s="61">
        <v>17.5</v>
      </c>
      <c r="G5" s="62">
        <v>0.39930555555555558</v>
      </c>
      <c r="H5" s="82">
        <v>13</v>
      </c>
      <c r="I5" s="78" t="s">
        <v>69</v>
      </c>
      <c r="J5" s="57" t="s">
        <v>88</v>
      </c>
      <c r="K5" s="57">
        <v>9.24</v>
      </c>
      <c r="L5" s="57">
        <v>18.11</v>
      </c>
      <c r="M5" s="329" t="s">
        <v>72</v>
      </c>
      <c r="N5" s="329"/>
      <c r="O5" s="57">
        <v>9.24</v>
      </c>
      <c r="P5" s="57">
        <v>18.29</v>
      </c>
      <c r="Q5" s="57">
        <v>9.25</v>
      </c>
      <c r="R5" s="57">
        <v>18.2</v>
      </c>
      <c r="S5" s="57">
        <v>9.16</v>
      </c>
      <c r="T5" s="57">
        <v>18.27</v>
      </c>
      <c r="U5" s="57">
        <v>9.23</v>
      </c>
      <c r="V5" s="57">
        <v>18.23</v>
      </c>
      <c r="W5" s="57">
        <v>9.2899999999999991</v>
      </c>
      <c r="X5" s="57">
        <v>13.3</v>
      </c>
      <c r="Y5" s="78" t="s">
        <v>69</v>
      </c>
      <c r="Z5" s="57">
        <v>18.09</v>
      </c>
      <c r="AA5" s="329" t="s">
        <v>72</v>
      </c>
      <c r="AB5" s="329"/>
      <c r="AC5" s="57">
        <v>9.19</v>
      </c>
      <c r="AD5" s="57">
        <v>18.11</v>
      </c>
      <c r="AE5" s="57">
        <v>9.2799999999999994</v>
      </c>
      <c r="AF5" s="57">
        <v>18.100000000000001</v>
      </c>
      <c r="AG5" s="82">
        <v>10</v>
      </c>
      <c r="AH5" s="57">
        <v>18.260000000000002</v>
      </c>
      <c r="AI5" s="57">
        <v>9.34</v>
      </c>
      <c r="AJ5" s="57">
        <v>18.23</v>
      </c>
      <c r="AK5" s="57">
        <v>9.26</v>
      </c>
      <c r="AL5" s="57">
        <v>14.3</v>
      </c>
      <c r="AM5" s="78" t="s">
        <v>69</v>
      </c>
      <c r="AN5" s="57">
        <v>18.100000000000001</v>
      </c>
      <c r="AO5" s="329" t="s">
        <v>72</v>
      </c>
      <c r="AP5" s="329"/>
      <c r="AQ5" s="323" t="s">
        <v>13</v>
      </c>
      <c r="AR5" s="324"/>
      <c r="AS5" s="57">
        <v>9.23</v>
      </c>
      <c r="AT5" s="57">
        <v>19.18</v>
      </c>
      <c r="AU5" s="57">
        <v>9.15</v>
      </c>
      <c r="AV5" s="58">
        <v>14.3</v>
      </c>
      <c r="AW5" s="86" t="s">
        <v>69</v>
      </c>
      <c r="AX5" s="90">
        <v>14.3</v>
      </c>
      <c r="AY5" s="87" t="s">
        <v>94</v>
      </c>
      <c r="AZ5" s="90" t="s">
        <v>92</v>
      </c>
      <c r="BA5" s="346" t="s">
        <v>72</v>
      </c>
      <c r="BB5" s="329"/>
      <c r="BC5" s="329" t="s">
        <v>72</v>
      </c>
      <c r="BD5" s="329"/>
      <c r="BE5" s="361" t="s">
        <v>80</v>
      </c>
      <c r="BF5" s="361"/>
      <c r="BG5" s="95" t="s">
        <v>95</v>
      </c>
      <c r="BH5" s="101">
        <v>14.3</v>
      </c>
      <c r="BI5" s="97" t="s">
        <v>69</v>
      </c>
      <c r="BJ5" s="98">
        <v>18.5</v>
      </c>
      <c r="BK5" s="95" t="s">
        <v>147</v>
      </c>
      <c r="BL5" s="95" t="s">
        <v>150</v>
      </c>
      <c r="BM5" s="95" t="s">
        <v>102</v>
      </c>
      <c r="BN5" s="99">
        <v>18.45</v>
      </c>
      <c r="BO5" s="107">
        <f t="shared" ref="BO5:BO34" si="0">COUNTIF(E5:BN5,"LEAVE")</f>
        <v>1</v>
      </c>
    </row>
    <row r="6" spans="1:67" ht="15" customHeight="1" x14ac:dyDescent="0.3">
      <c r="A6" s="55">
        <v>3</v>
      </c>
      <c r="B6" s="55" t="s">
        <v>16</v>
      </c>
      <c r="C6" s="60">
        <v>7326849</v>
      </c>
      <c r="D6" s="56" t="s">
        <v>42</v>
      </c>
      <c r="E6" s="323" t="s">
        <v>13</v>
      </c>
      <c r="F6" s="324"/>
      <c r="G6" s="323" t="s">
        <v>13</v>
      </c>
      <c r="H6" s="324"/>
      <c r="I6" s="323" t="s">
        <v>13</v>
      </c>
      <c r="J6" s="324"/>
      <c r="K6" s="323" t="s">
        <v>13</v>
      </c>
      <c r="L6" s="324"/>
      <c r="M6" s="329" t="s">
        <v>72</v>
      </c>
      <c r="N6" s="329"/>
      <c r="O6" s="57">
        <v>9.16</v>
      </c>
      <c r="P6" s="57">
        <v>18.25</v>
      </c>
      <c r="Q6" s="57">
        <v>9.19</v>
      </c>
      <c r="R6" s="57">
        <v>18.149999999999999</v>
      </c>
      <c r="S6" s="57">
        <v>9.16</v>
      </c>
      <c r="T6" s="57">
        <v>19.12</v>
      </c>
      <c r="U6" s="57">
        <v>9.16</v>
      </c>
      <c r="V6" s="57">
        <v>18.22</v>
      </c>
      <c r="W6" s="57">
        <v>9.2799999999999994</v>
      </c>
      <c r="X6" s="57">
        <v>18.25</v>
      </c>
      <c r="Y6" s="57">
        <v>9.35</v>
      </c>
      <c r="Z6" s="57">
        <v>18.03</v>
      </c>
      <c r="AA6" s="329" t="s">
        <v>72</v>
      </c>
      <c r="AB6" s="329"/>
      <c r="AC6" s="57">
        <v>9.26</v>
      </c>
      <c r="AD6" s="57">
        <v>18.11</v>
      </c>
      <c r="AE6" s="57">
        <v>9.24</v>
      </c>
      <c r="AF6" s="57">
        <v>18.100000000000001</v>
      </c>
      <c r="AG6" s="57">
        <v>9.1199999999999992</v>
      </c>
      <c r="AH6" s="81">
        <v>14</v>
      </c>
      <c r="AI6" s="57">
        <v>9.43</v>
      </c>
      <c r="AJ6" s="57">
        <v>14.3</v>
      </c>
      <c r="AK6" s="57">
        <v>9.31</v>
      </c>
      <c r="AL6" s="57">
        <v>18.309999999999999</v>
      </c>
      <c r="AM6" s="57">
        <v>9.3800000000000008</v>
      </c>
      <c r="AN6" s="57">
        <v>18.059999999999999</v>
      </c>
      <c r="AO6" s="329" t="s">
        <v>72</v>
      </c>
      <c r="AP6" s="329"/>
      <c r="AQ6" s="57">
        <v>9.36</v>
      </c>
      <c r="AR6" s="57">
        <v>18.05</v>
      </c>
      <c r="AS6" s="57">
        <v>9.17</v>
      </c>
      <c r="AT6" s="78" t="s">
        <v>69</v>
      </c>
      <c r="AU6" s="57">
        <v>9.16</v>
      </c>
      <c r="AV6" s="58">
        <v>18.04</v>
      </c>
      <c r="AW6" s="90">
        <v>9.31</v>
      </c>
      <c r="AX6" s="90">
        <v>18.399999999999999</v>
      </c>
      <c r="AY6" s="87" t="s">
        <v>95</v>
      </c>
      <c r="AZ6" s="90">
        <v>18.23</v>
      </c>
      <c r="BA6" s="346" t="s">
        <v>72</v>
      </c>
      <c r="BB6" s="329"/>
      <c r="BC6" s="329" t="s">
        <v>72</v>
      </c>
      <c r="BD6" s="329"/>
      <c r="BE6" s="361" t="s">
        <v>80</v>
      </c>
      <c r="BF6" s="361"/>
      <c r="BG6" s="95" t="s">
        <v>94</v>
      </c>
      <c r="BH6" s="101">
        <v>18.05</v>
      </c>
      <c r="BI6" s="95" t="s">
        <v>95</v>
      </c>
      <c r="BJ6" s="95" t="s">
        <v>140</v>
      </c>
      <c r="BK6" s="95" t="s">
        <v>108</v>
      </c>
      <c r="BL6" s="95" t="s">
        <v>151</v>
      </c>
      <c r="BM6" s="95" t="s">
        <v>108</v>
      </c>
      <c r="BN6" s="99">
        <v>14.3</v>
      </c>
      <c r="BO6" s="107">
        <f t="shared" si="0"/>
        <v>4</v>
      </c>
    </row>
    <row r="7" spans="1:67" ht="15" customHeight="1" x14ac:dyDescent="0.3">
      <c r="A7" s="55">
        <v>4</v>
      </c>
      <c r="B7" s="63" t="s">
        <v>17</v>
      </c>
      <c r="C7" s="60">
        <v>13283487</v>
      </c>
      <c r="D7" s="64" t="s">
        <v>43</v>
      </c>
      <c r="E7" s="65">
        <v>8.3000000000000007</v>
      </c>
      <c r="F7" s="61">
        <v>17.52</v>
      </c>
      <c r="G7" s="65">
        <v>9.3000000000000007</v>
      </c>
      <c r="H7" s="72">
        <v>17.5</v>
      </c>
      <c r="I7" s="66">
        <v>9.31</v>
      </c>
      <c r="J7" s="66">
        <v>18.02</v>
      </c>
      <c r="K7" s="66">
        <v>8.4600000000000009</v>
      </c>
      <c r="L7" s="66">
        <v>18.100000000000001</v>
      </c>
      <c r="M7" s="325" t="s">
        <v>80</v>
      </c>
      <c r="N7" s="326"/>
      <c r="O7" s="66">
        <v>8.2200000000000006</v>
      </c>
      <c r="P7" s="66">
        <v>18.239999999999998</v>
      </c>
      <c r="Q7" s="66">
        <v>8.26</v>
      </c>
      <c r="R7" s="66">
        <v>18.13</v>
      </c>
      <c r="S7" s="66">
        <v>8.23</v>
      </c>
      <c r="T7" s="66">
        <v>17.350000000000001</v>
      </c>
      <c r="U7" s="66">
        <v>8.5399999999999991</v>
      </c>
      <c r="V7" s="66">
        <v>18.239999999999998</v>
      </c>
      <c r="W7" s="66">
        <v>8.5399999999999991</v>
      </c>
      <c r="X7" s="66">
        <v>18.260000000000002</v>
      </c>
      <c r="Y7" s="66">
        <v>9.26</v>
      </c>
      <c r="Z7" s="66">
        <v>18.16</v>
      </c>
      <c r="AA7" s="325" t="s">
        <v>80</v>
      </c>
      <c r="AB7" s="326"/>
      <c r="AC7" s="66">
        <v>9.06</v>
      </c>
      <c r="AD7" s="66">
        <v>18.11</v>
      </c>
      <c r="AE7" s="66">
        <v>8.5500000000000007</v>
      </c>
      <c r="AF7" s="66">
        <v>18.11</v>
      </c>
      <c r="AG7" s="66">
        <v>8.26</v>
      </c>
      <c r="AH7" s="66">
        <v>18.22</v>
      </c>
      <c r="AI7" s="84">
        <v>8.3000000000000007</v>
      </c>
      <c r="AJ7" s="66">
        <v>18.47</v>
      </c>
      <c r="AK7" s="66">
        <v>8.5299999999999994</v>
      </c>
      <c r="AL7" s="66">
        <v>18.399999999999999</v>
      </c>
      <c r="AM7" s="66">
        <v>8.58</v>
      </c>
      <c r="AN7" s="66">
        <v>18.05</v>
      </c>
      <c r="AO7" s="325" t="s">
        <v>80</v>
      </c>
      <c r="AP7" s="326"/>
      <c r="AQ7" s="66">
        <v>8.5</v>
      </c>
      <c r="AR7" s="66">
        <v>14.3</v>
      </c>
      <c r="AS7" s="66">
        <v>8.42</v>
      </c>
      <c r="AT7" s="66">
        <v>18.07</v>
      </c>
      <c r="AU7" s="66">
        <v>8.56</v>
      </c>
      <c r="AV7" s="67">
        <v>18.079999999999998</v>
      </c>
      <c r="AW7" s="90">
        <v>8.36</v>
      </c>
      <c r="AX7" s="90">
        <v>18.3</v>
      </c>
      <c r="AY7" s="87" t="s">
        <v>96</v>
      </c>
      <c r="AZ7" s="90">
        <v>18.100000000000001</v>
      </c>
      <c r="BA7" s="360" t="s">
        <v>80</v>
      </c>
      <c r="BB7" s="326"/>
      <c r="BC7" s="325" t="s">
        <v>80</v>
      </c>
      <c r="BD7" s="326"/>
      <c r="BE7" s="61">
        <v>9.35</v>
      </c>
      <c r="BF7" s="61">
        <v>18.100000000000001</v>
      </c>
      <c r="BG7" s="95" t="s">
        <v>123</v>
      </c>
      <c r="BH7" s="101">
        <v>18.3</v>
      </c>
      <c r="BI7" s="95" t="s">
        <v>133</v>
      </c>
      <c r="BJ7" s="95" t="s">
        <v>141</v>
      </c>
      <c r="BK7" s="95" t="s">
        <v>148</v>
      </c>
      <c r="BL7" s="95" t="s">
        <v>113</v>
      </c>
      <c r="BM7" s="95" t="s">
        <v>133</v>
      </c>
      <c r="BN7" s="99">
        <v>18.3</v>
      </c>
      <c r="BO7" s="107">
        <f t="shared" si="0"/>
        <v>0</v>
      </c>
    </row>
    <row r="8" spans="1:67" ht="15" customHeight="1" x14ac:dyDescent="0.3">
      <c r="A8" s="56">
        <v>5</v>
      </c>
      <c r="B8" s="68" t="s">
        <v>18</v>
      </c>
      <c r="C8" s="60">
        <v>7252526</v>
      </c>
      <c r="D8" s="69" t="s">
        <v>44</v>
      </c>
      <c r="E8" s="62">
        <v>0.40486111111111112</v>
      </c>
      <c r="F8" s="61">
        <v>17.52</v>
      </c>
      <c r="G8" s="62">
        <v>0.39652777777777781</v>
      </c>
      <c r="H8" s="72">
        <v>17.5</v>
      </c>
      <c r="I8" s="79">
        <v>9.98</v>
      </c>
      <c r="J8" s="79">
        <v>18.3</v>
      </c>
      <c r="K8" s="79">
        <v>8.4600000000000009</v>
      </c>
      <c r="L8" s="79">
        <v>18.03</v>
      </c>
      <c r="M8" s="325" t="s">
        <v>80</v>
      </c>
      <c r="N8" s="326"/>
      <c r="O8" s="79">
        <v>8.24</v>
      </c>
      <c r="P8" s="79">
        <v>18.100000000000001</v>
      </c>
      <c r="Q8" s="79">
        <v>8.32</v>
      </c>
      <c r="R8" s="79">
        <v>18.13</v>
      </c>
      <c r="S8" s="79">
        <v>8.3000000000000007</v>
      </c>
      <c r="T8" s="79">
        <v>17.309999999999999</v>
      </c>
      <c r="U8" s="79">
        <v>8.27</v>
      </c>
      <c r="V8" s="79">
        <v>18.010000000000002</v>
      </c>
      <c r="W8" s="79">
        <v>8.42</v>
      </c>
      <c r="X8" s="79">
        <v>18.25</v>
      </c>
      <c r="Y8" s="79">
        <v>9.4</v>
      </c>
      <c r="Z8" s="79">
        <v>18.13</v>
      </c>
      <c r="AA8" s="325" t="s">
        <v>80</v>
      </c>
      <c r="AB8" s="326"/>
      <c r="AC8" s="79">
        <v>8.32</v>
      </c>
      <c r="AD8" s="79">
        <v>18.07</v>
      </c>
      <c r="AE8" s="79">
        <v>8.5500000000000007</v>
      </c>
      <c r="AF8" s="79">
        <v>18.100000000000001</v>
      </c>
      <c r="AG8" s="79">
        <v>8.51</v>
      </c>
      <c r="AH8" s="79">
        <v>18.23</v>
      </c>
      <c r="AI8" s="79">
        <v>8.31</v>
      </c>
      <c r="AJ8" s="79">
        <v>18.47</v>
      </c>
      <c r="AK8" s="79">
        <v>8.5399999999999991</v>
      </c>
      <c r="AL8" s="79">
        <v>18.399999999999999</v>
      </c>
      <c r="AM8" s="79">
        <v>8.5500000000000007</v>
      </c>
      <c r="AN8" s="79">
        <v>18.04</v>
      </c>
      <c r="AO8" s="325" t="s">
        <v>80</v>
      </c>
      <c r="AP8" s="326"/>
      <c r="AQ8" s="79">
        <v>8.49</v>
      </c>
      <c r="AR8" s="79">
        <v>18.04</v>
      </c>
      <c r="AS8" s="79">
        <v>8.42</v>
      </c>
      <c r="AT8" s="79">
        <v>18.05</v>
      </c>
      <c r="AU8" s="79">
        <v>8.42</v>
      </c>
      <c r="AV8" s="85">
        <v>18.079999999999998</v>
      </c>
      <c r="AW8" s="88">
        <v>8.36</v>
      </c>
      <c r="AX8" s="88">
        <v>18.3</v>
      </c>
      <c r="AY8" s="87" t="s">
        <v>97</v>
      </c>
      <c r="AZ8" s="88">
        <v>18.11</v>
      </c>
      <c r="BA8" s="360" t="s">
        <v>80</v>
      </c>
      <c r="BB8" s="326"/>
      <c r="BC8" s="325" t="s">
        <v>80</v>
      </c>
      <c r="BD8" s="326"/>
      <c r="BE8" s="329" t="s">
        <v>72</v>
      </c>
      <c r="BF8" s="329"/>
      <c r="BG8" s="329" t="s">
        <v>72</v>
      </c>
      <c r="BH8" s="342"/>
      <c r="BI8" s="339" t="s">
        <v>72</v>
      </c>
      <c r="BJ8" s="339"/>
      <c r="BK8" s="339" t="s">
        <v>72</v>
      </c>
      <c r="BL8" s="339"/>
      <c r="BM8" s="339" t="s">
        <v>72</v>
      </c>
      <c r="BN8" s="339"/>
      <c r="BO8" s="107">
        <f t="shared" si="0"/>
        <v>0</v>
      </c>
    </row>
    <row r="9" spans="1:67" ht="15" customHeight="1" x14ac:dyDescent="0.3">
      <c r="A9" s="56">
        <v>6</v>
      </c>
      <c r="B9" s="68" t="s">
        <v>19</v>
      </c>
      <c r="C9" s="60">
        <v>7244543</v>
      </c>
      <c r="D9" s="69" t="s">
        <v>45</v>
      </c>
      <c r="E9" s="323" t="s">
        <v>13</v>
      </c>
      <c r="F9" s="324"/>
      <c r="G9" s="323" t="s">
        <v>13</v>
      </c>
      <c r="H9" s="324"/>
      <c r="I9" s="323" t="s">
        <v>13</v>
      </c>
      <c r="J9" s="324"/>
      <c r="K9" s="323" t="s">
        <v>13</v>
      </c>
      <c r="L9" s="324"/>
      <c r="M9" s="325" t="s">
        <v>80</v>
      </c>
      <c r="N9" s="326"/>
      <c r="O9" s="323" t="s">
        <v>13</v>
      </c>
      <c r="P9" s="324"/>
      <c r="Q9" s="79">
        <v>8.32</v>
      </c>
      <c r="R9" s="79">
        <v>18.14</v>
      </c>
      <c r="S9" s="79">
        <v>9.3000000000000007</v>
      </c>
      <c r="T9" s="79">
        <v>18.309999999999999</v>
      </c>
      <c r="U9" s="79">
        <v>9.4</v>
      </c>
      <c r="V9" s="79">
        <v>18.3</v>
      </c>
      <c r="W9" s="79">
        <v>9.51</v>
      </c>
      <c r="X9" s="79">
        <v>18.25</v>
      </c>
      <c r="Y9" s="79">
        <v>10</v>
      </c>
      <c r="Z9" s="79">
        <v>18.190000000000001</v>
      </c>
      <c r="AA9" s="325" t="s">
        <v>80</v>
      </c>
      <c r="AB9" s="326"/>
      <c r="AC9" s="79">
        <v>9.26</v>
      </c>
      <c r="AD9" s="79">
        <v>18.27</v>
      </c>
      <c r="AE9" s="79">
        <v>9.3800000000000008</v>
      </c>
      <c r="AF9" s="79">
        <v>18.25</v>
      </c>
      <c r="AG9" s="81">
        <v>9.4</v>
      </c>
      <c r="AH9" s="79">
        <v>18.22</v>
      </c>
      <c r="AI9" s="79">
        <v>9.4499999999999993</v>
      </c>
      <c r="AJ9" s="79">
        <v>18.57</v>
      </c>
      <c r="AK9" s="79">
        <v>9.44</v>
      </c>
      <c r="AL9" s="79">
        <v>18.43</v>
      </c>
      <c r="AM9" s="79">
        <v>9.4499999999999993</v>
      </c>
      <c r="AN9" s="79">
        <v>18.190000000000001</v>
      </c>
      <c r="AO9" s="325" t="s">
        <v>80</v>
      </c>
      <c r="AP9" s="326"/>
      <c r="AQ9" s="79">
        <v>9.4499999999999993</v>
      </c>
      <c r="AR9" s="79">
        <v>18.13</v>
      </c>
      <c r="AS9" s="79">
        <v>9.41</v>
      </c>
      <c r="AT9" s="79">
        <v>19.18</v>
      </c>
      <c r="AU9" s="79">
        <v>9.3000000000000007</v>
      </c>
      <c r="AV9" s="85">
        <v>18.05</v>
      </c>
      <c r="AW9" s="344" t="s">
        <v>13</v>
      </c>
      <c r="AX9" s="344"/>
      <c r="AY9" s="344" t="s">
        <v>69</v>
      </c>
      <c r="AZ9" s="344"/>
      <c r="BA9" s="360" t="s">
        <v>80</v>
      </c>
      <c r="BB9" s="326"/>
      <c r="BC9" s="325" t="s">
        <v>80</v>
      </c>
      <c r="BD9" s="326"/>
      <c r="BE9" s="65">
        <v>9.4</v>
      </c>
      <c r="BF9" s="65">
        <v>18.149999999999999</v>
      </c>
      <c r="BG9" s="65">
        <v>9.35</v>
      </c>
      <c r="BH9" s="102">
        <v>18.3</v>
      </c>
      <c r="BI9" s="96">
        <v>9.35</v>
      </c>
      <c r="BJ9" s="96">
        <v>18.5</v>
      </c>
      <c r="BK9" s="95" t="s">
        <v>98</v>
      </c>
      <c r="BL9" s="95" t="s">
        <v>152</v>
      </c>
      <c r="BM9" s="96">
        <v>9.4499999999999993</v>
      </c>
      <c r="BN9" s="96">
        <v>18.5</v>
      </c>
      <c r="BO9" s="107">
        <f t="shared" si="0"/>
        <v>6</v>
      </c>
    </row>
    <row r="10" spans="1:67" ht="15" customHeight="1" x14ac:dyDescent="0.3">
      <c r="A10" s="56">
        <v>7</v>
      </c>
      <c r="B10" s="68" t="s">
        <v>20</v>
      </c>
      <c r="C10" s="60">
        <v>7326314</v>
      </c>
      <c r="D10" s="69" t="s">
        <v>46</v>
      </c>
      <c r="E10" s="62">
        <v>0.41041666666666665</v>
      </c>
      <c r="F10" s="65">
        <v>17.489999999999998</v>
      </c>
      <c r="G10" s="70">
        <v>9.5299999999999994</v>
      </c>
      <c r="H10" s="79">
        <v>17.53</v>
      </c>
      <c r="I10" s="79">
        <v>9.4600000000000009</v>
      </c>
      <c r="J10" s="79">
        <v>18.39</v>
      </c>
      <c r="K10" s="79">
        <v>10.050000000000001</v>
      </c>
      <c r="L10" s="79">
        <v>18.39</v>
      </c>
      <c r="M10" s="329" t="s">
        <v>72</v>
      </c>
      <c r="N10" s="329"/>
      <c r="O10" s="79">
        <v>9.34</v>
      </c>
      <c r="P10" s="79">
        <v>18.53</v>
      </c>
      <c r="Q10" s="79">
        <v>9.4</v>
      </c>
      <c r="R10" s="79">
        <v>19.07</v>
      </c>
      <c r="S10" s="79">
        <v>10.02</v>
      </c>
      <c r="T10" s="79">
        <v>18.37</v>
      </c>
      <c r="U10" s="79">
        <v>9.42</v>
      </c>
      <c r="V10" s="79">
        <v>14.25</v>
      </c>
      <c r="W10" s="78" t="s">
        <v>69</v>
      </c>
      <c r="X10" s="79">
        <v>18.32</v>
      </c>
      <c r="Y10" s="79">
        <v>9.5299999999999994</v>
      </c>
      <c r="Z10" s="79">
        <v>18.03</v>
      </c>
      <c r="AA10" s="329" t="s">
        <v>72</v>
      </c>
      <c r="AB10" s="329"/>
      <c r="AC10" s="79">
        <v>9.4499999999999993</v>
      </c>
      <c r="AD10" s="79">
        <v>18.2</v>
      </c>
      <c r="AE10" s="79">
        <v>9.44</v>
      </c>
      <c r="AF10" s="81">
        <v>14</v>
      </c>
      <c r="AG10" s="79">
        <v>10.06</v>
      </c>
      <c r="AH10" s="78" t="s">
        <v>69</v>
      </c>
      <c r="AI10" s="79">
        <v>9.49</v>
      </c>
      <c r="AJ10" s="79">
        <v>18.3</v>
      </c>
      <c r="AK10" s="79">
        <v>9.5299999999999994</v>
      </c>
      <c r="AL10" s="79">
        <v>18.32</v>
      </c>
      <c r="AM10" s="79">
        <v>9.4</v>
      </c>
      <c r="AN10" s="79">
        <v>18.100000000000001</v>
      </c>
      <c r="AO10" s="329" t="s">
        <v>72</v>
      </c>
      <c r="AP10" s="329"/>
      <c r="AQ10" s="79">
        <v>9.4499999999999993</v>
      </c>
      <c r="AR10" s="79">
        <v>18.12</v>
      </c>
      <c r="AS10" s="79">
        <v>9.26</v>
      </c>
      <c r="AT10" s="79">
        <v>19.18</v>
      </c>
      <c r="AU10" s="79">
        <v>9.35</v>
      </c>
      <c r="AV10" s="85">
        <v>19.399999999999999</v>
      </c>
      <c r="AW10" s="88">
        <v>9.4499999999999993</v>
      </c>
      <c r="AX10" s="88">
        <v>18.399999999999999</v>
      </c>
      <c r="AY10" s="88">
        <v>9.4499999999999993</v>
      </c>
      <c r="AZ10" s="88">
        <v>14.3</v>
      </c>
      <c r="BA10" s="346" t="s">
        <v>72</v>
      </c>
      <c r="BB10" s="329"/>
      <c r="BC10" s="329" t="s">
        <v>72</v>
      </c>
      <c r="BD10" s="329"/>
      <c r="BE10" s="361" t="s">
        <v>80</v>
      </c>
      <c r="BF10" s="361"/>
      <c r="BG10" s="65" t="s">
        <v>92</v>
      </c>
      <c r="BH10" s="103" t="s">
        <v>132</v>
      </c>
      <c r="BI10" s="95" t="s">
        <v>134</v>
      </c>
      <c r="BJ10" s="95" t="s">
        <v>146</v>
      </c>
      <c r="BK10" s="96">
        <v>9.4</v>
      </c>
      <c r="BL10" s="96">
        <v>13.3</v>
      </c>
      <c r="BM10" s="97" t="s">
        <v>69</v>
      </c>
      <c r="BN10" s="96">
        <v>18.3</v>
      </c>
      <c r="BO10" s="107">
        <f t="shared" si="0"/>
        <v>0</v>
      </c>
    </row>
    <row r="11" spans="1:67" ht="15" customHeight="1" x14ac:dyDescent="0.3">
      <c r="A11" s="56">
        <v>8</v>
      </c>
      <c r="B11" s="68" t="s">
        <v>21</v>
      </c>
      <c r="C11" s="60">
        <v>7252919</v>
      </c>
      <c r="D11" s="69" t="s">
        <v>47</v>
      </c>
      <c r="E11" s="78" t="s">
        <v>69</v>
      </c>
      <c r="F11" s="65" t="s">
        <v>82</v>
      </c>
      <c r="G11" s="70">
        <v>9.5299999999999994</v>
      </c>
      <c r="H11" s="79">
        <v>17.510000000000002</v>
      </c>
      <c r="I11" s="79">
        <v>9.5399999999999991</v>
      </c>
      <c r="J11" s="79">
        <v>19.149999999999999</v>
      </c>
      <c r="K11" s="79">
        <v>9.36</v>
      </c>
      <c r="L11" s="79">
        <v>18.52</v>
      </c>
      <c r="M11" s="329" t="s">
        <v>72</v>
      </c>
      <c r="N11" s="329"/>
      <c r="O11" s="79">
        <v>9.35</v>
      </c>
      <c r="P11" s="79">
        <v>18.559999999999999</v>
      </c>
      <c r="Q11" s="79">
        <v>9.3800000000000008</v>
      </c>
      <c r="R11" s="79">
        <v>19.07</v>
      </c>
      <c r="S11" s="79">
        <v>9.4600000000000009</v>
      </c>
      <c r="T11" s="79">
        <v>13.3</v>
      </c>
      <c r="U11" s="79">
        <v>9.4</v>
      </c>
      <c r="V11" s="79">
        <v>14.23</v>
      </c>
      <c r="W11" s="323" t="s">
        <v>13</v>
      </c>
      <c r="X11" s="324"/>
      <c r="Y11" s="323" t="s">
        <v>13</v>
      </c>
      <c r="Z11" s="324"/>
      <c r="AA11" s="329" t="s">
        <v>72</v>
      </c>
      <c r="AB11" s="329"/>
      <c r="AC11" s="79">
        <v>9.1300000000000008</v>
      </c>
      <c r="AD11" s="79">
        <v>14.3</v>
      </c>
      <c r="AE11" s="81">
        <v>9</v>
      </c>
      <c r="AF11" s="81">
        <v>14</v>
      </c>
      <c r="AG11" s="81">
        <v>9.4</v>
      </c>
      <c r="AH11" s="79">
        <v>18.25</v>
      </c>
      <c r="AI11" s="79">
        <v>9.49</v>
      </c>
      <c r="AJ11" s="79">
        <v>18.25</v>
      </c>
      <c r="AK11" s="79">
        <v>9.52</v>
      </c>
      <c r="AL11" s="81">
        <v>16</v>
      </c>
      <c r="AM11" s="79">
        <v>9.4</v>
      </c>
      <c r="AN11" s="79">
        <v>18.2</v>
      </c>
      <c r="AO11" s="329" t="s">
        <v>72</v>
      </c>
      <c r="AP11" s="329"/>
      <c r="AQ11" s="79">
        <v>9.4499999999999993</v>
      </c>
      <c r="AR11" s="79">
        <v>18.13</v>
      </c>
      <c r="AS11" s="79">
        <v>9.26</v>
      </c>
      <c r="AT11" s="79">
        <v>19.18</v>
      </c>
      <c r="AU11" s="79">
        <v>9.36</v>
      </c>
      <c r="AV11" s="85">
        <v>19.41</v>
      </c>
      <c r="AW11" s="88">
        <v>9.4499999999999993</v>
      </c>
      <c r="AX11" s="91">
        <v>0.53472222222222221</v>
      </c>
      <c r="AY11" s="86" t="s">
        <v>69</v>
      </c>
      <c r="AZ11" s="92" t="s">
        <v>113</v>
      </c>
      <c r="BA11" s="346" t="s">
        <v>72</v>
      </c>
      <c r="BB11" s="329"/>
      <c r="BC11" s="329" t="s">
        <v>72</v>
      </c>
      <c r="BD11" s="329"/>
      <c r="BE11" s="361" t="s">
        <v>80</v>
      </c>
      <c r="BF11" s="361"/>
      <c r="BG11" s="65">
        <v>9.35</v>
      </c>
      <c r="BH11" s="103" t="s">
        <v>132</v>
      </c>
      <c r="BI11" s="95" t="s">
        <v>100</v>
      </c>
      <c r="BJ11" s="96">
        <v>14.3</v>
      </c>
      <c r="BK11" s="97" t="s">
        <v>69</v>
      </c>
      <c r="BL11" s="95" t="s">
        <v>152</v>
      </c>
      <c r="BM11" s="95" t="s">
        <v>149</v>
      </c>
      <c r="BN11" s="96">
        <v>18.45</v>
      </c>
      <c r="BO11" s="107">
        <f t="shared" si="0"/>
        <v>2</v>
      </c>
    </row>
    <row r="12" spans="1:67" ht="15" customHeight="1" x14ac:dyDescent="0.3">
      <c r="A12" s="56">
        <v>9</v>
      </c>
      <c r="B12" s="68" t="s">
        <v>22</v>
      </c>
      <c r="C12" s="60">
        <v>7309493</v>
      </c>
      <c r="D12" s="69" t="s">
        <v>48</v>
      </c>
      <c r="E12" s="323" t="s">
        <v>13</v>
      </c>
      <c r="F12" s="324"/>
      <c r="G12" s="323" t="s">
        <v>13</v>
      </c>
      <c r="H12" s="324"/>
      <c r="I12" s="323" t="s">
        <v>13</v>
      </c>
      <c r="J12" s="324"/>
      <c r="K12" s="323" t="s">
        <v>13</v>
      </c>
      <c r="L12" s="324"/>
      <c r="M12" s="325" t="s">
        <v>80</v>
      </c>
      <c r="N12" s="326"/>
      <c r="O12" s="323" t="s">
        <v>13</v>
      </c>
      <c r="P12" s="324"/>
      <c r="Q12" s="79">
        <v>9.24</v>
      </c>
      <c r="R12" s="79">
        <v>18.3</v>
      </c>
      <c r="S12" s="79">
        <v>11.3</v>
      </c>
      <c r="T12" s="79">
        <v>18.3</v>
      </c>
      <c r="U12" s="79">
        <v>9.4</v>
      </c>
      <c r="V12" s="79">
        <v>18.420000000000002</v>
      </c>
      <c r="W12" s="79">
        <v>8.57</v>
      </c>
      <c r="X12" s="79">
        <v>18.32</v>
      </c>
      <c r="Y12" s="79">
        <v>10.01</v>
      </c>
      <c r="Z12" s="79">
        <v>18.04</v>
      </c>
      <c r="AA12" s="325" t="s">
        <v>80</v>
      </c>
      <c r="AB12" s="326"/>
      <c r="AC12" s="79">
        <v>9.4499999999999993</v>
      </c>
      <c r="AD12" s="79">
        <v>18.11</v>
      </c>
      <c r="AE12" s="79">
        <v>9.18</v>
      </c>
      <c r="AF12" s="79">
        <v>18.12</v>
      </c>
      <c r="AG12" s="79">
        <v>9.25</v>
      </c>
      <c r="AH12" s="79">
        <v>18.25</v>
      </c>
      <c r="AI12" s="84">
        <v>8.3000000000000007</v>
      </c>
      <c r="AJ12" s="79">
        <v>18.25</v>
      </c>
      <c r="AK12" s="323" t="s">
        <v>13</v>
      </c>
      <c r="AL12" s="324"/>
      <c r="AM12" s="323" t="s">
        <v>13</v>
      </c>
      <c r="AN12" s="324"/>
      <c r="AO12" s="325" t="s">
        <v>80</v>
      </c>
      <c r="AP12" s="326"/>
      <c r="AQ12" s="79">
        <v>9.4499999999999993</v>
      </c>
      <c r="AR12" s="79">
        <v>18.12</v>
      </c>
      <c r="AS12" s="79">
        <v>9.3000000000000007</v>
      </c>
      <c r="AT12" s="79">
        <v>18.05</v>
      </c>
      <c r="AU12" s="79">
        <v>9.3699999999999992</v>
      </c>
      <c r="AV12" s="85">
        <v>18.07</v>
      </c>
      <c r="AW12" s="88">
        <v>9.32</v>
      </c>
      <c r="AX12" s="91">
        <v>0.78472222222222221</v>
      </c>
      <c r="AY12" s="87" t="s">
        <v>98</v>
      </c>
      <c r="AZ12" s="92" t="s">
        <v>114</v>
      </c>
      <c r="BA12" s="360" t="s">
        <v>80</v>
      </c>
      <c r="BB12" s="326"/>
      <c r="BC12" s="325" t="s">
        <v>80</v>
      </c>
      <c r="BD12" s="326"/>
      <c r="BE12" s="65">
        <v>9.4499999999999993</v>
      </c>
      <c r="BF12" s="65">
        <v>18.100000000000001</v>
      </c>
      <c r="BG12" s="65">
        <v>9.3000000000000007</v>
      </c>
      <c r="BH12" s="102">
        <v>18.45</v>
      </c>
      <c r="BI12" s="96">
        <v>9.35</v>
      </c>
      <c r="BJ12" s="95" t="s">
        <v>139</v>
      </c>
      <c r="BK12" s="95" t="s">
        <v>108</v>
      </c>
      <c r="BL12" s="96">
        <v>18.3</v>
      </c>
      <c r="BM12" s="95" t="s">
        <v>121</v>
      </c>
      <c r="BN12" s="96">
        <v>18.45</v>
      </c>
      <c r="BO12" s="107">
        <f t="shared" si="0"/>
        <v>7</v>
      </c>
    </row>
    <row r="13" spans="1:67" ht="15" customHeight="1" x14ac:dyDescent="0.3">
      <c r="A13" s="56">
        <v>10</v>
      </c>
      <c r="B13" s="68" t="s">
        <v>23</v>
      </c>
      <c r="C13" s="68">
        <v>7326898</v>
      </c>
      <c r="D13" s="69" t="s">
        <v>49</v>
      </c>
      <c r="E13" s="62">
        <v>0.40138888888888885</v>
      </c>
      <c r="F13" s="71">
        <v>17.510000000000002</v>
      </c>
      <c r="G13" s="62">
        <v>0.40902777777777777</v>
      </c>
      <c r="H13" s="79">
        <v>17.52</v>
      </c>
      <c r="I13" s="79">
        <v>9.31</v>
      </c>
      <c r="J13" s="79">
        <v>18.309999999999999</v>
      </c>
      <c r="K13" s="79">
        <v>19.47</v>
      </c>
      <c r="L13" s="79">
        <v>18.059999999999999</v>
      </c>
      <c r="M13" s="325" t="s">
        <v>80</v>
      </c>
      <c r="N13" s="326"/>
      <c r="O13" s="79">
        <v>9.26</v>
      </c>
      <c r="P13" s="79">
        <v>18.309999999999999</v>
      </c>
      <c r="Q13" s="79">
        <v>9.33</v>
      </c>
      <c r="R13" s="79">
        <v>18.309999999999999</v>
      </c>
      <c r="S13" s="79">
        <v>9.32</v>
      </c>
      <c r="T13" s="79">
        <v>18.34</v>
      </c>
      <c r="U13" s="79">
        <v>8.2899999999999991</v>
      </c>
      <c r="V13" s="79">
        <v>18.309999999999999</v>
      </c>
      <c r="W13" s="79">
        <v>8.32</v>
      </c>
      <c r="X13" s="79">
        <v>13.3</v>
      </c>
      <c r="Y13" s="78" t="s">
        <v>69</v>
      </c>
      <c r="Z13" s="79">
        <v>18.059999999999999</v>
      </c>
      <c r="AA13" s="325" t="s">
        <v>80</v>
      </c>
      <c r="AB13" s="326"/>
      <c r="AC13" s="79">
        <v>9.3000000000000007</v>
      </c>
      <c r="AD13" s="79">
        <v>18.12</v>
      </c>
      <c r="AE13" s="79">
        <v>9.14</v>
      </c>
      <c r="AF13" s="79">
        <v>18.100000000000001</v>
      </c>
      <c r="AG13" s="79">
        <v>9.26</v>
      </c>
      <c r="AH13" s="79">
        <v>18.16</v>
      </c>
      <c r="AI13" s="79">
        <v>9.15</v>
      </c>
      <c r="AJ13" s="79">
        <v>14.3</v>
      </c>
      <c r="AK13" s="78" t="s">
        <v>69</v>
      </c>
      <c r="AL13" s="78" t="s">
        <v>69</v>
      </c>
      <c r="AM13" s="78" t="s">
        <v>69</v>
      </c>
      <c r="AN13" s="79">
        <v>18.03</v>
      </c>
      <c r="AO13" s="325" t="s">
        <v>80</v>
      </c>
      <c r="AP13" s="326"/>
      <c r="AQ13" s="79">
        <v>9.4499999999999993</v>
      </c>
      <c r="AR13" s="79">
        <v>18.11</v>
      </c>
      <c r="AS13" s="79">
        <v>9.3000000000000007</v>
      </c>
      <c r="AT13" s="79">
        <v>18.05</v>
      </c>
      <c r="AU13" s="79">
        <v>9.32</v>
      </c>
      <c r="AV13" s="85">
        <v>18.07</v>
      </c>
      <c r="AW13" s="88">
        <v>9.31</v>
      </c>
      <c r="AX13" s="91">
        <v>0.78472222222222221</v>
      </c>
      <c r="AY13" s="87" t="s">
        <v>99</v>
      </c>
      <c r="AZ13" s="92" t="s">
        <v>115</v>
      </c>
      <c r="BA13" s="360" t="s">
        <v>80</v>
      </c>
      <c r="BB13" s="326"/>
      <c r="BC13" s="325" t="s">
        <v>80</v>
      </c>
      <c r="BD13" s="326"/>
      <c r="BE13" s="94" t="s">
        <v>108</v>
      </c>
      <c r="BF13" s="95" t="s">
        <v>124</v>
      </c>
      <c r="BG13" s="95" t="s">
        <v>121</v>
      </c>
      <c r="BH13" s="104" t="s">
        <v>115</v>
      </c>
      <c r="BI13" s="95" t="s">
        <v>102</v>
      </c>
      <c r="BJ13" s="95" t="s">
        <v>140</v>
      </c>
      <c r="BK13" s="95" t="s">
        <v>102</v>
      </c>
      <c r="BL13" s="95" t="s">
        <v>153</v>
      </c>
      <c r="BM13" s="95" t="s">
        <v>102</v>
      </c>
      <c r="BN13" s="111">
        <v>0.78125</v>
      </c>
      <c r="BO13" s="107">
        <f t="shared" si="0"/>
        <v>0</v>
      </c>
    </row>
    <row r="14" spans="1:67" ht="15" customHeight="1" x14ac:dyDescent="0.3">
      <c r="A14" s="56">
        <v>11</v>
      </c>
      <c r="B14" s="68" t="s">
        <v>24</v>
      </c>
      <c r="C14" s="68">
        <v>7326372</v>
      </c>
      <c r="D14" s="69" t="s">
        <v>50</v>
      </c>
      <c r="E14" s="65">
        <v>9.3000000000000007</v>
      </c>
      <c r="F14" s="72">
        <v>17.5</v>
      </c>
      <c r="G14" s="62">
        <v>0.40902777777777777</v>
      </c>
      <c r="H14" s="79">
        <v>17.510000000000002</v>
      </c>
      <c r="I14" s="81">
        <v>9.3000000000000007</v>
      </c>
      <c r="J14" s="79">
        <v>18.3</v>
      </c>
      <c r="K14" s="79">
        <v>9.32</v>
      </c>
      <c r="L14" s="79">
        <v>18.059999999999999</v>
      </c>
      <c r="M14" s="325" t="s">
        <v>80</v>
      </c>
      <c r="N14" s="326"/>
      <c r="O14" s="79">
        <v>8.24</v>
      </c>
      <c r="P14" s="79">
        <v>18.3</v>
      </c>
      <c r="Q14" s="79">
        <v>9.33</v>
      </c>
      <c r="R14" s="79">
        <v>18.309999999999999</v>
      </c>
      <c r="S14" s="79">
        <v>9.07</v>
      </c>
      <c r="T14" s="79">
        <v>18.3</v>
      </c>
      <c r="U14" s="79">
        <v>8.2899999999999991</v>
      </c>
      <c r="V14" s="79">
        <v>18.3</v>
      </c>
      <c r="W14" s="79">
        <v>8.27</v>
      </c>
      <c r="X14" s="79">
        <v>18.32</v>
      </c>
      <c r="Y14" s="79">
        <v>9.33</v>
      </c>
      <c r="Z14" s="79">
        <v>1.3</v>
      </c>
      <c r="AA14" s="325" t="s">
        <v>80</v>
      </c>
      <c r="AB14" s="326"/>
      <c r="AC14" s="79">
        <v>9.3000000000000007</v>
      </c>
      <c r="AD14" s="79">
        <v>18.2</v>
      </c>
      <c r="AE14" s="79">
        <v>9.08</v>
      </c>
      <c r="AF14" s="79">
        <v>18.100000000000001</v>
      </c>
      <c r="AG14" s="79">
        <v>9.2100000000000009</v>
      </c>
      <c r="AH14" s="79">
        <v>18.149999999999999</v>
      </c>
      <c r="AI14" s="79">
        <v>9.14</v>
      </c>
      <c r="AJ14" s="79">
        <v>18.510000000000002</v>
      </c>
      <c r="AK14" s="79">
        <v>9.1999999999999993</v>
      </c>
      <c r="AL14" s="79">
        <v>18.36</v>
      </c>
      <c r="AM14" s="78" t="s">
        <v>69</v>
      </c>
      <c r="AN14" s="79">
        <v>18.18</v>
      </c>
      <c r="AO14" s="325" t="s">
        <v>80</v>
      </c>
      <c r="AP14" s="326"/>
      <c r="AQ14" s="79">
        <v>9.2200000000000006</v>
      </c>
      <c r="AR14" s="79">
        <v>18.14</v>
      </c>
      <c r="AS14" s="79">
        <v>9.2200000000000006</v>
      </c>
      <c r="AT14" s="79" t="s">
        <v>92</v>
      </c>
      <c r="AU14" s="79">
        <v>9.23</v>
      </c>
      <c r="AV14" s="85">
        <v>18.07</v>
      </c>
      <c r="AW14" s="88">
        <v>9.17</v>
      </c>
      <c r="AX14" s="91">
        <v>0.78472222222222221</v>
      </c>
      <c r="AY14" s="87" t="s">
        <v>100</v>
      </c>
      <c r="AZ14" s="92" t="s">
        <v>116</v>
      </c>
      <c r="BA14" s="360" t="s">
        <v>80</v>
      </c>
      <c r="BB14" s="326"/>
      <c r="BC14" s="325" t="s">
        <v>80</v>
      </c>
      <c r="BD14" s="326"/>
      <c r="BE14" s="94" t="s">
        <v>101</v>
      </c>
      <c r="BF14" s="95" t="s">
        <v>125</v>
      </c>
      <c r="BG14" s="95" t="s">
        <v>108</v>
      </c>
      <c r="BH14" s="104" t="s">
        <v>118</v>
      </c>
      <c r="BI14" s="95" t="s">
        <v>135</v>
      </c>
      <c r="BJ14" s="95" t="s">
        <v>140</v>
      </c>
      <c r="BK14" s="95" t="s">
        <v>147</v>
      </c>
      <c r="BL14" s="95" t="s">
        <v>117</v>
      </c>
      <c r="BM14" s="95" t="s">
        <v>110</v>
      </c>
      <c r="BN14" s="111">
        <v>0.77430555555555547</v>
      </c>
      <c r="BO14" s="107">
        <f t="shared" si="0"/>
        <v>0</v>
      </c>
    </row>
    <row r="15" spans="1:67" ht="15" customHeight="1" x14ac:dyDescent="0.3">
      <c r="A15" s="56">
        <v>12</v>
      </c>
      <c r="B15" s="68" t="s">
        <v>25</v>
      </c>
      <c r="C15" s="68">
        <v>7321180</v>
      </c>
      <c r="D15" s="69" t="s">
        <v>51</v>
      </c>
      <c r="E15" s="65">
        <v>9.3000000000000007</v>
      </c>
      <c r="F15" s="61">
        <v>17.52</v>
      </c>
      <c r="G15" s="62">
        <v>0.40208333333333335</v>
      </c>
      <c r="H15" s="79">
        <v>17.510000000000002</v>
      </c>
      <c r="I15" s="79">
        <v>9.42</v>
      </c>
      <c r="J15" s="79">
        <v>18.3</v>
      </c>
      <c r="K15" s="79">
        <v>9.24</v>
      </c>
      <c r="L15" s="79">
        <v>18.07</v>
      </c>
      <c r="M15" s="325" t="s">
        <v>80</v>
      </c>
      <c r="N15" s="326"/>
      <c r="O15" s="323" t="s">
        <v>13</v>
      </c>
      <c r="P15" s="324"/>
      <c r="Q15" s="79">
        <v>9.25</v>
      </c>
      <c r="R15" s="79">
        <v>18.32</v>
      </c>
      <c r="S15" s="79">
        <v>9.23</v>
      </c>
      <c r="T15" s="79">
        <v>13.3</v>
      </c>
      <c r="U15" s="78" t="s">
        <v>69</v>
      </c>
      <c r="V15" s="79">
        <v>19.100000000000001</v>
      </c>
      <c r="W15" s="79">
        <v>9.25</v>
      </c>
      <c r="X15" s="79">
        <v>18.3</v>
      </c>
      <c r="Y15" s="79">
        <v>9.34</v>
      </c>
      <c r="Z15" s="79">
        <v>18.03</v>
      </c>
      <c r="AA15" s="325" t="s">
        <v>80</v>
      </c>
      <c r="AB15" s="326"/>
      <c r="AC15" s="79">
        <v>9.14</v>
      </c>
      <c r="AD15" s="79">
        <v>18.2</v>
      </c>
      <c r="AE15" s="81">
        <v>9.3000000000000007</v>
      </c>
      <c r="AF15" s="79">
        <v>18.100000000000001</v>
      </c>
      <c r="AG15" s="79">
        <v>9.08</v>
      </c>
      <c r="AH15" s="81">
        <v>14</v>
      </c>
      <c r="AI15" s="79">
        <v>9.44</v>
      </c>
      <c r="AJ15" s="79">
        <v>14.3</v>
      </c>
      <c r="AK15" s="79">
        <v>9.25</v>
      </c>
      <c r="AL15" s="79">
        <v>18.3</v>
      </c>
      <c r="AM15" s="79">
        <v>9.27</v>
      </c>
      <c r="AN15" s="79">
        <v>18.05</v>
      </c>
      <c r="AO15" s="325" t="s">
        <v>80</v>
      </c>
      <c r="AP15" s="326"/>
      <c r="AQ15" s="79">
        <v>9.2100000000000009</v>
      </c>
      <c r="AR15" s="79">
        <v>18.14</v>
      </c>
      <c r="AS15" s="79">
        <v>9.2200000000000006</v>
      </c>
      <c r="AT15" s="79">
        <v>18.170000000000002</v>
      </c>
      <c r="AU15" s="79">
        <v>9.14</v>
      </c>
      <c r="AV15" s="85">
        <v>14.3</v>
      </c>
      <c r="AW15" s="88">
        <v>9.25</v>
      </c>
      <c r="AX15" s="91">
        <v>0.53472222222222221</v>
      </c>
      <c r="AY15" s="87" t="s">
        <v>94</v>
      </c>
      <c r="AZ15" s="92" t="s">
        <v>116</v>
      </c>
      <c r="BA15" s="360" t="s">
        <v>80</v>
      </c>
      <c r="BB15" s="326"/>
      <c r="BC15" s="325" t="s">
        <v>80</v>
      </c>
      <c r="BD15" s="326"/>
      <c r="BE15" s="94" t="s">
        <v>94</v>
      </c>
      <c r="BF15" s="95" t="s">
        <v>126</v>
      </c>
      <c r="BG15" s="95" t="s">
        <v>94</v>
      </c>
      <c r="BH15" s="104" t="s">
        <v>128</v>
      </c>
      <c r="BI15" s="95" t="s">
        <v>100</v>
      </c>
      <c r="BJ15" s="96">
        <v>14.3</v>
      </c>
      <c r="BK15" s="97" t="s">
        <v>69</v>
      </c>
      <c r="BL15" s="95" t="s">
        <v>127</v>
      </c>
      <c r="BM15" s="95" t="s">
        <v>108</v>
      </c>
      <c r="BN15" s="111">
        <v>0.77430555555555547</v>
      </c>
      <c r="BO15" s="107">
        <f t="shared" si="0"/>
        <v>1</v>
      </c>
    </row>
    <row r="16" spans="1:67" ht="15" customHeight="1" x14ac:dyDescent="0.3">
      <c r="A16" s="56">
        <v>13</v>
      </c>
      <c r="B16" s="68" t="s">
        <v>26</v>
      </c>
      <c r="C16" s="60">
        <v>7321175</v>
      </c>
      <c r="D16" s="69" t="s">
        <v>52</v>
      </c>
      <c r="E16" s="62">
        <v>0.39652777777777781</v>
      </c>
      <c r="F16" s="61">
        <v>17.52</v>
      </c>
      <c r="G16" s="62">
        <v>0.40208333333333335</v>
      </c>
      <c r="H16" s="79">
        <v>17.510000000000002</v>
      </c>
      <c r="I16" s="79">
        <v>9.42</v>
      </c>
      <c r="J16" s="79" t="s">
        <v>89</v>
      </c>
      <c r="K16" s="78" t="s">
        <v>69</v>
      </c>
      <c r="L16" s="78" t="s">
        <v>69</v>
      </c>
      <c r="M16" s="325" t="s">
        <v>80</v>
      </c>
      <c r="N16" s="326"/>
      <c r="O16" s="79">
        <v>9.4499999999999993</v>
      </c>
      <c r="P16" s="79">
        <v>18.3</v>
      </c>
      <c r="Q16" s="79">
        <v>9.24</v>
      </c>
      <c r="R16" s="79">
        <v>18.3</v>
      </c>
      <c r="S16" s="79">
        <v>9.23</v>
      </c>
      <c r="T16" s="83">
        <v>18.3</v>
      </c>
      <c r="U16" s="79">
        <v>9.14</v>
      </c>
      <c r="V16" s="79">
        <v>18.18</v>
      </c>
      <c r="W16" s="79">
        <v>9.25</v>
      </c>
      <c r="X16" s="79">
        <v>18.309999999999999</v>
      </c>
      <c r="Y16" s="79">
        <v>9.34</v>
      </c>
      <c r="Z16" s="79">
        <v>1.3</v>
      </c>
      <c r="AA16" s="325" t="s">
        <v>80</v>
      </c>
      <c r="AB16" s="326"/>
      <c r="AC16" s="323" t="s">
        <v>13</v>
      </c>
      <c r="AD16" s="324"/>
      <c r="AE16" s="81">
        <v>9.3000000000000007</v>
      </c>
      <c r="AF16" s="79">
        <v>18.09</v>
      </c>
      <c r="AG16" s="79">
        <v>9.08</v>
      </c>
      <c r="AH16" s="79">
        <v>18.13</v>
      </c>
      <c r="AI16" s="79">
        <v>9.43</v>
      </c>
      <c r="AJ16" s="79">
        <v>18.149999999999999</v>
      </c>
      <c r="AK16" s="79">
        <v>9.25</v>
      </c>
      <c r="AL16" s="79">
        <v>18.3</v>
      </c>
      <c r="AM16" s="79">
        <v>9.2799999999999994</v>
      </c>
      <c r="AN16" s="79">
        <v>14.3</v>
      </c>
      <c r="AO16" s="325" t="s">
        <v>80</v>
      </c>
      <c r="AP16" s="326"/>
      <c r="AQ16" s="323" t="s">
        <v>13</v>
      </c>
      <c r="AR16" s="324"/>
      <c r="AS16" s="79">
        <v>9.23</v>
      </c>
      <c r="AT16" s="79">
        <v>18.149999999999999</v>
      </c>
      <c r="AU16" s="79">
        <v>9.24</v>
      </c>
      <c r="AV16" s="85">
        <v>18.079999999999998</v>
      </c>
      <c r="AW16" s="88">
        <v>9.25</v>
      </c>
      <c r="AX16" s="91">
        <v>0.78472222222222221</v>
      </c>
      <c r="AY16" s="87" t="s">
        <v>101</v>
      </c>
      <c r="AZ16" s="88">
        <v>18.13</v>
      </c>
      <c r="BA16" s="360" t="s">
        <v>80</v>
      </c>
      <c r="BB16" s="326"/>
      <c r="BC16" s="325" t="s">
        <v>80</v>
      </c>
      <c r="BD16" s="326"/>
      <c r="BE16" s="94" t="s">
        <v>109</v>
      </c>
      <c r="BF16" s="95" t="s">
        <v>127</v>
      </c>
      <c r="BG16" s="95" t="s">
        <v>99</v>
      </c>
      <c r="BH16" s="104" t="s">
        <v>128</v>
      </c>
      <c r="BI16" s="340" t="s">
        <v>13</v>
      </c>
      <c r="BJ16" s="340"/>
      <c r="BK16" s="95" t="s">
        <v>149</v>
      </c>
      <c r="BL16" s="95" t="s">
        <v>127</v>
      </c>
      <c r="BM16" s="96">
        <v>9.34</v>
      </c>
      <c r="BN16" s="111">
        <v>0.77430555555555547</v>
      </c>
      <c r="BO16" s="107">
        <f t="shared" si="0"/>
        <v>3</v>
      </c>
    </row>
    <row r="17" spans="1:67" ht="15" customHeight="1" x14ac:dyDescent="0.3">
      <c r="A17" s="56">
        <v>14</v>
      </c>
      <c r="B17" s="68" t="s">
        <v>27</v>
      </c>
      <c r="C17" s="68">
        <v>7309500</v>
      </c>
      <c r="D17" s="69" t="s">
        <v>53</v>
      </c>
      <c r="E17" s="62">
        <v>0.39930555555555558</v>
      </c>
      <c r="F17" s="71">
        <v>17.510000000000002</v>
      </c>
      <c r="G17" s="62">
        <v>0.40277777777777773</v>
      </c>
      <c r="H17" s="79">
        <v>17.52</v>
      </c>
      <c r="I17" s="79">
        <v>9.39</v>
      </c>
      <c r="J17" s="79">
        <v>18.29</v>
      </c>
      <c r="K17" s="79">
        <v>9.2899999999999991</v>
      </c>
      <c r="L17" s="79">
        <v>18.059999999999999</v>
      </c>
      <c r="M17" s="325" t="s">
        <v>80</v>
      </c>
      <c r="N17" s="326"/>
      <c r="O17" s="79">
        <v>9.23</v>
      </c>
      <c r="P17" s="79">
        <v>18.309999999999999</v>
      </c>
      <c r="Q17" s="79">
        <v>9.2200000000000006</v>
      </c>
      <c r="R17" s="79">
        <v>18.32</v>
      </c>
      <c r="S17" s="79">
        <v>9.2200000000000006</v>
      </c>
      <c r="T17" s="79">
        <v>18.309999999999999</v>
      </c>
      <c r="U17" s="65" t="s">
        <v>92</v>
      </c>
      <c r="V17" s="79">
        <v>18.3</v>
      </c>
      <c r="W17" s="79">
        <v>9.25</v>
      </c>
      <c r="X17" s="79">
        <v>18.34</v>
      </c>
      <c r="Y17" s="79">
        <v>9.3699999999999992</v>
      </c>
      <c r="Z17" s="79">
        <v>18.05</v>
      </c>
      <c r="AA17" s="325" t="s">
        <v>80</v>
      </c>
      <c r="AB17" s="326"/>
      <c r="AC17" s="79">
        <v>9.24</v>
      </c>
      <c r="AD17" s="79">
        <v>18.05</v>
      </c>
      <c r="AE17" s="79">
        <v>9.25</v>
      </c>
      <c r="AF17" s="79">
        <v>18.059999999999999</v>
      </c>
      <c r="AG17" s="79">
        <v>9.25</v>
      </c>
      <c r="AH17" s="79">
        <v>18.12</v>
      </c>
      <c r="AI17" s="79">
        <v>9.26</v>
      </c>
      <c r="AJ17" s="79">
        <v>18.48</v>
      </c>
      <c r="AK17" s="79">
        <v>9.2899999999999991</v>
      </c>
      <c r="AL17" s="79">
        <v>18.309999999999999</v>
      </c>
      <c r="AM17" s="79">
        <v>9.32</v>
      </c>
      <c r="AN17" s="79">
        <v>18.09</v>
      </c>
      <c r="AO17" s="325" t="s">
        <v>80</v>
      </c>
      <c r="AP17" s="326"/>
      <c r="AQ17" s="79">
        <v>9.34</v>
      </c>
      <c r="AR17" s="79">
        <v>18.059999999999999</v>
      </c>
      <c r="AS17" s="79">
        <v>9.33</v>
      </c>
      <c r="AT17" s="79">
        <v>18.03</v>
      </c>
      <c r="AU17" s="79">
        <v>9.25</v>
      </c>
      <c r="AV17" s="85">
        <v>18.059999999999999</v>
      </c>
      <c r="AW17" s="88">
        <v>9.26</v>
      </c>
      <c r="AX17" s="93" t="s">
        <v>92</v>
      </c>
      <c r="AY17" s="87" t="s">
        <v>102</v>
      </c>
      <c r="AZ17" s="92" t="s">
        <v>117</v>
      </c>
      <c r="BA17" s="360" t="s">
        <v>80</v>
      </c>
      <c r="BB17" s="326"/>
      <c r="BC17" s="325" t="s">
        <v>80</v>
      </c>
      <c r="BD17" s="326"/>
      <c r="BE17" s="94" t="s">
        <v>110</v>
      </c>
      <c r="BF17" s="95" t="s">
        <v>128</v>
      </c>
      <c r="BG17" s="95" t="s">
        <v>101</v>
      </c>
      <c r="BH17" s="104" t="s">
        <v>116</v>
      </c>
      <c r="BI17" s="95" t="s">
        <v>98</v>
      </c>
      <c r="BJ17" s="95" t="s">
        <v>141</v>
      </c>
      <c r="BK17" s="95" t="s">
        <v>121</v>
      </c>
      <c r="BL17" s="95" t="s">
        <v>129</v>
      </c>
      <c r="BM17" s="95" t="s">
        <v>147</v>
      </c>
      <c r="BN17" s="111">
        <v>0.77847222222222223</v>
      </c>
      <c r="BO17" s="107">
        <f t="shared" si="0"/>
        <v>0</v>
      </c>
    </row>
    <row r="18" spans="1:67" ht="15" customHeight="1" x14ac:dyDescent="0.3">
      <c r="A18" s="56">
        <v>15</v>
      </c>
      <c r="B18" s="68" t="s">
        <v>28</v>
      </c>
      <c r="C18" s="68">
        <v>13290622</v>
      </c>
      <c r="D18" s="80" t="s">
        <v>54</v>
      </c>
      <c r="E18" s="65">
        <v>9.31</v>
      </c>
      <c r="F18" s="61">
        <v>17.52</v>
      </c>
      <c r="G18" s="62">
        <v>0.40277777777777773</v>
      </c>
      <c r="H18" s="79">
        <v>17.52</v>
      </c>
      <c r="I18" s="81">
        <v>9.3000000000000007</v>
      </c>
      <c r="J18" s="79">
        <v>18.29</v>
      </c>
      <c r="K18" s="79">
        <v>9.25</v>
      </c>
      <c r="L18" s="79">
        <v>14.08</v>
      </c>
      <c r="M18" s="325" t="s">
        <v>80</v>
      </c>
      <c r="N18" s="326"/>
      <c r="O18" s="79">
        <v>9.15</v>
      </c>
      <c r="P18" s="79">
        <v>18.3</v>
      </c>
      <c r="Q18" s="79">
        <v>9.14</v>
      </c>
      <c r="R18" s="79">
        <v>18.3</v>
      </c>
      <c r="S18" s="79">
        <v>9.3000000000000007</v>
      </c>
      <c r="T18" s="79">
        <v>18.309999999999999</v>
      </c>
      <c r="U18" s="79">
        <v>9.2200000000000006</v>
      </c>
      <c r="V18" s="79">
        <v>18.3</v>
      </c>
      <c r="W18" s="323" t="s">
        <v>13</v>
      </c>
      <c r="X18" s="324"/>
      <c r="Y18" s="323" t="s">
        <v>13</v>
      </c>
      <c r="Z18" s="324"/>
      <c r="AA18" s="325" t="s">
        <v>80</v>
      </c>
      <c r="AB18" s="326"/>
      <c r="AC18" s="79">
        <v>9.35</v>
      </c>
      <c r="AD18" s="79">
        <v>18.05</v>
      </c>
      <c r="AE18" s="79">
        <v>9.36</v>
      </c>
      <c r="AF18" s="79">
        <v>18.05</v>
      </c>
      <c r="AG18" s="79">
        <v>9.33</v>
      </c>
      <c r="AH18" s="79">
        <v>18.11</v>
      </c>
      <c r="AI18" s="79">
        <v>9.35</v>
      </c>
      <c r="AJ18" s="79">
        <v>18.48</v>
      </c>
      <c r="AK18" s="79">
        <v>9.36</v>
      </c>
      <c r="AL18" s="79">
        <v>18.3</v>
      </c>
      <c r="AM18" s="79">
        <v>9.34</v>
      </c>
      <c r="AN18" s="79">
        <v>18.05</v>
      </c>
      <c r="AO18" s="325" t="s">
        <v>80</v>
      </c>
      <c r="AP18" s="326"/>
      <c r="AQ18" s="79">
        <v>9.32</v>
      </c>
      <c r="AR18" s="79">
        <v>18.059999999999999</v>
      </c>
      <c r="AS18" s="79">
        <v>9.2200000000000006</v>
      </c>
      <c r="AT18" s="79">
        <v>18.03</v>
      </c>
      <c r="AU18" s="79">
        <v>9.25</v>
      </c>
      <c r="AV18" s="85">
        <v>18.059999999999999</v>
      </c>
      <c r="AW18" s="88">
        <v>9.26</v>
      </c>
      <c r="AX18" s="91">
        <v>0.77777777777777779</v>
      </c>
      <c r="AY18" s="87" t="s">
        <v>98</v>
      </c>
      <c r="AZ18" s="92" t="s">
        <v>117</v>
      </c>
      <c r="BA18" s="360" t="s">
        <v>80</v>
      </c>
      <c r="BB18" s="326"/>
      <c r="BC18" s="325" t="s">
        <v>80</v>
      </c>
      <c r="BD18" s="326"/>
      <c r="BE18" s="94" t="s">
        <v>102</v>
      </c>
      <c r="BF18" s="95" t="s">
        <v>129</v>
      </c>
      <c r="BG18" s="95" t="s">
        <v>107</v>
      </c>
      <c r="BH18" s="104" t="s">
        <v>130</v>
      </c>
      <c r="BI18" s="95" t="s">
        <v>136</v>
      </c>
      <c r="BJ18" s="95" t="s">
        <v>142</v>
      </c>
      <c r="BK18" s="95" t="s">
        <v>121</v>
      </c>
      <c r="BL18" s="95" t="s">
        <v>129</v>
      </c>
      <c r="BM18" s="95" t="s">
        <v>101</v>
      </c>
      <c r="BN18" s="111">
        <v>0.77847222222222223</v>
      </c>
      <c r="BO18" s="107">
        <f t="shared" si="0"/>
        <v>2</v>
      </c>
    </row>
    <row r="19" spans="1:67" ht="15" customHeight="1" x14ac:dyDescent="0.3">
      <c r="A19" s="56">
        <v>16</v>
      </c>
      <c r="B19" s="68" t="s">
        <v>29</v>
      </c>
      <c r="C19" s="68">
        <v>7307620</v>
      </c>
      <c r="D19" s="69" t="s">
        <v>55</v>
      </c>
      <c r="E19" s="65">
        <v>9.3000000000000007</v>
      </c>
      <c r="F19" s="71">
        <v>17.510000000000002</v>
      </c>
      <c r="G19" s="65">
        <v>9.3000000000000007</v>
      </c>
      <c r="H19" s="79">
        <v>17.52</v>
      </c>
      <c r="I19" s="79">
        <v>9.57</v>
      </c>
      <c r="J19" s="79">
        <v>18.29</v>
      </c>
      <c r="K19" s="79">
        <v>9.33</v>
      </c>
      <c r="L19" s="79">
        <v>18.059999999999999</v>
      </c>
      <c r="M19" s="325" t="s">
        <v>80</v>
      </c>
      <c r="N19" s="326"/>
      <c r="O19" s="79">
        <v>3.26</v>
      </c>
      <c r="P19" s="79">
        <v>18.3</v>
      </c>
      <c r="Q19" s="79">
        <v>9.33</v>
      </c>
      <c r="R19" s="79">
        <v>18.309999999999999</v>
      </c>
      <c r="S19" s="79">
        <v>9.4499999999999993</v>
      </c>
      <c r="T19" s="79">
        <v>17.3</v>
      </c>
      <c r="U19" s="79">
        <v>9.33</v>
      </c>
      <c r="V19" s="79">
        <v>18.3</v>
      </c>
      <c r="W19" s="79">
        <v>9.32</v>
      </c>
      <c r="X19" s="79">
        <v>18.32</v>
      </c>
      <c r="Y19" s="79">
        <v>9.3699999999999992</v>
      </c>
      <c r="Z19" s="79">
        <v>18.03</v>
      </c>
      <c r="AA19" s="325" t="s">
        <v>80</v>
      </c>
      <c r="AB19" s="326"/>
      <c r="AC19" s="79">
        <v>9.2799999999999994</v>
      </c>
      <c r="AD19" s="79">
        <v>18.11</v>
      </c>
      <c r="AE19" s="79">
        <v>9.4499999999999993</v>
      </c>
      <c r="AF19" s="79">
        <v>18.05</v>
      </c>
      <c r="AG19" s="79">
        <v>9.3800000000000008</v>
      </c>
      <c r="AH19" s="79">
        <v>18.11</v>
      </c>
      <c r="AI19" s="79">
        <v>9.2899999999999991</v>
      </c>
      <c r="AJ19" s="79">
        <v>18.23</v>
      </c>
      <c r="AK19" s="323" t="s">
        <v>13</v>
      </c>
      <c r="AL19" s="324"/>
      <c r="AM19" s="323" t="s">
        <v>13</v>
      </c>
      <c r="AN19" s="324"/>
      <c r="AO19" s="325" t="s">
        <v>80</v>
      </c>
      <c r="AP19" s="326"/>
      <c r="AQ19" s="79">
        <v>9.32</v>
      </c>
      <c r="AR19" s="79">
        <v>18.23</v>
      </c>
      <c r="AS19" s="79">
        <v>9.32</v>
      </c>
      <c r="AT19" s="79">
        <v>18.149999999999999</v>
      </c>
      <c r="AU19" s="79">
        <v>9.34</v>
      </c>
      <c r="AV19" s="85">
        <v>18.04</v>
      </c>
      <c r="AW19" s="88">
        <v>9.26</v>
      </c>
      <c r="AX19" s="91">
        <v>0.77916666666666667</v>
      </c>
      <c r="AY19" s="87" t="s">
        <v>103</v>
      </c>
      <c r="AZ19" s="92" t="s">
        <v>118</v>
      </c>
      <c r="BA19" s="360" t="s">
        <v>80</v>
      </c>
      <c r="BB19" s="326"/>
      <c r="BC19" s="325" t="s">
        <v>80</v>
      </c>
      <c r="BD19" s="326"/>
      <c r="BE19" s="94" t="s">
        <v>111</v>
      </c>
      <c r="BF19" s="95" t="s">
        <v>118</v>
      </c>
      <c r="BG19" s="95" t="s">
        <v>97</v>
      </c>
      <c r="BH19" s="104" t="s">
        <v>131</v>
      </c>
      <c r="BI19" s="95" t="s">
        <v>122</v>
      </c>
      <c r="BJ19" s="95" t="s">
        <v>140</v>
      </c>
      <c r="BK19" s="95" t="s">
        <v>103</v>
      </c>
      <c r="BL19" s="95" t="s">
        <v>118</v>
      </c>
      <c r="BM19" s="96">
        <v>9.35</v>
      </c>
      <c r="BN19" s="111">
        <v>0.77847222222222223</v>
      </c>
      <c r="BO19" s="107">
        <f t="shared" si="0"/>
        <v>2</v>
      </c>
    </row>
    <row r="20" spans="1:67" ht="15" customHeight="1" x14ac:dyDescent="0.3">
      <c r="A20" s="56">
        <v>17</v>
      </c>
      <c r="B20" s="68" t="s">
        <v>30</v>
      </c>
      <c r="C20" s="68">
        <v>9307583</v>
      </c>
      <c r="D20" s="69" t="s">
        <v>56</v>
      </c>
      <c r="E20" s="65">
        <v>9.4700000000000006</v>
      </c>
      <c r="F20" s="71">
        <v>17.510000000000002</v>
      </c>
      <c r="G20" s="65">
        <v>9.3000000000000007</v>
      </c>
      <c r="H20" s="79">
        <v>17.52</v>
      </c>
      <c r="I20" s="79">
        <v>9.32</v>
      </c>
      <c r="J20" s="79">
        <v>18.309999999999999</v>
      </c>
      <c r="K20" s="79">
        <v>9.25</v>
      </c>
      <c r="L20" s="79">
        <v>18.059999999999999</v>
      </c>
      <c r="M20" s="325" t="s">
        <v>80</v>
      </c>
      <c r="N20" s="326"/>
      <c r="O20" s="79">
        <v>9.31</v>
      </c>
      <c r="P20" s="79">
        <v>18.329999999999998</v>
      </c>
      <c r="Q20" s="79">
        <v>9.35</v>
      </c>
      <c r="R20" s="79">
        <v>18.32</v>
      </c>
      <c r="S20" s="79">
        <v>9.26</v>
      </c>
      <c r="T20" s="79">
        <v>18.329999999999998</v>
      </c>
      <c r="U20" s="79">
        <v>9.23</v>
      </c>
      <c r="V20" s="79">
        <v>18.309999999999999</v>
      </c>
      <c r="W20" s="79">
        <v>9.3800000000000008</v>
      </c>
      <c r="X20" s="79">
        <v>18.309999999999999</v>
      </c>
      <c r="Y20" s="79">
        <v>9.2899999999999991</v>
      </c>
      <c r="Z20" s="79">
        <v>18.079999999999998</v>
      </c>
      <c r="AA20" s="325" t="s">
        <v>80</v>
      </c>
      <c r="AB20" s="326"/>
      <c r="AC20" s="79">
        <v>9.3000000000000007</v>
      </c>
      <c r="AD20" s="79">
        <v>18.11</v>
      </c>
      <c r="AE20" s="81">
        <v>9.3000000000000007</v>
      </c>
      <c r="AF20" s="79">
        <v>18.059999999999999</v>
      </c>
      <c r="AG20" s="79">
        <v>9.2899999999999991</v>
      </c>
      <c r="AH20" s="79">
        <v>18.13</v>
      </c>
      <c r="AI20" s="79">
        <v>9.24</v>
      </c>
      <c r="AJ20" s="79">
        <v>18.23</v>
      </c>
      <c r="AK20" s="79">
        <v>9.4700000000000006</v>
      </c>
      <c r="AL20" s="79">
        <v>18.329999999999998</v>
      </c>
      <c r="AM20" s="79">
        <v>9.26</v>
      </c>
      <c r="AN20" s="79">
        <v>18.170000000000002</v>
      </c>
      <c r="AO20" s="325" t="s">
        <v>80</v>
      </c>
      <c r="AP20" s="326"/>
      <c r="AQ20" s="79">
        <v>9.2100000000000009</v>
      </c>
      <c r="AR20" s="79">
        <v>18.11</v>
      </c>
      <c r="AS20" s="79">
        <v>9.19</v>
      </c>
      <c r="AT20" s="79">
        <v>18.13</v>
      </c>
      <c r="AU20" s="79">
        <v>9.2100000000000009</v>
      </c>
      <c r="AV20" s="85">
        <v>18.09</v>
      </c>
      <c r="AW20" s="88">
        <v>9.2200000000000006</v>
      </c>
      <c r="AX20" s="91">
        <v>0.77986111111111101</v>
      </c>
      <c r="AY20" s="87" t="s">
        <v>100</v>
      </c>
      <c r="AZ20" s="92" t="s">
        <v>116</v>
      </c>
      <c r="BA20" s="360" t="s">
        <v>80</v>
      </c>
      <c r="BB20" s="326"/>
      <c r="BC20" s="325" t="s">
        <v>80</v>
      </c>
      <c r="BD20" s="326"/>
      <c r="BE20" s="94" t="s">
        <v>102</v>
      </c>
      <c r="BF20" s="95" t="s">
        <v>120</v>
      </c>
      <c r="BG20" s="95" t="s">
        <v>105</v>
      </c>
      <c r="BH20" s="104" t="s">
        <v>127</v>
      </c>
      <c r="BI20" s="95" t="s">
        <v>103</v>
      </c>
      <c r="BJ20" s="95" t="s">
        <v>141</v>
      </c>
      <c r="BK20" s="95" t="s">
        <v>95</v>
      </c>
      <c r="BL20" s="95" t="s">
        <v>129</v>
      </c>
      <c r="BM20" s="95" t="s">
        <v>97</v>
      </c>
      <c r="BN20" s="111">
        <v>0.77500000000000002</v>
      </c>
      <c r="BO20" s="107">
        <f t="shared" si="0"/>
        <v>0</v>
      </c>
    </row>
    <row r="21" spans="1:67" ht="15" customHeight="1" x14ac:dyDescent="0.3">
      <c r="A21" s="56">
        <v>18</v>
      </c>
      <c r="B21" s="68" t="s">
        <v>31</v>
      </c>
      <c r="C21" s="68">
        <v>7326385</v>
      </c>
      <c r="D21" s="69" t="s">
        <v>57</v>
      </c>
      <c r="E21" s="65">
        <v>9.31</v>
      </c>
      <c r="F21" s="71">
        <v>17.510000000000002</v>
      </c>
      <c r="G21" s="62">
        <v>0.40277777777777773</v>
      </c>
      <c r="H21" s="79">
        <v>17.52</v>
      </c>
      <c r="I21" s="79">
        <v>9.32</v>
      </c>
      <c r="J21" s="79">
        <v>18.29</v>
      </c>
      <c r="K21" s="79">
        <v>9.41</v>
      </c>
      <c r="L21" s="79">
        <v>18.07</v>
      </c>
      <c r="M21" s="325" t="s">
        <v>80</v>
      </c>
      <c r="N21" s="326"/>
      <c r="O21" s="79">
        <v>9.16</v>
      </c>
      <c r="P21" s="79">
        <v>18.3</v>
      </c>
      <c r="Q21" s="323" t="s">
        <v>13</v>
      </c>
      <c r="R21" s="324"/>
      <c r="S21" s="323" t="s">
        <v>13</v>
      </c>
      <c r="T21" s="324"/>
      <c r="U21" s="79">
        <v>9.4600000000000009</v>
      </c>
      <c r="V21" s="79">
        <v>18.3</v>
      </c>
      <c r="W21" s="79">
        <v>9.25</v>
      </c>
      <c r="X21" s="79">
        <v>18.34</v>
      </c>
      <c r="Y21" s="79">
        <v>9.2899999999999991</v>
      </c>
      <c r="Z21" s="79">
        <v>18.05</v>
      </c>
      <c r="AA21" s="325" t="s">
        <v>80</v>
      </c>
      <c r="AB21" s="326"/>
      <c r="AC21" s="79">
        <v>9.35</v>
      </c>
      <c r="AD21" s="79">
        <v>18.05</v>
      </c>
      <c r="AE21" s="79">
        <v>9.36</v>
      </c>
      <c r="AF21" s="79">
        <v>18.05</v>
      </c>
      <c r="AG21" s="79">
        <v>9.33</v>
      </c>
      <c r="AH21" s="79">
        <v>18.11</v>
      </c>
      <c r="AI21" s="79">
        <v>9.35</v>
      </c>
      <c r="AJ21" s="79">
        <v>18.489999999999998</v>
      </c>
      <c r="AK21" s="79">
        <v>9.36</v>
      </c>
      <c r="AL21" s="79">
        <v>18.3</v>
      </c>
      <c r="AM21" s="79">
        <v>9.34</v>
      </c>
      <c r="AN21" s="79">
        <v>18.05</v>
      </c>
      <c r="AO21" s="325" t="s">
        <v>80</v>
      </c>
      <c r="AP21" s="326"/>
      <c r="AQ21" s="79">
        <v>9.27</v>
      </c>
      <c r="AR21" s="79">
        <v>18.059999999999999</v>
      </c>
      <c r="AS21" s="79">
        <v>9.2200000000000006</v>
      </c>
      <c r="AT21" s="79">
        <v>18.03</v>
      </c>
      <c r="AU21" s="79">
        <v>9.25</v>
      </c>
      <c r="AV21" s="85">
        <v>18.059999999999999</v>
      </c>
      <c r="AW21" s="88">
        <v>9.26</v>
      </c>
      <c r="AX21" s="91">
        <v>0.77777777777777779</v>
      </c>
      <c r="AY21" s="87" t="s">
        <v>98</v>
      </c>
      <c r="AZ21" s="92" t="s">
        <v>117</v>
      </c>
      <c r="BA21" s="360" t="s">
        <v>80</v>
      </c>
      <c r="BB21" s="326"/>
      <c r="BC21" s="325" t="s">
        <v>80</v>
      </c>
      <c r="BD21" s="326"/>
      <c r="BE21" s="94" t="s">
        <v>102</v>
      </c>
      <c r="BF21" s="95" t="s">
        <v>128</v>
      </c>
      <c r="BG21" s="95" t="s">
        <v>121</v>
      </c>
      <c r="BH21" s="104" t="s">
        <v>128</v>
      </c>
      <c r="BI21" s="95" t="s">
        <v>108</v>
      </c>
      <c r="BJ21" s="95" t="s">
        <v>141</v>
      </c>
      <c r="BK21" s="95" t="s">
        <v>108</v>
      </c>
      <c r="BL21" s="95" t="s">
        <v>117</v>
      </c>
      <c r="BM21" s="95" t="s">
        <v>147</v>
      </c>
      <c r="BN21" s="111">
        <v>0.77847222222222223</v>
      </c>
      <c r="BO21" s="107">
        <f t="shared" si="0"/>
        <v>2</v>
      </c>
    </row>
    <row r="22" spans="1:67" ht="15" customHeight="1" x14ac:dyDescent="0.3">
      <c r="A22" s="56">
        <v>19</v>
      </c>
      <c r="B22" s="68" t="s">
        <v>32</v>
      </c>
      <c r="C22" s="60">
        <v>7316706</v>
      </c>
      <c r="D22" s="69" t="s">
        <v>58</v>
      </c>
      <c r="E22" s="62">
        <v>0.4055555555555555</v>
      </c>
      <c r="F22" s="73">
        <v>13</v>
      </c>
      <c r="G22" s="78" t="s">
        <v>69</v>
      </c>
      <c r="H22" s="79">
        <v>17.510000000000002</v>
      </c>
      <c r="I22" s="79">
        <v>9.3800000000000008</v>
      </c>
      <c r="J22" s="79">
        <v>18.309999999999999</v>
      </c>
      <c r="K22" s="79">
        <v>9.2899999999999991</v>
      </c>
      <c r="L22" s="79">
        <v>18.059999999999999</v>
      </c>
      <c r="M22" s="325" t="s">
        <v>80</v>
      </c>
      <c r="N22" s="326"/>
      <c r="O22" s="79">
        <v>9.2200000000000006</v>
      </c>
      <c r="P22" s="81">
        <v>13</v>
      </c>
      <c r="Q22" s="79">
        <v>9.23</v>
      </c>
      <c r="R22" s="79">
        <v>14.15</v>
      </c>
      <c r="S22" s="323" t="s">
        <v>13</v>
      </c>
      <c r="T22" s="324"/>
      <c r="U22" s="323" t="s">
        <v>13</v>
      </c>
      <c r="V22" s="324"/>
      <c r="W22" s="323" t="s">
        <v>13</v>
      </c>
      <c r="X22" s="324"/>
      <c r="Y22" s="323" t="s">
        <v>13</v>
      </c>
      <c r="Z22" s="324"/>
      <c r="AA22" s="325" t="s">
        <v>80</v>
      </c>
      <c r="AB22" s="326"/>
      <c r="AC22" s="79">
        <v>9.3000000000000007</v>
      </c>
      <c r="AD22" s="79">
        <v>14.3</v>
      </c>
      <c r="AE22" s="79">
        <v>9.25</v>
      </c>
      <c r="AF22" s="81">
        <v>14</v>
      </c>
      <c r="AG22" s="79">
        <v>9.25</v>
      </c>
      <c r="AH22" s="79">
        <v>18.149999999999999</v>
      </c>
      <c r="AI22" s="79">
        <v>9.27</v>
      </c>
      <c r="AJ22" s="79">
        <v>14.3</v>
      </c>
      <c r="AK22" s="78" t="s">
        <v>69</v>
      </c>
      <c r="AL22" s="79">
        <v>18.32</v>
      </c>
      <c r="AM22" s="79">
        <v>9.31</v>
      </c>
      <c r="AN22" s="79">
        <v>18.05</v>
      </c>
      <c r="AO22" s="325" t="s">
        <v>80</v>
      </c>
      <c r="AP22" s="326"/>
      <c r="AQ22" s="79">
        <v>9.35</v>
      </c>
      <c r="AR22" s="79">
        <v>14.3</v>
      </c>
      <c r="AS22" s="78" t="s">
        <v>69</v>
      </c>
      <c r="AT22" s="78" t="s">
        <v>69</v>
      </c>
      <c r="AU22" s="78" t="s">
        <v>69</v>
      </c>
      <c r="AV22" s="85">
        <v>18.07</v>
      </c>
      <c r="AW22" s="88">
        <v>9.33</v>
      </c>
      <c r="AX22" s="91">
        <v>0.78055555555555556</v>
      </c>
      <c r="AY22" s="87" t="s">
        <v>97</v>
      </c>
      <c r="AZ22" s="92" t="s">
        <v>118</v>
      </c>
      <c r="BA22" s="360" t="s">
        <v>80</v>
      </c>
      <c r="BB22" s="326"/>
      <c r="BC22" s="325" t="s">
        <v>80</v>
      </c>
      <c r="BD22" s="326"/>
      <c r="BE22" s="94" t="s">
        <v>106</v>
      </c>
      <c r="BF22" s="97" t="s">
        <v>69</v>
      </c>
      <c r="BG22" s="97" t="s">
        <v>69</v>
      </c>
      <c r="BH22" s="104" t="s">
        <v>129</v>
      </c>
      <c r="BI22" s="95" t="s">
        <v>102</v>
      </c>
      <c r="BJ22" s="95" t="s">
        <v>143</v>
      </c>
      <c r="BK22" s="95" t="s">
        <v>98</v>
      </c>
      <c r="BL22" s="95" t="s">
        <v>117</v>
      </c>
      <c r="BM22" s="95" t="s">
        <v>147</v>
      </c>
      <c r="BN22" s="111">
        <v>0.76874999999999993</v>
      </c>
      <c r="BO22" s="107">
        <f t="shared" si="0"/>
        <v>4</v>
      </c>
    </row>
    <row r="23" spans="1:67" ht="15" customHeight="1" x14ac:dyDescent="0.3">
      <c r="A23" s="56">
        <v>20</v>
      </c>
      <c r="B23" s="68" t="s">
        <v>33</v>
      </c>
      <c r="C23" s="60">
        <v>7306944</v>
      </c>
      <c r="D23" s="69" t="s">
        <v>59</v>
      </c>
      <c r="E23" s="65">
        <v>9.3000000000000007</v>
      </c>
      <c r="F23" s="71">
        <v>17.510000000000002</v>
      </c>
      <c r="G23" s="78" t="s">
        <v>69</v>
      </c>
      <c r="H23" s="79" t="s">
        <v>86</v>
      </c>
      <c r="I23" s="323" t="s">
        <v>13</v>
      </c>
      <c r="J23" s="324"/>
      <c r="K23" s="323" t="s">
        <v>13</v>
      </c>
      <c r="L23" s="324"/>
      <c r="M23" s="323" t="s">
        <v>13</v>
      </c>
      <c r="N23" s="324"/>
      <c r="O23" s="323" t="s">
        <v>13</v>
      </c>
      <c r="P23" s="324"/>
      <c r="Q23" s="323" t="s">
        <v>13</v>
      </c>
      <c r="R23" s="324"/>
      <c r="S23" s="323" t="s">
        <v>13</v>
      </c>
      <c r="T23" s="324"/>
      <c r="U23" s="323" t="s">
        <v>13</v>
      </c>
      <c r="V23" s="324"/>
      <c r="W23" s="323" t="s">
        <v>13</v>
      </c>
      <c r="X23" s="324"/>
      <c r="Y23" s="323" t="s">
        <v>13</v>
      </c>
      <c r="Z23" s="324"/>
      <c r="AA23" s="323" t="s">
        <v>13</v>
      </c>
      <c r="AB23" s="324"/>
      <c r="AC23" s="323" t="s">
        <v>13</v>
      </c>
      <c r="AD23" s="324"/>
      <c r="AE23" s="323" t="s">
        <v>13</v>
      </c>
      <c r="AF23" s="324"/>
      <c r="AG23" s="323" t="s">
        <v>13</v>
      </c>
      <c r="AH23" s="324"/>
      <c r="AI23" s="323" t="s">
        <v>13</v>
      </c>
      <c r="AJ23" s="324"/>
      <c r="AK23" s="323" t="s">
        <v>13</v>
      </c>
      <c r="AL23" s="324"/>
      <c r="AM23" s="323" t="s">
        <v>13</v>
      </c>
      <c r="AN23" s="324"/>
      <c r="AO23" s="325" t="s">
        <v>80</v>
      </c>
      <c r="AP23" s="326"/>
      <c r="AQ23" s="79">
        <v>9.15</v>
      </c>
      <c r="AR23" s="79">
        <v>18.11</v>
      </c>
      <c r="AS23" s="79">
        <v>9.25</v>
      </c>
      <c r="AT23" s="79">
        <v>18.100000000000001</v>
      </c>
      <c r="AU23" s="79">
        <v>9.23</v>
      </c>
      <c r="AV23" s="85">
        <v>18.079999999999998</v>
      </c>
      <c r="AW23" s="88">
        <v>9.09</v>
      </c>
      <c r="AX23" s="91">
        <v>0.57916666666666672</v>
      </c>
      <c r="AY23" s="87" t="s">
        <v>104</v>
      </c>
      <c r="AZ23" s="88">
        <v>14.3</v>
      </c>
      <c r="BA23" s="360" t="s">
        <v>80</v>
      </c>
      <c r="BB23" s="326"/>
      <c r="BC23" s="325" t="s">
        <v>80</v>
      </c>
      <c r="BD23" s="326"/>
      <c r="BE23" s="94" t="s">
        <v>108</v>
      </c>
      <c r="BF23" s="97" t="s">
        <v>69</v>
      </c>
      <c r="BG23" s="97" t="s">
        <v>69</v>
      </c>
      <c r="BH23" s="104" t="s">
        <v>131</v>
      </c>
      <c r="BI23" s="95" t="s">
        <v>137</v>
      </c>
      <c r="BJ23" s="95" t="s">
        <v>144</v>
      </c>
      <c r="BK23" s="95" t="s">
        <v>135</v>
      </c>
      <c r="BL23" s="95" t="s">
        <v>154</v>
      </c>
      <c r="BM23" s="96">
        <v>9.23</v>
      </c>
      <c r="BN23" s="96">
        <v>14.3</v>
      </c>
      <c r="BO23" s="107">
        <f t="shared" si="0"/>
        <v>16</v>
      </c>
    </row>
    <row r="24" spans="1:67" ht="15" customHeight="1" x14ac:dyDescent="0.3">
      <c r="A24" s="56">
        <v>21</v>
      </c>
      <c r="B24" s="68" t="s">
        <v>34</v>
      </c>
      <c r="C24" s="60">
        <v>7307580</v>
      </c>
      <c r="D24" s="69" t="s">
        <v>60</v>
      </c>
      <c r="E24" s="78" t="s">
        <v>69</v>
      </c>
      <c r="F24" s="65" t="s">
        <v>82</v>
      </c>
      <c r="G24" s="70">
        <v>9.51</v>
      </c>
      <c r="H24" s="72">
        <v>17.5</v>
      </c>
      <c r="I24" s="79">
        <v>9.5399999999999991</v>
      </c>
      <c r="J24" s="79">
        <v>18.309999999999999</v>
      </c>
      <c r="K24" s="79">
        <v>9.35</v>
      </c>
      <c r="L24" s="79">
        <v>18.350000000000001</v>
      </c>
      <c r="M24" s="325" t="s">
        <v>80</v>
      </c>
      <c r="N24" s="326"/>
      <c r="O24" s="78" t="s">
        <v>69</v>
      </c>
      <c r="P24" s="78" t="s">
        <v>69</v>
      </c>
      <c r="Q24" s="78" t="s">
        <v>69</v>
      </c>
      <c r="R24" s="79" t="s">
        <v>90</v>
      </c>
      <c r="S24" s="79">
        <v>9.3000000000000007</v>
      </c>
      <c r="T24" s="79">
        <v>18.309999999999999</v>
      </c>
      <c r="U24" s="79">
        <v>9.42</v>
      </c>
      <c r="V24" s="79">
        <v>14.25</v>
      </c>
      <c r="W24" s="78" t="s">
        <v>69</v>
      </c>
      <c r="X24" s="79">
        <v>18.350000000000001</v>
      </c>
      <c r="Y24" s="79">
        <v>9.59</v>
      </c>
      <c r="Z24" s="79">
        <v>18.059999999999999</v>
      </c>
      <c r="AA24" s="325" t="s">
        <v>80</v>
      </c>
      <c r="AB24" s="326"/>
      <c r="AC24" s="81">
        <v>14</v>
      </c>
      <c r="AD24" s="79">
        <v>18.29</v>
      </c>
      <c r="AE24" s="79">
        <v>9.3800000000000008</v>
      </c>
      <c r="AF24" s="79">
        <v>18.100000000000001</v>
      </c>
      <c r="AG24" s="81">
        <v>9.4</v>
      </c>
      <c r="AH24" s="79">
        <v>18.23</v>
      </c>
      <c r="AI24" s="79">
        <v>9.48</v>
      </c>
      <c r="AJ24" s="79">
        <v>18.22</v>
      </c>
      <c r="AK24" s="79">
        <v>9.43</v>
      </c>
      <c r="AL24" s="79">
        <v>18.399999999999999</v>
      </c>
      <c r="AM24" s="79">
        <v>9.4</v>
      </c>
      <c r="AN24" s="79">
        <v>18.190000000000001</v>
      </c>
      <c r="AO24" s="325" t="s">
        <v>80</v>
      </c>
      <c r="AP24" s="326"/>
      <c r="AQ24" s="79">
        <v>9.4499999999999993</v>
      </c>
      <c r="AR24" s="78" t="s">
        <v>69</v>
      </c>
      <c r="AS24" s="79">
        <v>9.39</v>
      </c>
      <c r="AT24" s="79">
        <v>18.09</v>
      </c>
      <c r="AU24" s="79">
        <v>9.3000000000000007</v>
      </c>
      <c r="AV24" s="85">
        <v>18.09</v>
      </c>
      <c r="AW24" s="88">
        <v>9.4499999999999993</v>
      </c>
      <c r="AX24" s="91">
        <v>0.53541666666666665</v>
      </c>
      <c r="AY24" s="86" t="s">
        <v>69</v>
      </c>
      <c r="AZ24" s="92" t="s">
        <v>113</v>
      </c>
      <c r="BA24" s="360" t="s">
        <v>80</v>
      </c>
      <c r="BB24" s="326"/>
      <c r="BC24" s="325" t="s">
        <v>80</v>
      </c>
      <c r="BD24" s="326"/>
      <c r="BE24" s="94" t="s">
        <v>109</v>
      </c>
      <c r="BF24" s="96">
        <v>14.3</v>
      </c>
      <c r="BG24" s="95" t="s">
        <v>122</v>
      </c>
      <c r="BH24" s="104" t="s">
        <v>131</v>
      </c>
      <c r="BI24" s="95" t="s">
        <v>103</v>
      </c>
      <c r="BJ24" s="95" t="s">
        <v>145</v>
      </c>
      <c r="BK24" s="95" t="s">
        <v>98</v>
      </c>
      <c r="BL24" s="96">
        <v>13.3</v>
      </c>
      <c r="BM24" s="97" t="s">
        <v>69</v>
      </c>
      <c r="BN24" s="96">
        <v>18.45</v>
      </c>
      <c r="BO24" s="107">
        <f t="shared" si="0"/>
        <v>0</v>
      </c>
    </row>
    <row r="25" spans="1:67" ht="15" customHeight="1" x14ac:dyDescent="0.3">
      <c r="A25" s="56">
        <v>22</v>
      </c>
      <c r="B25" s="68" t="s">
        <v>35</v>
      </c>
      <c r="C25" s="60">
        <v>7318928</v>
      </c>
      <c r="D25" s="69" t="s">
        <v>61</v>
      </c>
      <c r="E25" s="62">
        <v>0.39652777777777781</v>
      </c>
      <c r="F25" s="65">
        <v>17.53</v>
      </c>
      <c r="G25" s="62">
        <v>0.39652777777777781</v>
      </c>
      <c r="H25" s="79">
        <v>17.55</v>
      </c>
      <c r="I25" s="79">
        <v>9.4600000000000009</v>
      </c>
      <c r="J25" s="79" t="s">
        <v>89</v>
      </c>
      <c r="K25" s="78" t="s">
        <v>69</v>
      </c>
      <c r="L25" s="79">
        <v>18.52</v>
      </c>
      <c r="M25" s="325" t="s">
        <v>80</v>
      </c>
      <c r="N25" s="326"/>
      <c r="O25" s="78" t="s">
        <v>69</v>
      </c>
      <c r="P25" s="79">
        <v>18.25</v>
      </c>
      <c r="Q25" s="79">
        <v>9.19</v>
      </c>
      <c r="R25" s="79">
        <v>18.3</v>
      </c>
      <c r="S25" s="79">
        <v>9.16</v>
      </c>
      <c r="T25" s="79">
        <v>18.3</v>
      </c>
      <c r="U25" s="79">
        <v>9.16</v>
      </c>
      <c r="V25" s="79">
        <v>18.23</v>
      </c>
      <c r="W25" s="79">
        <v>9.2799999999999994</v>
      </c>
      <c r="X25" s="79">
        <v>18.260000000000002</v>
      </c>
      <c r="Y25" s="79">
        <v>9.35</v>
      </c>
      <c r="Z25" s="79">
        <v>18.04</v>
      </c>
      <c r="AA25" s="325" t="s">
        <v>80</v>
      </c>
      <c r="AB25" s="326"/>
      <c r="AC25" s="81">
        <v>14</v>
      </c>
      <c r="AD25" s="79">
        <v>18.11</v>
      </c>
      <c r="AE25" s="79">
        <v>9.23</v>
      </c>
      <c r="AF25" s="79">
        <v>18.11</v>
      </c>
      <c r="AG25" s="81">
        <v>9.1</v>
      </c>
      <c r="AH25" s="79">
        <v>18.13</v>
      </c>
      <c r="AI25" s="79">
        <v>9.43</v>
      </c>
      <c r="AJ25" s="79">
        <v>18.190000000000001</v>
      </c>
      <c r="AK25" s="79">
        <v>9.31</v>
      </c>
      <c r="AL25" s="79">
        <v>18.32</v>
      </c>
      <c r="AM25" s="79">
        <v>9.39</v>
      </c>
      <c r="AN25" s="79">
        <v>18.079999999999998</v>
      </c>
      <c r="AO25" s="325" t="s">
        <v>80</v>
      </c>
      <c r="AP25" s="326"/>
      <c r="AQ25" s="79">
        <v>9.36</v>
      </c>
      <c r="AR25" s="78" t="s">
        <v>69</v>
      </c>
      <c r="AS25" s="358" t="s">
        <v>93</v>
      </c>
      <c r="AT25" s="359"/>
      <c r="AU25" s="79">
        <v>9.17</v>
      </c>
      <c r="AV25" s="85">
        <v>18.04</v>
      </c>
      <c r="AW25" s="88">
        <v>9.32</v>
      </c>
      <c r="AX25" s="91">
        <v>0.78263888888888899</v>
      </c>
      <c r="AY25" s="87" t="s">
        <v>95</v>
      </c>
      <c r="AZ25" s="92" t="s">
        <v>119</v>
      </c>
      <c r="BA25" s="360" t="s">
        <v>80</v>
      </c>
      <c r="BB25" s="326"/>
      <c r="BC25" s="325" t="s">
        <v>80</v>
      </c>
      <c r="BD25" s="326"/>
      <c r="BE25" s="94" t="s">
        <v>108</v>
      </c>
      <c r="BF25" s="96">
        <v>14.3</v>
      </c>
      <c r="BG25" s="95" t="s">
        <v>94</v>
      </c>
      <c r="BH25" s="104" t="s">
        <v>115</v>
      </c>
      <c r="BI25" s="95" t="s">
        <v>138</v>
      </c>
      <c r="BJ25" s="95" t="s">
        <v>140</v>
      </c>
      <c r="BK25" s="95" t="s">
        <v>94</v>
      </c>
      <c r="BL25" s="95" t="s">
        <v>130</v>
      </c>
      <c r="BM25" s="95" t="s">
        <v>98</v>
      </c>
      <c r="BN25" s="111">
        <v>0.78125</v>
      </c>
      <c r="BO25" s="107">
        <f t="shared" si="0"/>
        <v>0</v>
      </c>
    </row>
    <row r="26" spans="1:67" ht="15" customHeight="1" x14ac:dyDescent="0.3">
      <c r="A26" s="56">
        <v>23</v>
      </c>
      <c r="B26" s="68" t="s">
        <v>36</v>
      </c>
      <c r="C26" s="60">
        <v>7309480</v>
      </c>
      <c r="D26" s="69" t="s">
        <v>62</v>
      </c>
      <c r="E26" s="62">
        <v>0.4069444444444445</v>
      </c>
      <c r="F26" s="72">
        <v>17.5</v>
      </c>
      <c r="G26" s="62">
        <v>0.39999999999999997</v>
      </c>
      <c r="H26" s="72">
        <v>17.5</v>
      </c>
      <c r="I26" s="79">
        <v>9.3800000000000008</v>
      </c>
      <c r="J26" s="79">
        <v>18.3</v>
      </c>
      <c r="K26" s="79">
        <v>9.33</v>
      </c>
      <c r="L26" s="79">
        <v>18.100000000000001</v>
      </c>
      <c r="M26" s="325" t="s">
        <v>80</v>
      </c>
      <c r="N26" s="326"/>
      <c r="O26" s="79">
        <v>9.26</v>
      </c>
      <c r="P26" s="79">
        <v>18.25</v>
      </c>
      <c r="Q26" s="79">
        <v>9.39</v>
      </c>
      <c r="R26" s="79">
        <v>18.32</v>
      </c>
      <c r="S26" s="79">
        <v>9.31</v>
      </c>
      <c r="T26" s="79">
        <v>13.3</v>
      </c>
      <c r="U26" s="78" t="s">
        <v>69</v>
      </c>
      <c r="V26" s="65" t="s">
        <v>91</v>
      </c>
      <c r="W26" s="65">
        <v>10.44</v>
      </c>
      <c r="X26" s="79">
        <v>18.350000000000001</v>
      </c>
      <c r="Y26" s="79">
        <v>9.4700000000000006</v>
      </c>
      <c r="Z26" s="79">
        <v>18.059999999999999</v>
      </c>
      <c r="AA26" s="325" t="s">
        <v>80</v>
      </c>
      <c r="AB26" s="326"/>
      <c r="AC26" s="79">
        <v>9.5500000000000007</v>
      </c>
      <c r="AD26" s="79">
        <v>18.05</v>
      </c>
      <c r="AE26" s="81">
        <v>10</v>
      </c>
      <c r="AF26" s="79">
        <v>18.07</v>
      </c>
      <c r="AG26" s="323" t="s">
        <v>13</v>
      </c>
      <c r="AH26" s="324"/>
      <c r="AI26" s="325" t="s">
        <v>80</v>
      </c>
      <c r="AJ26" s="326"/>
      <c r="AK26" s="79">
        <v>9.2899999999999991</v>
      </c>
      <c r="AL26" s="79">
        <v>18.25</v>
      </c>
      <c r="AM26" s="79">
        <v>9.32</v>
      </c>
      <c r="AN26" s="79">
        <v>18.059999999999999</v>
      </c>
      <c r="AO26" s="325" t="s">
        <v>80</v>
      </c>
      <c r="AP26" s="326"/>
      <c r="AQ26" s="79">
        <v>9.34</v>
      </c>
      <c r="AR26" s="79">
        <v>18.09</v>
      </c>
      <c r="AS26" s="79">
        <v>9.42</v>
      </c>
      <c r="AT26" s="79">
        <v>18.12</v>
      </c>
      <c r="AU26" s="79">
        <v>9.2899999999999991</v>
      </c>
      <c r="AV26" s="89">
        <v>14</v>
      </c>
      <c r="AW26" s="345" t="s">
        <v>80</v>
      </c>
      <c r="AX26" s="345"/>
      <c r="AY26" s="87" t="s">
        <v>105</v>
      </c>
      <c r="AZ26" s="92" t="s">
        <v>118</v>
      </c>
      <c r="BA26" s="360" t="s">
        <v>80</v>
      </c>
      <c r="BB26" s="326"/>
      <c r="BC26" s="325" t="s">
        <v>80</v>
      </c>
      <c r="BD26" s="326"/>
      <c r="BE26" s="94" t="s">
        <v>112</v>
      </c>
      <c r="BF26" s="96">
        <v>18.100000000000001</v>
      </c>
      <c r="BG26" s="95" t="s">
        <v>97</v>
      </c>
      <c r="BH26" s="104" t="s">
        <v>115</v>
      </c>
      <c r="BI26" s="95" t="s">
        <v>99</v>
      </c>
      <c r="BJ26" s="96">
        <v>13.3</v>
      </c>
      <c r="BK26" s="341" t="s">
        <v>80</v>
      </c>
      <c r="BL26" s="341"/>
      <c r="BM26" s="95" t="s">
        <v>103</v>
      </c>
      <c r="BN26" s="111">
        <v>0.76388888888888884</v>
      </c>
      <c r="BO26" s="107">
        <f t="shared" si="0"/>
        <v>1</v>
      </c>
    </row>
    <row r="27" spans="1:67" ht="15" customHeight="1" x14ac:dyDescent="0.3">
      <c r="A27" s="56">
        <v>24</v>
      </c>
      <c r="B27" s="68" t="s">
        <v>37</v>
      </c>
      <c r="C27" s="68"/>
      <c r="D27" s="69" t="s">
        <v>63</v>
      </c>
      <c r="E27" s="329" t="s">
        <v>72</v>
      </c>
      <c r="F27" s="329"/>
      <c r="G27" s="329" t="s">
        <v>72</v>
      </c>
      <c r="H27" s="329"/>
      <c r="I27" s="329" t="s">
        <v>72</v>
      </c>
      <c r="J27" s="329"/>
      <c r="K27" s="329" t="s">
        <v>72</v>
      </c>
      <c r="L27" s="329"/>
      <c r="M27" s="325" t="s">
        <v>80</v>
      </c>
      <c r="N27" s="326"/>
      <c r="O27" s="329" t="s">
        <v>72</v>
      </c>
      <c r="P27" s="329"/>
      <c r="Q27" s="329" t="s">
        <v>72</v>
      </c>
      <c r="R27" s="329"/>
      <c r="S27" s="329" t="s">
        <v>72</v>
      </c>
      <c r="T27" s="329"/>
      <c r="U27" s="329" t="s">
        <v>72</v>
      </c>
      <c r="V27" s="329"/>
      <c r="W27" s="329" t="s">
        <v>72</v>
      </c>
      <c r="X27" s="329"/>
      <c r="Y27" s="329" t="s">
        <v>72</v>
      </c>
      <c r="Z27" s="329"/>
      <c r="AA27" s="325" t="s">
        <v>80</v>
      </c>
      <c r="AB27" s="326"/>
      <c r="AC27" s="329" t="s">
        <v>72</v>
      </c>
      <c r="AD27" s="329"/>
      <c r="AE27" s="329" t="s">
        <v>72</v>
      </c>
      <c r="AF27" s="329"/>
      <c r="AG27" s="329" t="s">
        <v>72</v>
      </c>
      <c r="AH27" s="329"/>
      <c r="AI27" s="329" t="s">
        <v>72</v>
      </c>
      <c r="AJ27" s="329"/>
      <c r="AK27" s="329" t="s">
        <v>72</v>
      </c>
      <c r="AL27" s="329"/>
      <c r="AM27" s="329" t="s">
        <v>72</v>
      </c>
      <c r="AN27" s="329"/>
      <c r="AO27" s="325" t="s">
        <v>80</v>
      </c>
      <c r="AP27" s="326"/>
      <c r="AQ27" s="329" t="s">
        <v>72</v>
      </c>
      <c r="AR27" s="329"/>
      <c r="AS27" s="329" t="s">
        <v>72</v>
      </c>
      <c r="AT27" s="329"/>
      <c r="AU27" s="329" t="s">
        <v>72</v>
      </c>
      <c r="AV27" s="342"/>
      <c r="AW27" s="343" t="s">
        <v>72</v>
      </c>
      <c r="AX27" s="343"/>
      <c r="AY27" s="343" t="s">
        <v>72</v>
      </c>
      <c r="AZ27" s="343"/>
      <c r="BA27" s="360" t="s">
        <v>80</v>
      </c>
      <c r="BB27" s="326"/>
      <c r="BC27" s="325" t="s">
        <v>80</v>
      </c>
      <c r="BD27" s="326"/>
      <c r="BE27" s="339" t="s">
        <v>72</v>
      </c>
      <c r="BF27" s="339"/>
      <c r="BG27" s="339" t="s">
        <v>72</v>
      </c>
      <c r="BH27" s="362"/>
      <c r="BI27" s="339" t="s">
        <v>72</v>
      </c>
      <c r="BJ27" s="339"/>
      <c r="BK27" s="339" t="s">
        <v>72</v>
      </c>
      <c r="BL27" s="339"/>
      <c r="BM27" s="339" t="s">
        <v>72</v>
      </c>
      <c r="BN27" s="339"/>
      <c r="BO27" s="107">
        <f t="shared" si="0"/>
        <v>0</v>
      </c>
    </row>
    <row r="28" spans="1:67" ht="15" customHeight="1" x14ac:dyDescent="0.3">
      <c r="A28" s="56">
        <v>25</v>
      </c>
      <c r="B28" s="68" t="s">
        <v>38</v>
      </c>
      <c r="C28" s="68"/>
      <c r="D28" s="69" t="s">
        <v>64</v>
      </c>
      <c r="E28" s="329" t="s">
        <v>72</v>
      </c>
      <c r="F28" s="329"/>
      <c r="G28" s="329" t="s">
        <v>72</v>
      </c>
      <c r="H28" s="329"/>
      <c r="I28" s="329" t="s">
        <v>72</v>
      </c>
      <c r="J28" s="329"/>
      <c r="K28" s="329" t="s">
        <v>72</v>
      </c>
      <c r="L28" s="329"/>
      <c r="M28" s="325" t="s">
        <v>80</v>
      </c>
      <c r="N28" s="326"/>
      <c r="O28" s="329" t="s">
        <v>72</v>
      </c>
      <c r="P28" s="329"/>
      <c r="Q28" s="329" t="s">
        <v>72</v>
      </c>
      <c r="R28" s="329"/>
      <c r="S28" s="329" t="s">
        <v>72</v>
      </c>
      <c r="T28" s="329"/>
      <c r="U28" s="329" t="s">
        <v>72</v>
      </c>
      <c r="V28" s="329"/>
      <c r="W28" s="329" t="s">
        <v>72</v>
      </c>
      <c r="X28" s="329"/>
      <c r="Y28" s="329" t="s">
        <v>72</v>
      </c>
      <c r="Z28" s="329"/>
      <c r="AA28" s="325" t="s">
        <v>80</v>
      </c>
      <c r="AB28" s="326"/>
      <c r="AC28" s="329" t="s">
        <v>72</v>
      </c>
      <c r="AD28" s="329"/>
      <c r="AE28" s="329" t="s">
        <v>72</v>
      </c>
      <c r="AF28" s="329"/>
      <c r="AG28" s="329" t="s">
        <v>72</v>
      </c>
      <c r="AH28" s="329"/>
      <c r="AI28" s="329" t="s">
        <v>72</v>
      </c>
      <c r="AJ28" s="329"/>
      <c r="AK28" s="329" t="s">
        <v>72</v>
      </c>
      <c r="AL28" s="329"/>
      <c r="AM28" s="329" t="s">
        <v>72</v>
      </c>
      <c r="AN28" s="329"/>
      <c r="AO28" s="325" t="s">
        <v>80</v>
      </c>
      <c r="AP28" s="326"/>
      <c r="AQ28" s="329" t="s">
        <v>72</v>
      </c>
      <c r="AR28" s="329"/>
      <c r="AS28" s="329" t="s">
        <v>72</v>
      </c>
      <c r="AT28" s="329"/>
      <c r="AU28" s="329" t="s">
        <v>72</v>
      </c>
      <c r="AV28" s="342"/>
      <c r="AW28" s="343" t="s">
        <v>72</v>
      </c>
      <c r="AX28" s="343"/>
      <c r="AY28" s="343" t="s">
        <v>72</v>
      </c>
      <c r="AZ28" s="343"/>
      <c r="BA28" s="360" t="s">
        <v>80</v>
      </c>
      <c r="BB28" s="326"/>
      <c r="BC28" s="325" t="s">
        <v>80</v>
      </c>
      <c r="BD28" s="326"/>
      <c r="BE28" s="339" t="s">
        <v>72</v>
      </c>
      <c r="BF28" s="339"/>
      <c r="BG28" s="339" t="s">
        <v>72</v>
      </c>
      <c r="BH28" s="362"/>
      <c r="BI28" s="339" t="s">
        <v>72</v>
      </c>
      <c r="BJ28" s="339"/>
      <c r="BK28" s="339" t="s">
        <v>72</v>
      </c>
      <c r="BL28" s="339"/>
      <c r="BM28" s="339" t="s">
        <v>72</v>
      </c>
      <c r="BN28" s="339"/>
      <c r="BO28" s="107">
        <f t="shared" si="0"/>
        <v>0</v>
      </c>
    </row>
    <row r="29" spans="1:67" ht="15" customHeight="1" x14ac:dyDescent="0.3">
      <c r="A29" s="64">
        <v>26</v>
      </c>
      <c r="B29" s="74" t="s">
        <v>39</v>
      </c>
      <c r="C29" s="74"/>
      <c r="D29" s="74" t="s">
        <v>65</v>
      </c>
      <c r="E29" s="342" t="s">
        <v>72</v>
      </c>
      <c r="F29" s="346"/>
      <c r="G29" s="329" t="s">
        <v>72</v>
      </c>
      <c r="H29" s="329"/>
      <c r="I29" s="329" t="s">
        <v>72</v>
      </c>
      <c r="J29" s="329"/>
      <c r="K29" s="329" t="s">
        <v>72</v>
      </c>
      <c r="L29" s="329"/>
      <c r="M29" s="325" t="s">
        <v>80</v>
      </c>
      <c r="N29" s="326"/>
      <c r="O29" s="329" t="s">
        <v>72</v>
      </c>
      <c r="P29" s="329"/>
      <c r="Q29" s="329" t="s">
        <v>72</v>
      </c>
      <c r="R29" s="329"/>
      <c r="S29" s="329" t="s">
        <v>72</v>
      </c>
      <c r="T29" s="329"/>
      <c r="U29" s="329" t="s">
        <v>72</v>
      </c>
      <c r="V29" s="329"/>
      <c r="W29" s="329" t="s">
        <v>72</v>
      </c>
      <c r="X29" s="329"/>
      <c r="Y29" s="329" t="s">
        <v>72</v>
      </c>
      <c r="Z29" s="329"/>
      <c r="AA29" s="325" t="s">
        <v>80</v>
      </c>
      <c r="AB29" s="326"/>
      <c r="AC29" s="329" t="s">
        <v>72</v>
      </c>
      <c r="AD29" s="329"/>
      <c r="AE29" s="329" t="s">
        <v>72</v>
      </c>
      <c r="AF29" s="329"/>
      <c r="AG29" s="329" t="s">
        <v>72</v>
      </c>
      <c r="AH29" s="329"/>
      <c r="AI29" s="329" t="s">
        <v>72</v>
      </c>
      <c r="AJ29" s="329"/>
      <c r="AK29" s="323" t="s">
        <v>13</v>
      </c>
      <c r="AL29" s="324"/>
      <c r="AM29" s="329" t="s">
        <v>72</v>
      </c>
      <c r="AN29" s="329"/>
      <c r="AO29" s="325" t="s">
        <v>80</v>
      </c>
      <c r="AP29" s="326"/>
      <c r="AQ29" s="329" t="s">
        <v>72</v>
      </c>
      <c r="AR29" s="329"/>
      <c r="AS29" s="329" t="s">
        <v>72</v>
      </c>
      <c r="AT29" s="329"/>
      <c r="AU29" s="329" t="s">
        <v>72</v>
      </c>
      <c r="AV29" s="342"/>
      <c r="AW29" s="343" t="s">
        <v>72</v>
      </c>
      <c r="AX29" s="343"/>
      <c r="AY29" s="344" t="s">
        <v>13</v>
      </c>
      <c r="AZ29" s="344"/>
      <c r="BA29" s="360" t="s">
        <v>80</v>
      </c>
      <c r="BB29" s="326"/>
      <c r="BC29" s="325" t="s">
        <v>80</v>
      </c>
      <c r="BD29" s="326"/>
      <c r="BE29" s="340" t="s">
        <v>13</v>
      </c>
      <c r="BF29" s="340"/>
      <c r="BG29" s="340" t="s">
        <v>13</v>
      </c>
      <c r="BH29" s="363"/>
      <c r="BI29" s="340" t="s">
        <v>13</v>
      </c>
      <c r="BJ29" s="340"/>
      <c r="BK29" s="340" t="s">
        <v>13</v>
      </c>
      <c r="BL29" s="340"/>
      <c r="BM29" s="340" t="s">
        <v>13</v>
      </c>
      <c r="BN29" s="340"/>
      <c r="BO29" s="107">
        <f t="shared" si="0"/>
        <v>7</v>
      </c>
    </row>
    <row r="30" spans="1:67" ht="15" customHeight="1" x14ac:dyDescent="0.3">
      <c r="A30" s="75">
        <v>27</v>
      </c>
      <c r="B30" s="76" t="s">
        <v>67</v>
      </c>
      <c r="C30" s="68">
        <v>7309522</v>
      </c>
      <c r="D30" s="77" t="s">
        <v>68</v>
      </c>
      <c r="E30" s="65">
        <v>9.3000000000000007</v>
      </c>
      <c r="F30" s="61">
        <v>17.52</v>
      </c>
      <c r="G30" s="65">
        <v>9.3000000000000007</v>
      </c>
      <c r="H30" s="79">
        <v>17.52</v>
      </c>
      <c r="I30" s="323" t="s">
        <v>13</v>
      </c>
      <c r="J30" s="324"/>
      <c r="K30" s="79">
        <v>9.24</v>
      </c>
      <c r="L30" s="79">
        <v>18.059999999999999</v>
      </c>
      <c r="M30" s="325" t="s">
        <v>80</v>
      </c>
      <c r="N30" s="326"/>
      <c r="O30" s="79">
        <v>9.19</v>
      </c>
      <c r="P30" s="79">
        <v>18.29</v>
      </c>
      <c r="Q30" s="79">
        <v>9.25</v>
      </c>
      <c r="R30" s="79">
        <v>18.3</v>
      </c>
      <c r="S30" s="79">
        <v>9.23</v>
      </c>
      <c r="T30" s="79">
        <v>18.329999999999998</v>
      </c>
      <c r="U30" s="79">
        <v>9.26</v>
      </c>
      <c r="V30" s="79">
        <v>18.239999999999998</v>
      </c>
      <c r="W30" s="323" t="s">
        <v>13</v>
      </c>
      <c r="X30" s="324"/>
      <c r="Y30" s="323" t="s">
        <v>13</v>
      </c>
      <c r="Z30" s="324"/>
      <c r="AA30" s="325" t="s">
        <v>80</v>
      </c>
      <c r="AB30" s="326"/>
      <c r="AC30" s="79">
        <v>9.24</v>
      </c>
      <c r="AD30" s="79">
        <v>18.21</v>
      </c>
      <c r="AE30" s="79">
        <v>9.19</v>
      </c>
      <c r="AF30" s="79">
        <v>18.100000000000001</v>
      </c>
      <c r="AG30" s="79">
        <v>9.2200000000000006</v>
      </c>
      <c r="AH30" s="79">
        <v>18.21</v>
      </c>
      <c r="AI30" s="79">
        <v>9.2100000000000009</v>
      </c>
      <c r="AJ30" s="79">
        <v>18.510000000000002</v>
      </c>
      <c r="AK30" s="79">
        <v>9.2200000000000006</v>
      </c>
      <c r="AL30" s="79">
        <v>18.3</v>
      </c>
      <c r="AM30" s="79">
        <v>9.1999999999999993</v>
      </c>
      <c r="AN30" s="79">
        <v>18.190000000000001</v>
      </c>
      <c r="AO30" s="325" t="s">
        <v>80</v>
      </c>
      <c r="AP30" s="326"/>
      <c r="AQ30" s="79">
        <v>9.2100000000000009</v>
      </c>
      <c r="AR30" s="79">
        <v>18.23</v>
      </c>
      <c r="AS30" s="79">
        <v>9.1999999999999993</v>
      </c>
      <c r="AT30" s="79">
        <v>18.16</v>
      </c>
      <c r="AU30" s="79">
        <v>9.19</v>
      </c>
      <c r="AV30" s="85">
        <v>18.05</v>
      </c>
      <c r="AW30" s="88">
        <v>9.1999999999999993</v>
      </c>
      <c r="AX30" s="88">
        <v>18.3</v>
      </c>
      <c r="AY30" s="87" t="s">
        <v>106</v>
      </c>
      <c r="AZ30" s="92" t="s">
        <v>120</v>
      </c>
      <c r="BA30" s="360" t="s">
        <v>80</v>
      </c>
      <c r="BB30" s="326"/>
      <c r="BC30" s="325" t="s">
        <v>80</v>
      </c>
      <c r="BD30" s="326"/>
      <c r="BE30" s="94" t="s">
        <v>100</v>
      </c>
      <c r="BF30" s="96">
        <v>18.13</v>
      </c>
      <c r="BG30" s="95" t="s">
        <v>110</v>
      </c>
      <c r="BH30" s="104" t="s">
        <v>131</v>
      </c>
      <c r="BI30" s="95" t="s">
        <v>94</v>
      </c>
      <c r="BJ30" s="95" t="s">
        <v>140</v>
      </c>
      <c r="BK30" s="95" t="s">
        <v>110</v>
      </c>
      <c r="BL30" s="95" t="s">
        <v>129</v>
      </c>
      <c r="BM30" s="95" t="s">
        <v>94</v>
      </c>
      <c r="BN30" s="111">
        <v>0.76388888888888884</v>
      </c>
      <c r="BO30" s="107">
        <f t="shared" si="0"/>
        <v>3</v>
      </c>
    </row>
    <row r="31" spans="1:67" ht="15" customHeight="1" x14ac:dyDescent="0.3">
      <c r="A31" s="75">
        <v>28</v>
      </c>
      <c r="B31" s="76" t="s">
        <v>70</v>
      </c>
      <c r="C31" s="68">
        <v>7244320</v>
      </c>
      <c r="D31" s="77" t="s">
        <v>71</v>
      </c>
      <c r="E31" s="65">
        <v>9.3000000000000007</v>
      </c>
      <c r="F31" s="72">
        <v>17.5</v>
      </c>
      <c r="G31" s="62">
        <v>0.39652777777777781</v>
      </c>
      <c r="H31" s="81">
        <v>2</v>
      </c>
      <c r="I31" s="78" t="s">
        <v>69</v>
      </c>
      <c r="J31" s="79" t="s">
        <v>87</v>
      </c>
      <c r="K31" s="79">
        <v>9.25</v>
      </c>
      <c r="L31" s="79">
        <v>18.09</v>
      </c>
      <c r="M31" s="325" t="s">
        <v>80</v>
      </c>
      <c r="N31" s="326"/>
      <c r="O31" s="79">
        <v>9.26</v>
      </c>
      <c r="P31" s="79">
        <v>18.3</v>
      </c>
      <c r="Q31" s="79">
        <v>9.1999999999999993</v>
      </c>
      <c r="R31" s="79">
        <v>14.05</v>
      </c>
      <c r="S31" s="323" t="s">
        <v>13</v>
      </c>
      <c r="T31" s="324"/>
      <c r="U31" s="323" t="s">
        <v>13</v>
      </c>
      <c r="V31" s="324"/>
      <c r="W31" s="323" t="s">
        <v>13</v>
      </c>
      <c r="X31" s="324"/>
      <c r="Y31" s="323" t="s">
        <v>13</v>
      </c>
      <c r="Z31" s="324"/>
      <c r="AA31" s="325" t="s">
        <v>80</v>
      </c>
      <c r="AB31" s="326"/>
      <c r="AC31" s="79">
        <v>9.2799999999999994</v>
      </c>
      <c r="AD31" s="79">
        <v>18.21</v>
      </c>
      <c r="AE31" s="79">
        <v>9.18</v>
      </c>
      <c r="AF31" s="81">
        <v>14</v>
      </c>
      <c r="AG31" s="79">
        <v>10.06</v>
      </c>
      <c r="AH31" s="78" t="s">
        <v>69</v>
      </c>
      <c r="AI31" s="79">
        <v>9.2100000000000009</v>
      </c>
      <c r="AJ31" s="79">
        <v>18.329999999999998</v>
      </c>
      <c r="AK31" s="79">
        <v>9.26</v>
      </c>
      <c r="AL31" s="79">
        <v>18.34</v>
      </c>
      <c r="AM31" s="79">
        <v>9.36</v>
      </c>
      <c r="AN31" s="79">
        <v>18.100000000000001</v>
      </c>
      <c r="AO31" s="325" t="s">
        <v>80</v>
      </c>
      <c r="AP31" s="326"/>
      <c r="AQ31" s="79">
        <v>9.27</v>
      </c>
      <c r="AR31" s="79">
        <v>18.12</v>
      </c>
      <c r="AS31" s="79">
        <v>9.0299999999999994</v>
      </c>
      <c r="AT31" s="79">
        <v>14.3</v>
      </c>
      <c r="AU31" s="78" t="s">
        <v>69</v>
      </c>
      <c r="AV31" s="85">
        <v>18.07</v>
      </c>
      <c r="AW31" s="88">
        <v>9.2899999999999991</v>
      </c>
      <c r="AX31" s="88">
        <v>18.399999999999999</v>
      </c>
      <c r="AY31" s="87" t="s">
        <v>107</v>
      </c>
      <c r="AZ31" s="92" t="s">
        <v>114</v>
      </c>
      <c r="BA31" s="360" t="s">
        <v>80</v>
      </c>
      <c r="BB31" s="326"/>
      <c r="BC31" s="325" t="s">
        <v>80</v>
      </c>
      <c r="BD31" s="326"/>
      <c r="BE31" s="94" t="s">
        <v>102</v>
      </c>
      <c r="BF31" s="96">
        <v>18.100000000000001</v>
      </c>
      <c r="BG31" s="95" t="s">
        <v>94</v>
      </c>
      <c r="BH31" s="105">
        <v>14.3</v>
      </c>
      <c r="BI31" s="97" t="s">
        <v>69</v>
      </c>
      <c r="BJ31" s="95" t="s">
        <v>140</v>
      </c>
      <c r="BK31" s="95" t="s">
        <v>147</v>
      </c>
      <c r="BL31" s="95" t="s">
        <v>120</v>
      </c>
      <c r="BM31" s="95" t="s">
        <v>108</v>
      </c>
      <c r="BN31" s="111">
        <v>0.78819444444444453</v>
      </c>
      <c r="BO31" s="107">
        <f t="shared" si="0"/>
        <v>4</v>
      </c>
    </row>
    <row r="32" spans="1:67" ht="15" customHeight="1" x14ac:dyDescent="0.3">
      <c r="A32" s="75">
        <v>29</v>
      </c>
      <c r="B32" s="76" t="s">
        <v>76</v>
      </c>
      <c r="C32" s="68"/>
      <c r="D32" s="68" t="s">
        <v>73</v>
      </c>
      <c r="E32" s="342" t="s">
        <v>72</v>
      </c>
      <c r="F32" s="346"/>
      <c r="G32" s="329" t="s">
        <v>72</v>
      </c>
      <c r="H32" s="329"/>
      <c r="I32" s="329" t="s">
        <v>72</v>
      </c>
      <c r="J32" s="329"/>
      <c r="K32" s="329" t="s">
        <v>72</v>
      </c>
      <c r="L32" s="329"/>
      <c r="M32" s="325" t="s">
        <v>80</v>
      </c>
      <c r="N32" s="326"/>
      <c r="O32" s="329" t="s">
        <v>72</v>
      </c>
      <c r="P32" s="329"/>
      <c r="Q32" s="329" t="s">
        <v>72</v>
      </c>
      <c r="R32" s="329"/>
      <c r="S32" s="329" t="s">
        <v>72</v>
      </c>
      <c r="T32" s="329"/>
      <c r="U32" s="329" t="s">
        <v>72</v>
      </c>
      <c r="V32" s="329"/>
      <c r="W32" s="329" t="s">
        <v>72</v>
      </c>
      <c r="X32" s="329"/>
      <c r="Y32" s="329" t="s">
        <v>72</v>
      </c>
      <c r="Z32" s="329"/>
      <c r="AA32" s="325" t="s">
        <v>80</v>
      </c>
      <c r="AB32" s="326"/>
      <c r="AC32" s="329" t="s">
        <v>72</v>
      </c>
      <c r="AD32" s="329"/>
      <c r="AE32" s="329" t="s">
        <v>72</v>
      </c>
      <c r="AF32" s="329"/>
      <c r="AG32" s="329" t="s">
        <v>72</v>
      </c>
      <c r="AH32" s="329"/>
      <c r="AI32" s="329" t="s">
        <v>72</v>
      </c>
      <c r="AJ32" s="329"/>
      <c r="AK32" s="329" t="s">
        <v>72</v>
      </c>
      <c r="AL32" s="329"/>
      <c r="AM32" s="329" t="s">
        <v>72</v>
      </c>
      <c r="AN32" s="329"/>
      <c r="AO32" s="325" t="s">
        <v>80</v>
      </c>
      <c r="AP32" s="326"/>
      <c r="AQ32" s="329" t="s">
        <v>72</v>
      </c>
      <c r="AR32" s="329"/>
      <c r="AS32" s="329" t="s">
        <v>72</v>
      </c>
      <c r="AT32" s="329"/>
      <c r="AU32" s="329" t="s">
        <v>72</v>
      </c>
      <c r="AV32" s="342"/>
      <c r="AW32" s="343" t="s">
        <v>72</v>
      </c>
      <c r="AX32" s="343"/>
      <c r="AY32" s="343" t="s">
        <v>72</v>
      </c>
      <c r="AZ32" s="343"/>
      <c r="BA32" s="325" t="s">
        <v>80</v>
      </c>
      <c r="BB32" s="326"/>
      <c r="BC32" s="325" t="s">
        <v>80</v>
      </c>
      <c r="BD32" s="326"/>
      <c r="BE32" s="343" t="s">
        <v>72</v>
      </c>
      <c r="BF32" s="343"/>
      <c r="BG32" s="343" t="s">
        <v>72</v>
      </c>
      <c r="BH32" s="364"/>
      <c r="BI32" s="339" t="s">
        <v>72</v>
      </c>
      <c r="BJ32" s="339"/>
      <c r="BK32" s="339" t="s">
        <v>72</v>
      </c>
      <c r="BL32" s="339"/>
      <c r="BM32" s="339" t="s">
        <v>72</v>
      </c>
      <c r="BN32" s="339"/>
      <c r="BO32" s="107">
        <f t="shared" si="0"/>
        <v>0</v>
      </c>
    </row>
    <row r="33" spans="1:67" ht="15" customHeight="1" x14ac:dyDescent="0.3">
      <c r="A33" s="75">
        <v>30</v>
      </c>
      <c r="B33" s="76" t="s">
        <v>77</v>
      </c>
      <c r="C33" s="68"/>
      <c r="D33" s="68" t="s">
        <v>74</v>
      </c>
      <c r="E33" s="342" t="s">
        <v>72</v>
      </c>
      <c r="F33" s="346"/>
      <c r="G33" s="329" t="s">
        <v>72</v>
      </c>
      <c r="H33" s="329"/>
      <c r="I33" s="329" t="s">
        <v>72</v>
      </c>
      <c r="J33" s="329"/>
      <c r="K33" s="329" t="s">
        <v>72</v>
      </c>
      <c r="L33" s="329"/>
      <c r="M33" s="325" t="s">
        <v>80</v>
      </c>
      <c r="N33" s="326"/>
      <c r="O33" s="329" t="s">
        <v>72</v>
      </c>
      <c r="P33" s="329"/>
      <c r="Q33" s="329" t="s">
        <v>72</v>
      </c>
      <c r="R33" s="329"/>
      <c r="S33" s="329" t="s">
        <v>72</v>
      </c>
      <c r="T33" s="329"/>
      <c r="U33" s="329" t="s">
        <v>72</v>
      </c>
      <c r="V33" s="329"/>
      <c r="W33" s="329" t="s">
        <v>72</v>
      </c>
      <c r="X33" s="329"/>
      <c r="Y33" s="329" t="s">
        <v>72</v>
      </c>
      <c r="Z33" s="329"/>
      <c r="AA33" s="325" t="s">
        <v>80</v>
      </c>
      <c r="AB33" s="326"/>
      <c r="AC33" s="329" t="s">
        <v>72</v>
      </c>
      <c r="AD33" s="329"/>
      <c r="AE33" s="329" t="s">
        <v>72</v>
      </c>
      <c r="AF33" s="329"/>
      <c r="AG33" s="329" t="s">
        <v>72</v>
      </c>
      <c r="AH33" s="329"/>
      <c r="AI33" s="329" t="s">
        <v>72</v>
      </c>
      <c r="AJ33" s="329"/>
      <c r="AK33" s="329" t="s">
        <v>72</v>
      </c>
      <c r="AL33" s="329"/>
      <c r="AM33" s="329" t="s">
        <v>72</v>
      </c>
      <c r="AN33" s="329"/>
      <c r="AO33" s="325" t="s">
        <v>80</v>
      </c>
      <c r="AP33" s="326"/>
      <c r="AQ33" s="329" t="s">
        <v>72</v>
      </c>
      <c r="AR33" s="329"/>
      <c r="AS33" s="329" t="s">
        <v>72</v>
      </c>
      <c r="AT33" s="329"/>
      <c r="AU33" s="329" t="s">
        <v>72</v>
      </c>
      <c r="AV33" s="342"/>
      <c r="AW33" s="343" t="s">
        <v>72</v>
      </c>
      <c r="AX33" s="343"/>
      <c r="AY33" s="343" t="s">
        <v>72</v>
      </c>
      <c r="AZ33" s="343"/>
      <c r="BA33" s="325" t="s">
        <v>80</v>
      </c>
      <c r="BB33" s="326"/>
      <c r="BC33" s="325" t="s">
        <v>80</v>
      </c>
      <c r="BD33" s="326"/>
      <c r="BE33" s="343" t="s">
        <v>72</v>
      </c>
      <c r="BF33" s="343"/>
      <c r="BG33" s="343" t="s">
        <v>72</v>
      </c>
      <c r="BH33" s="364"/>
      <c r="BI33" s="339" t="s">
        <v>72</v>
      </c>
      <c r="BJ33" s="339"/>
      <c r="BK33" s="339" t="s">
        <v>72</v>
      </c>
      <c r="BL33" s="339"/>
      <c r="BM33" s="339" t="s">
        <v>72</v>
      </c>
      <c r="BN33" s="339"/>
      <c r="BO33" s="107">
        <f t="shared" si="0"/>
        <v>0</v>
      </c>
    </row>
    <row r="34" spans="1:67" ht="15" customHeight="1" x14ac:dyDescent="0.3">
      <c r="A34" s="75">
        <v>31</v>
      </c>
      <c r="B34" s="76" t="s">
        <v>78</v>
      </c>
      <c r="C34" s="68"/>
      <c r="D34" s="68" t="s">
        <v>75</v>
      </c>
      <c r="E34" s="342" t="s">
        <v>72</v>
      </c>
      <c r="F34" s="346"/>
      <c r="G34" s="329" t="s">
        <v>72</v>
      </c>
      <c r="H34" s="329"/>
      <c r="I34" s="329" t="s">
        <v>72</v>
      </c>
      <c r="J34" s="329"/>
      <c r="K34" s="329" t="s">
        <v>72</v>
      </c>
      <c r="L34" s="329"/>
      <c r="M34" s="325" t="s">
        <v>80</v>
      </c>
      <c r="N34" s="326"/>
      <c r="O34" s="329" t="s">
        <v>72</v>
      </c>
      <c r="P34" s="329"/>
      <c r="Q34" s="329" t="s">
        <v>72</v>
      </c>
      <c r="R34" s="329"/>
      <c r="S34" s="329" t="s">
        <v>72</v>
      </c>
      <c r="T34" s="329"/>
      <c r="U34" s="329" t="s">
        <v>72</v>
      </c>
      <c r="V34" s="329"/>
      <c r="W34" s="329" t="s">
        <v>72</v>
      </c>
      <c r="X34" s="329"/>
      <c r="Y34" s="329" t="s">
        <v>72</v>
      </c>
      <c r="Z34" s="329"/>
      <c r="AA34" s="325" t="s">
        <v>80</v>
      </c>
      <c r="AB34" s="326"/>
      <c r="AC34" s="329" t="s">
        <v>72</v>
      </c>
      <c r="AD34" s="329"/>
      <c r="AE34" s="329" t="s">
        <v>72</v>
      </c>
      <c r="AF34" s="329"/>
      <c r="AG34" s="329" t="s">
        <v>72</v>
      </c>
      <c r="AH34" s="329"/>
      <c r="AI34" s="329" t="s">
        <v>72</v>
      </c>
      <c r="AJ34" s="329"/>
      <c r="AK34" s="329" t="s">
        <v>72</v>
      </c>
      <c r="AL34" s="329"/>
      <c r="AM34" s="329" t="s">
        <v>72</v>
      </c>
      <c r="AN34" s="329"/>
      <c r="AO34" s="325" t="s">
        <v>80</v>
      </c>
      <c r="AP34" s="326"/>
      <c r="AQ34" s="329" t="s">
        <v>72</v>
      </c>
      <c r="AR34" s="329"/>
      <c r="AS34" s="329" t="s">
        <v>72</v>
      </c>
      <c r="AT34" s="329"/>
      <c r="AU34" s="329" t="s">
        <v>72</v>
      </c>
      <c r="AV34" s="342"/>
      <c r="AW34" s="343" t="s">
        <v>72</v>
      </c>
      <c r="AX34" s="343"/>
      <c r="AY34" s="343" t="s">
        <v>72</v>
      </c>
      <c r="AZ34" s="343"/>
      <c r="BA34" s="325" t="s">
        <v>80</v>
      </c>
      <c r="BB34" s="326"/>
      <c r="BC34" s="325" t="s">
        <v>80</v>
      </c>
      <c r="BD34" s="326"/>
      <c r="BE34" s="343" t="s">
        <v>72</v>
      </c>
      <c r="BF34" s="343"/>
      <c r="BG34" s="343" t="s">
        <v>72</v>
      </c>
      <c r="BH34" s="364"/>
      <c r="BI34" s="339" t="s">
        <v>72</v>
      </c>
      <c r="BJ34" s="339"/>
      <c r="BK34" s="339" t="s">
        <v>72</v>
      </c>
      <c r="BL34" s="339"/>
      <c r="BM34" s="339" t="s">
        <v>72</v>
      </c>
      <c r="BN34" s="339"/>
      <c r="BO34" s="59">
        <f t="shared" si="0"/>
        <v>0</v>
      </c>
    </row>
  </sheetData>
  <mergeCells count="461">
    <mergeCell ref="BK33:BL33"/>
    <mergeCell ref="BK34:BL34"/>
    <mergeCell ref="BG4:BH4"/>
    <mergeCell ref="BG27:BH27"/>
    <mergeCell ref="BG28:BH28"/>
    <mergeCell ref="BG29:BH29"/>
    <mergeCell ref="BG32:BH32"/>
    <mergeCell ref="BG33:BH33"/>
    <mergeCell ref="BG34:BH34"/>
    <mergeCell ref="BG8:BH8"/>
    <mergeCell ref="BE32:BF32"/>
    <mergeCell ref="BE33:BF33"/>
    <mergeCell ref="BE34:BF34"/>
    <mergeCell ref="BE5:BF5"/>
    <mergeCell ref="BE6:BF6"/>
    <mergeCell ref="BE4:BF4"/>
    <mergeCell ref="BE8:BF8"/>
    <mergeCell ref="BE10:BF10"/>
    <mergeCell ref="BE11:BF11"/>
    <mergeCell ref="BE27:BF27"/>
    <mergeCell ref="BE28:BF28"/>
    <mergeCell ref="BE29:BF29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A34:BB34"/>
    <mergeCell ref="BC4:BD4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0:BD20"/>
    <mergeCell ref="BC21:BD21"/>
    <mergeCell ref="BC22:BD22"/>
    <mergeCell ref="BC23:BD23"/>
    <mergeCell ref="BC33:BD33"/>
    <mergeCell ref="BC34:BD3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AS4:AT4"/>
    <mergeCell ref="AS27:AT27"/>
    <mergeCell ref="AS28:AT28"/>
    <mergeCell ref="BA4:BB4"/>
    <mergeCell ref="BA5:BB5"/>
    <mergeCell ref="BA6:BB6"/>
    <mergeCell ref="BA7:BB7"/>
    <mergeCell ref="BA8:BB8"/>
    <mergeCell ref="BA9:BB9"/>
    <mergeCell ref="BA10:BB10"/>
    <mergeCell ref="BA11:BB11"/>
    <mergeCell ref="BA12:BB12"/>
    <mergeCell ref="BA13:BB13"/>
    <mergeCell ref="BA14:BB14"/>
    <mergeCell ref="BA15:BB15"/>
    <mergeCell ref="BA16:BB16"/>
    <mergeCell ref="BA17:BB17"/>
    <mergeCell ref="BA18:BB18"/>
    <mergeCell ref="BA19:BB19"/>
    <mergeCell ref="BA20:BB20"/>
    <mergeCell ref="BA21:BB21"/>
    <mergeCell ref="BA22:BB22"/>
    <mergeCell ref="BA23:BB23"/>
    <mergeCell ref="BA24:BB24"/>
    <mergeCell ref="AQ4:AR4"/>
    <mergeCell ref="AQ5:AR5"/>
    <mergeCell ref="AY4:AZ4"/>
    <mergeCell ref="AY9:AZ9"/>
    <mergeCell ref="AU4:AV4"/>
    <mergeCell ref="AQ28:AR28"/>
    <mergeCell ref="AQ29:AR29"/>
    <mergeCell ref="AQ32:AR32"/>
    <mergeCell ref="AO16:AP16"/>
    <mergeCell ref="AO17:AP17"/>
    <mergeCell ref="AO18:AP18"/>
    <mergeCell ref="AO19:AP19"/>
    <mergeCell ref="AO5:AP5"/>
    <mergeCell ref="AQ16:AR16"/>
    <mergeCell ref="AO4:AP4"/>
    <mergeCell ref="AO6:AP6"/>
    <mergeCell ref="AO7:AP7"/>
    <mergeCell ref="AO8:AP8"/>
    <mergeCell ref="AO9:AP9"/>
    <mergeCell ref="AO10:AP10"/>
    <mergeCell ref="AO12:AP12"/>
    <mergeCell ref="AG4:AH4"/>
    <mergeCell ref="AI27:AJ27"/>
    <mergeCell ref="AO25:AP25"/>
    <mergeCell ref="AO11:AP11"/>
    <mergeCell ref="AM4:AN4"/>
    <mergeCell ref="AK12:AL12"/>
    <mergeCell ref="AM12:AN12"/>
    <mergeCell ref="AI29:AJ29"/>
    <mergeCell ref="AI26:AJ26"/>
    <mergeCell ref="AG34:AH34"/>
    <mergeCell ref="AS33:AT33"/>
    <mergeCell ref="AO20:AP20"/>
    <mergeCell ref="AO21:AP21"/>
    <mergeCell ref="AS25:AT25"/>
    <mergeCell ref="AS34:AT34"/>
    <mergeCell ref="AO26:AP26"/>
    <mergeCell ref="AO30:AP30"/>
    <mergeCell ref="AO31:AP31"/>
    <mergeCell ref="AQ33:AR33"/>
    <mergeCell ref="AQ34:AR34"/>
    <mergeCell ref="AO27:AP27"/>
    <mergeCell ref="AO28:AP28"/>
    <mergeCell ref="AO29:AP29"/>
    <mergeCell ref="AO32:AP32"/>
    <mergeCell ref="AO33:AP33"/>
    <mergeCell ref="AO34:AP34"/>
    <mergeCell ref="AS29:AT29"/>
    <mergeCell ref="AO22:AP22"/>
    <mergeCell ref="AO23:AP23"/>
    <mergeCell ref="AO24:AP24"/>
    <mergeCell ref="AQ27:AR27"/>
    <mergeCell ref="AE28:AF28"/>
    <mergeCell ref="AE23:AF23"/>
    <mergeCell ref="AG23:AH23"/>
    <mergeCell ref="AM19:AN19"/>
    <mergeCell ref="AC16:AD16"/>
    <mergeCell ref="AO13:AP13"/>
    <mergeCell ref="AO14:AP14"/>
    <mergeCell ref="AO15:AP15"/>
    <mergeCell ref="AC28:AD28"/>
    <mergeCell ref="AM23:AN23"/>
    <mergeCell ref="AM27:AN27"/>
    <mergeCell ref="AM28:AN28"/>
    <mergeCell ref="AI28:AJ28"/>
    <mergeCell ref="AA21:AB21"/>
    <mergeCell ref="AA22:AB22"/>
    <mergeCell ref="AG26:AH26"/>
    <mergeCell ref="AA23:AB23"/>
    <mergeCell ref="AE27:AF27"/>
    <mergeCell ref="AK19:AL19"/>
    <mergeCell ref="AK23:AL23"/>
    <mergeCell ref="AI23:AJ23"/>
    <mergeCell ref="AA16:AB16"/>
    <mergeCell ref="AA17:AB17"/>
    <mergeCell ref="AA18:AB18"/>
    <mergeCell ref="AA9:AB9"/>
    <mergeCell ref="AA10:AB10"/>
    <mergeCell ref="AA11:AB11"/>
    <mergeCell ref="AA12:AB12"/>
    <mergeCell ref="AA13:AB13"/>
    <mergeCell ref="AA14:AB14"/>
    <mergeCell ref="AA15:AB15"/>
    <mergeCell ref="AA19:AB19"/>
    <mergeCell ref="AA20:AB20"/>
    <mergeCell ref="Y18:Z18"/>
    <mergeCell ref="W11:X11"/>
    <mergeCell ref="W22:X22"/>
    <mergeCell ref="W23:X23"/>
    <mergeCell ref="W30:X30"/>
    <mergeCell ref="W31:X31"/>
    <mergeCell ref="W32:X32"/>
    <mergeCell ref="W33:X33"/>
    <mergeCell ref="W34:X34"/>
    <mergeCell ref="W27:X27"/>
    <mergeCell ref="W28:X28"/>
    <mergeCell ref="W29:X29"/>
    <mergeCell ref="W18:X18"/>
    <mergeCell ref="Y11:Z11"/>
    <mergeCell ref="Y27:Z27"/>
    <mergeCell ref="Y28:Z28"/>
    <mergeCell ref="Y29:Z29"/>
    <mergeCell ref="I23:J23"/>
    <mergeCell ref="I30:J30"/>
    <mergeCell ref="I32:J32"/>
    <mergeCell ref="I33:J33"/>
    <mergeCell ref="I34:J34"/>
    <mergeCell ref="I27:J27"/>
    <mergeCell ref="I28:J28"/>
    <mergeCell ref="I29:J29"/>
    <mergeCell ref="Q4:R4"/>
    <mergeCell ref="Q27:R27"/>
    <mergeCell ref="Q28:R28"/>
    <mergeCell ref="Q29:R29"/>
    <mergeCell ref="Q32:R32"/>
    <mergeCell ref="Q33:R33"/>
    <mergeCell ref="Q34:R34"/>
    <mergeCell ref="Q23:R23"/>
    <mergeCell ref="M9:N9"/>
    <mergeCell ref="K34:L34"/>
    <mergeCell ref="K27:L27"/>
    <mergeCell ref="K28:L28"/>
    <mergeCell ref="K29:L29"/>
    <mergeCell ref="K32:L32"/>
    <mergeCell ref="K33:L33"/>
    <mergeCell ref="K9:L9"/>
    <mergeCell ref="A2:D2"/>
    <mergeCell ref="E2:F2"/>
    <mergeCell ref="G2:H2"/>
    <mergeCell ref="I2:J2"/>
    <mergeCell ref="K2:L2"/>
    <mergeCell ref="A1:D1"/>
    <mergeCell ref="E1:F1"/>
    <mergeCell ref="G1:H1"/>
    <mergeCell ref="S1:T1"/>
    <mergeCell ref="I1:J1"/>
    <mergeCell ref="K1:L1"/>
    <mergeCell ref="M1:N1"/>
    <mergeCell ref="O1:P1"/>
    <mergeCell ref="Q1:R1"/>
    <mergeCell ref="AU2:AV2"/>
    <mergeCell ref="AI2:AJ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W2:AX2"/>
    <mergeCell ref="AY2:AZ2"/>
    <mergeCell ref="BA2:BB2"/>
    <mergeCell ref="BG1:BH1"/>
    <mergeCell ref="BM1:BN1"/>
    <mergeCell ref="BM2:BN2"/>
    <mergeCell ref="BI2:BJ2"/>
    <mergeCell ref="BK2:BL2"/>
    <mergeCell ref="BI1:BJ1"/>
    <mergeCell ref="BK1:BL1"/>
    <mergeCell ref="BC2:BD2"/>
    <mergeCell ref="BE2:BF2"/>
    <mergeCell ref="BG2:BH2"/>
    <mergeCell ref="BE1:BF1"/>
    <mergeCell ref="W1:X1"/>
    <mergeCell ref="Y1:Z1"/>
    <mergeCell ref="AA1:AB1"/>
    <mergeCell ref="U1:V1"/>
    <mergeCell ref="AC1:AD1"/>
    <mergeCell ref="AE1:AF1"/>
    <mergeCell ref="E4:F4"/>
    <mergeCell ref="E6:F6"/>
    <mergeCell ref="G6:H6"/>
    <mergeCell ref="S4:T4"/>
    <mergeCell ref="U4:V4"/>
    <mergeCell ref="W4:X4"/>
    <mergeCell ref="Y4:Z4"/>
    <mergeCell ref="AC4:AD4"/>
    <mergeCell ref="AE4:AF4"/>
    <mergeCell ref="AA4:AB4"/>
    <mergeCell ref="AA5:AB5"/>
    <mergeCell ref="AA6:AB6"/>
    <mergeCell ref="K4:L4"/>
    <mergeCell ref="E9:F9"/>
    <mergeCell ref="G9:H9"/>
    <mergeCell ref="E12:F12"/>
    <mergeCell ref="G12:H12"/>
    <mergeCell ref="AQ1:AR1"/>
    <mergeCell ref="AS1:AT1"/>
    <mergeCell ref="AK2:AL2"/>
    <mergeCell ref="AM2:AN2"/>
    <mergeCell ref="AO2:AP2"/>
    <mergeCell ref="AQ2:AR2"/>
    <mergeCell ref="AS2:AT2"/>
    <mergeCell ref="G4:H4"/>
    <mergeCell ref="I4:J4"/>
    <mergeCell ref="I6:J6"/>
    <mergeCell ref="M5:N5"/>
    <mergeCell ref="O4:P4"/>
    <mergeCell ref="I9:J9"/>
    <mergeCell ref="I12:J12"/>
    <mergeCell ref="M10:N10"/>
    <mergeCell ref="M11:N11"/>
    <mergeCell ref="M4:N4"/>
    <mergeCell ref="M6:N6"/>
    <mergeCell ref="M7:N7"/>
    <mergeCell ref="M8:N8"/>
    <mergeCell ref="E32:F32"/>
    <mergeCell ref="G32:H32"/>
    <mergeCell ref="E33:F33"/>
    <mergeCell ref="G33:H33"/>
    <mergeCell ref="E34:F34"/>
    <mergeCell ref="G34:H34"/>
    <mergeCell ref="E27:F27"/>
    <mergeCell ref="G27:H27"/>
    <mergeCell ref="E28:F28"/>
    <mergeCell ref="G28:H28"/>
    <mergeCell ref="E29:F29"/>
    <mergeCell ref="G29:H29"/>
    <mergeCell ref="K12:L12"/>
    <mergeCell ref="K6:L6"/>
    <mergeCell ref="K23:L23"/>
    <mergeCell ref="M18:N18"/>
    <mergeCell ref="M19:N19"/>
    <mergeCell ref="M20:N20"/>
    <mergeCell ref="M21:N21"/>
    <mergeCell ref="M12:N12"/>
    <mergeCell ref="M13:N13"/>
    <mergeCell ref="M14:N14"/>
    <mergeCell ref="M15:N15"/>
    <mergeCell ref="M16:N16"/>
    <mergeCell ref="M32:N32"/>
    <mergeCell ref="M33:N33"/>
    <mergeCell ref="M34:N34"/>
    <mergeCell ref="O23:P23"/>
    <mergeCell ref="O9:P9"/>
    <mergeCell ref="O12:P12"/>
    <mergeCell ref="O27:P27"/>
    <mergeCell ref="O28:P28"/>
    <mergeCell ref="O29:P29"/>
    <mergeCell ref="O32:P32"/>
    <mergeCell ref="O33:P33"/>
    <mergeCell ref="O34:P34"/>
    <mergeCell ref="O15:P15"/>
    <mergeCell ref="M27:N27"/>
    <mergeCell ref="M28:N28"/>
    <mergeCell ref="M29:N29"/>
    <mergeCell ref="M30:N30"/>
    <mergeCell ref="M31:N31"/>
    <mergeCell ref="M22:N22"/>
    <mergeCell ref="M23:N23"/>
    <mergeCell ref="M24:N24"/>
    <mergeCell ref="M25:N25"/>
    <mergeCell ref="M26:N26"/>
    <mergeCell ref="M17:N17"/>
    <mergeCell ref="AM29:AN29"/>
    <mergeCell ref="AM32:AN32"/>
    <mergeCell ref="AC23:AD23"/>
    <mergeCell ref="S33:T33"/>
    <mergeCell ref="S22:T22"/>
    <mergeCell ref="S34:T34"/>
    <mergeCell ref="S31:T31"/>
    <mergeCell ref="U31:V31"/>
    <mergeCell ref="U22:V22"/>
    <mergeCell ref="U23:V23"/>
    <mergeCell ref="U27:V27"/>
    <mergeCell ref="U28:V28"/>
    <mergeCell ref="U29:V29"/>
    <mergeCell ref="U32:V32"/>
    <mergeCell ref="U33:V33"/>
    <mergeCell ref="U34:V34"/>
    <mergeCell ref="Y33:Z33"/>
    <mergeCell ref="Y34:Z34"/>
    <mergeCell ref="Y30:Z30"/>
    <mergeCell ref="Y31:Z31"/>
    <mergeCell ref="Y23:Z23"/>
    <mergeCell ref="AA24:AB24"/>
    <mergeCell ref="AA25:AB25"/>
    <mergeCell ref="AA26:AB26"/>
    <mergeCell ref="Q21:R21"/>
    <mergeCell ref="S21:T21"/>
    <mergeCell ref="S23:T23"/>
    <mergeCell ref="S27:T27"/>
    <mergeCell ref="S28:T28"/>
    <mergeCell ref="S29:T29"/>
    <mergeCell ref="S32:T32"/>
    <mergeCell ref="Y32:Z32"/>
    <mergeCell ref="Y22:Z22"/>
    <mergeCell ref="AK34:AL34"/>
    <mergeCell ref="AK4:AL4"/>
    <mergeCell ref="AA32:AB32"/>
    <mergeCell ref="AA33:AB33"/>
    <mergeCell ref="AA34:AB34"/>
    <mergeCell ref="AA27:AB27"/>
    <mergeCell ref="AA28:AB28"/>
    <mergeCell ref="AA29:AB29"/>
    <mergeCell ref="AC27:AD27"/>
    <mergeCell ref="AC34:AD34"/>
    <mergeCell ref="AK32:AL32"/>
    <mergeCell ref="AK33:AL33"/>
    <mergeCell ref="AE29:AF29"/>
    <mergeCell ref="AC32:AD32"/>
    <mergeCell ref="AC33:AD33"/>
    <mergeCell ref="AE32:AF32"/>
    <mergeCell ref="AE33:AF33"/>
    <mergeCell ref="AI4:AJ4"/>
    <mergeCell ref="AC29:AD29"/>
    <mergeCell ref="AK27:AL27"/>
    <mergeCell ref="AK28:AL28"/>
    <mergeCell ref="AK29:AL29"/>
    <mergeCell ref="AA7:AB7"/>
    <mergeCell ref="AA8:AB8"/>
    <mergeCell ref="AM34:AN34"/>
    <mergeCell ref="AA30:AB30"/>
    <mergeCell ref="AA31:AB31"/>
    <mergeCell ref="AG27:AH27"/>
    <mergeCell ref="AG28:AH28"/>
    <mergeCell ref="AG29:AH29"/>
    <mergeCell ref="AG32:AH32"/>
    <mergeCell ref="AG33:AH33"/>
    <mergeCell ref="AY34:AZ34"/>
    <mergeCell ref="AU34:AV34"/>
    <mergeCell ref="AW34:AX34"/>
    <mergeCell ref="AE34:AF34"/>
    <mergeCell ref="AM33:AN33"/>
    <mergeCell ref="AI32:AJ32"/>
    <mergeCell ref="AI33:AJ33"/>
    <mergeCell ref="AI34:AJ34"/>
    <mergeCell ref="AS32:AT32"/>
    <mergeCell ref="AW27:AX27"/>
    <mergeCell ref="AW28:AX28"/>
    <mergeCell ref="AY29:AZ29"/>
    <mergeCell ref="AY27:AZ27"/>
    <mergeCell ref="AY28:AZ28"/>
    <mergeCell ref="AY32:AZ32"/>
    <mergeCell ref="AY33:AZ33"/>
    <mergeCell ref="AU27:AV27"/>
    <mergeCell ref="AU28:AV28"/>
    <mergeCell ref="AU29:AV29"/>
    <mergeCell ref="AU32:AV32"/>
    <mergeCell ref="AU33:AV33"/>
    <mergeCell ref="AW29:AX29"/>
    <mergeCell ref="AW32:AX32"/>
    <mergeCell ref="AW33:AX33"/>
    <mergeCell ref="AW4:AX4"/>
    <mergeCell ref="AW9:AX9"/>
    <mergeCell ref="AW26:AX26"/>
    <mergeCell ref="BM8:BN8"/>
    <mergeCell ref="BM27:BN27"/>
    <mergeCell ref="BM28:BN28"/>
    <mergeCell ref="BM29:BN29"/>
    <mergeCell ref="BM32:BN32"/>
    <mergeCell ref="BM33:BN33"/>
    <mergeCell ref="BM34:BN34"/>
    <mergeCell ref="BM4:BN4"/>
    <mergeCell ref="BI32:BJ32"/>
    <mergeCell ref="BI33:BJ33"/>
    <mergeCell ref="BI34:BJ34"/>
    <mergeCell ref="BI27:BJ27"/>
    <mergeCell ref="BI28:BJ28"/>
    <mergeCell ref="BI29:BJ29"/>
    <mergeCell ref="BI8:BJ8"/>
    <mergeCell ref="BI4:BJ4"/>
    <mergeCell ref="BI16:BJ16"/>
    <mergeCell ref="BK26:BL26"/>
    <mergeCell ref="BK8:BL8"/>
    <mergeCell ref="BK4:BL4"/>
    <mergeCell ref="BK27:BL27"/>
    <mergeCell ref="BK28:BL28"/>
    <mergeCell ref="BK29:BL29"/>
    <mergeCell ref="BK32:BL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1"/>
  <sheetViews>
    <sheetView zoomScaleNormal="100" workbookViewId="0">
      <pane xSplit="4" ySplit="2" topLeftCell="Z9" activePane="bottomRight" state="frozen"/>
      <selection pane="topRight" activeCell="E1" sqref="E1"/>
      <selection pane="bottomLeft" activeCell="A3" sqref="A3"/>
      <selection pane="bottomRight" activeCell="AA18" sqref="AA18"/>
    </sheetView>
  </sheetViews>
  <sheetFormatPr defaultRowHeight="13.8" x14ac:dyDescent="0.25"/>
  <cols>
    <col min="1" max="1" width="3.8984375" bestFit="1" customWidth="1"/>
    <col min="2" max="2" width="8.09765625" bestFit="1" customWidth="1"/>
    <col min="3" max="3" width="8.8984375" bestFit="1" customWidth="1"/>
    <col min="4" max="4" width="33.19921875" bestFit="1" customWidth="1"/>
    <col min="5" max="5" width="12.19921875" customWidth="1"/>
    <col min="6" max="6" width="10.09765625" customWidth="1"/>
    <col min="67" max="67" width="19.69921875" customWidth="1"/>
    <col min="68" max="68" width="12.8984375" customWidth="1"/>
  </cols>
  <sheetData>
    <row r="1" spans="1:69" ht="14.4" x14ac:dyDescent="0.25">
      <c r="A1" s="333">
        <v>44562</v>
      </c>
      <c r="B1" s="357"/>
      <c r="C1" s="357"/>
      <c r="D1" s="357"/>
      <c r="E1" s="371" t="s">
        <v>5</v>
      </c>
      <c r="F1" s="372"/>
      <c r="G1" s="371" t="s">
        <v>6</v>
      </c>
      <c r="H1" s="372"/>
      <c r="I1" s="371" t="s">
        <v>0</v>
      </c>
      <c r="J1" s="372"/>
      <c r="K1" s="371" t="s">
        <v>155</v>
      </c>
      <c r="L1" s="372"/>
      <c r="M1" s="371" t="s">
        <v>2</v>
      </c>
      <c r="N1" s="372"/>
      <c r="O1" s="371" t="s">
        <v>3</v>
      </c>
      <c r="P1" s="372"/>
      <c r="Q1" s="371" t="s">
        <v>4</v>
      </c>
      <c r="R1" s="372"/>
      <c r="S1" s="371" t="s">
        <v>5</v>
      </c>
      <c r="T1" s="372"/>
      <c r="U1" s="371" t="s">
        <v>6</v>
      </c>
      <c r="V1" s="372"/>
      <c r="W1" s="371" t="s">
        <v>0</v>
      </c>
      <c r="X1" s="372"/>
      <c r="Y1" s="371" t="s">
        <v>1</v>
      </c>
      <c r="Z1" s="372"/>
      <c r="AA1" s="371" t="s">
        <v>2</v>
      </c>
      <c r="AB1" s="372"/>
      <c r="AC1" s="371" t="s">
        <v>3</v>
      </c>
      <c r="AD1" s="372"/>
      <c r="AE1" s="371" t="s">
        <v>4</v>
      </c>
      <c r="AF1" s="372"/>
      <c r="AG1" s="371" t="s">
        <v>5</v>
      </c>
      <c r="AH1" s="372"/>
      <c r="AI1" s="371" t="s">
        <v>6</v>
      </c>
      <c r="AJ1" s="372"/>
      <c r="AK1" s="371" t="s">
        <v>0</v>
      </c>
      <c r="AL1" s="372"/>
      <c r="AM1" s="371" t="s">
        <v>1</v>
      </c>
      <c r="AN1" s="372"/>
      <c r="AO1" s="371" t="s">
        <v>2</v>
      </c>
      <c r="AP1" s="372"/>
      <c r="AQ1" s="371" t="s">
        <v>3</v>
      </c>
      <c r="AR1" s="372"/>
      <c r="AS1" s="371" t="s">
        <v>4</v>
      </c>
      <c r="AT1" s="372"/>
      <c r="AU1" s="371" t="s">
        <v>5</v>
      </c>
      <c r="AV1" s="372"/>
      <c r="AW1" s="371" t="s">
        <v>6</v>
      </c>
      <c r="AX1" s="372"/>
      <c r="AY1" s="371" t="s">
        <v>0</v>
      </c>
      <c r="AZ1" s="372"/>
      <c r="BA1" s="371" t="s">
        <v>1</v>
      </c>
      <c r="BB1" s="372"/>
      <c r="BC1" s="371" t="s">
        <v>2</v>
      </c>
      <c r="BD1" s="372"/>
      <c r="BE1" s="371" t="s">
        <v>3</v>
      </c>
      <c r="BF1" s="372"/>
      <c r="BG1" s="371" t="s">
        <v>4</v>
      </c>
      <c r="BH1" s="372"/>
      <c r="BI1" s="371" t="s">
        <v>5</v>
      </c>
      <c r="BJ1" s="372"/>
      <c r="BK1" s="371" t="s">
        <v>6</v>
      </c>
      <c r="BL1" s="372"/>
      <c r="BM1" s="371" t="s">
        <v>0</v>
      </c>
      <c r="BN1" s="379"/>
      <c r="BO1" s="68"/>
      <c r="BP1" s="68"/>
      <c r="BQ1" s="68"/>
    </row>
    <row r="2" spans="1:69" x14ac:dyDescent="0.25">
      <c r="A2" s="356" t="s">
        <v>7</v>
      </c>
      <c r="B2" s="357"/>
      <c r="C2" s="357"/>
      <c r="D2" s="357"/>
      <c r="E2" s="373">
        <v>1</v>
      </c>
      <c r="F2" s="374"/>
      <c r="G2" s="373">
        <v>2</v>
      </c>
      <c r="H2" s="374"/>
      <c r="I2" s="373">
        <v>3</v>
      </c>
      <c r="J2" s="375"/>
      <c r="K2" s="373">
        <v>4</v>
      </c>
      <c r="L2" s="374"/>
      <c r="M2" s="373">
        <v>5</v>
      </c>
      <c r="N2" s="374"/>
      <c r="O2" s="373">
        <v>6</v>
      </c>
      <c r="P2" s="375"/>
      <c r="Q2" s="373">
        <v>7</v>
      </c>
      <c r="R2" s="374"/>
      <c r="S2" s="373">
        <v>8</v>
      </c>
      <c r="T2" s="375"/>
      <c r="U2" s="373">
        <v>9</v>
      </c>
      <c r="V2" s="374"/>
      <c r="W2" s="373">
        <v>10</v>
      </c>
      <c r="X2" s="377"/>
      <c r="Y2" s="373">
        <v>11</v>
      </c>
      <c r="Z2" s="377"/>
      <c r="AA2" s="373">
        <v>12</v>
      </c>
      <c r="AB2" s="377"/>
      <c r="AC2" s="373">
        <v>13</v>
      </c>
      <c r="AD2" s="374"/>
      <c r="AE2" s="373">
        <v>14</v>
      </c>
      <c r="AF2" s="375"/>
      <c r="AG2" s="373">
        <v>15</v>
      </c>
      <c r="AH2" s="374"/>
      <c r="AI2" s="373">
        <v>16</v>
      </c>
      <c r="AJ2" s="375"/>
      <c r="AK2" s="373">
        <v>17</v>
      </c>
      <c r="AL2" s="377"/>
      <c r="AM2" s="373">
        <v>18</v>
      </c>
      <c r="AN2" s="378"/>
      <c r="AO2" s="373">
        <v>19</v>
      </c>
      <c r="AP2" s="378"/>
      <c r="AQ2" s="373">
        <v>20</v>
      </c>
      <c r="AR2" s="377"/>
      <c r="AS2" s="373">
        <v>21</v>
      </c>
      <c r="AT2" s="375"/>
      <c r="AU2" s="373">
        <v>22</v>
      </c>
      <c r="AV2" s="374"/>
      <c r="AW2" s="373">
        <v>23</v>
      </c>
      <c r="AX2" s="375"/>
      <c r="AY2" s="373">
        <v>24</v>
      </c>
      <c r="AZ2" s="374"/>
      <c r="BA2" s="373">
        <v>25</v>
      </c>
      <c r="BB2" s="375"/>
      <c r="BC2" s="373">
        <v>26</v>
      </c>
      <c r="BD2" s="374"/>
      <c r="BE2" s="373">
        <v>27</v>
      </c>
      <c r="BF2" s="377"/>
      <c r="BG2" s="373">
        <v>28</v>
      </c>
      <c r="BH2" s="377"/>
      <c r="BI2" s="373">
        <v>29</v>
      </c>
      <c r="BJ2" s="377"/>
      <c r="BK2" s="373">
        <v>30</v>
      </c>
      <c r="BL2" s="375"/>
      <c r="BM2" s="373">
        <v>31</v>
      </c>
      <c r="BN2" s="375"/>
      <c r="BO2" s="68"/>
      <c r="BP2" s="68"/>
      <c r="BQ2" s="68"/>
    </row>
    <row r="3" spans="1:69" ht="14.4" x14ac:dyDescent="0.25">
      <c r="A3" s="4" t="s">
        <v>8</v>
      </c>
      <c r="B3" s="52" t="s">
        <v>9</v>
      </c>
      <c r="C3" s="52" t="s">
        <v>66</v>
      </c>
      <c r="D3" s="122" t="s">
        <v>10</v>
      </c>
      <c r="E3" s="125" t="s">
        <v>11</v>
      </c>
      <c r="F3" s="125" t="s">
        <v>12</v>
      </c>
      <c r="G3" s="125" t="s">
        <v>11</v>
      </c>
      <c r="H3" s="125" t="s">
        <v>12</v>
      </c>
      <c r="I3" s="125" t="s">
        <v>11</v>
      </c>
      <c r="J3" s="126" t="s">
        <v>12</v>
      </c>
      <c r="K3" s="125" t="s">
        <v>11</v>
      </c>
      <c r="L3" s="125" t="s">
        <v>12</v>
      </c>
      <c r="M3" s="125" t="s">
        <v>11</v>
      </c>
      <c r="N3" s="125" t="s">
        <v>12</v>
      </c>
      <c r="O3" s="125" t="s">
        <v>11</v>
      </c>
      <c r="P3" s="125" t="s">
        <v>12</v>
      </c>
      <c r="Q3" s="125" t="s">
        <v>11</v>
      </c>
      <c r="R3" s="125" t="s">
        <v>12</v>
      </c>
      <c r="S3" s="125" t="s">
        <v>11</v>
      </c>
      <c r="T3" s="125" t="s">
        <v>12</v>
      </c>
      <c r="U3" s="125" t="s">
        <v>11</v>
      </c>
      <c r="V3" s="125" t="s">
        <v>12</v>
      </c>
      <c r="W3" s="125" t="s">
        <v>11</v>
      </c>
      <c r="X3" s="125" t="s">
        <v>12</v>
      </c>
      <c r="Y3" s="125" t="s">
        <v>11</v>
      </c>
      <c r="Z3" s="125" t="s">
        <v>12</v>
      </c>
      <c r="AA3" s="142" t="s">
        <v>11</v>
      </c>
      <c r="AB3" s="142" t="s">
        <v>12</v>
      </c>
      <c r="AC3" s="142" t="s">
        <v>11</v>
      </c>
      <c r="AD3" s="142" t="s">
        <v>12</v>
      </c>
      <c r="AE3" s="142" t="s">
        <v>11</v>
      </c>
      <c r="AF3" s="142" t="s">
        <v>12</v>
      </c>
      <c r="AG3" s="142" t="s">
        <v>11</v>
      </c>
      <c r="AH3" s="142" t="s">
        <v>12</v>
      </c>
      <c r="AI3" s="142" t="s">
        <v>11</v>
      </c>
      <c r="AJ3" s="142" t="s">
        <v>12</v>
      </c>
      <c r="AK3" s="142" t="s">
        <v>11</v>
      </c>
      <c r="AL3" s="142" t="s">
        <v>12</v>
      </c>
      <c r="AM3" s="125" t="s">
        <v>11</v>
      </c>
      <c r="AN3" s="125" t="s">
        <v>12</v>
      </c>
      <c r="AO3" s="125" t="s">
        <v>11</v>
      </c>
      <c r="AP3" s="125" t="s">
        <v>12</v>
      </c>
      <c r="AQ3" s="125" t="s">
        <v>11</v>
      </c>
      <c r="AR3" s="125" t="s">
        <v>12</v>
      </c>
      <c r="AS3" s="125" t="s">
        <v>11</v>
      </c>
      <c r="AT3" s="125" t="s">
        <v>12</v>
      </c>
      <c r="AU3" s="125" t="s">
        <v>11</v>
      </c>
      <c r="AV3" s="125" t="s">
        <v>12</v>
      </c>
      <c r="AW3" s="125" t="s">
        <v>11</v>
      </c>
      <c r="AX3" s="125" t="s">
        <v>12</v>
      </c>
      <c r="AY3" s="125" t="s">
        <v>11</v>
      </c>
      <c r="AZ3" s="125" t="s">
        <v>12</v>
      </c>
      <c r="BA3" s="125" t="s">
        <v>11</v>
      </c>
      <c r="BB3" s="125" t="s">
        <v>12</v>
      </c>
      <c r="BC3" s="125" t="s">
        <v>11</v>
      </c>
      <c r="BD3" s="125" t="s">
        <v>12</v>
      </c>
      <c r="BE3" s="125" t="s">
        <v>11</v>
      </c>
      <c r="BF3" s="125" t="s">
        <v>12</v>
      </c>
      <c r="BG3" s="125" t="s">
        <v>11</v>
      </c>
      <c r="BH3" s="125" t="s">
        <v>12</v>
      </c>
      <c r="BI3" s="125" t="s">
        <v>11</v>
      </c>
      <c r="BJ3" s="125" t="s">
        <v>12</v>
      </c>
      <c r="BK3" s="125" t="s">
        <v>11</v>
      </c>
      <c r="BL3" s="125" t="s">
        <v>12</v>
      </c>
      <c r="BM3" s="125" t="s">
        <v>11</v>
      </c>
      <c r="BN3" s="126" t="s">
        <v>12</v>
      </c>
      <c r="BO3" s="129" t="s">
        <v>81</v>
      </c>
      <c r="BP3" s="129" t="s">
        <v>156</v>
      </c>
      <c r="BQ3" s="134" t="s">
        <v>157</v>
      </c>
    </row>
    <row r="4" spans="1:69" ht="14.4" x14ac:dyDescent="0.3">
      <c r="A4" s="112">
        <v>1</v>
      </c>
      <c r="B4" s="112" t="s">
        <v>14</v>
      </c>
      <c r="C4" s="112"/>
      <c r="D4" s="113" t="s">
        <v>40</v>
      </c>
      <c r="E4" s="342" t="s">
        <v>72</v>
      </c>
      <c r="F4" s="346"/>
      <c r="G4" s="325" t="s">
        <v>80</v>
      </c>
      <c r="H4" s="360"/>
      <c r="I4" s="329" t="s">
        <v>72</v>
      </c>
      <c r="J4" s="329"/>
      <c r="K4" s="329" t="s">
        <v>72</v>
      </c>
      <c r="L4" s="329"/>
      <c r="M4" s="329" t="s">
        <v>72</v>
      </c>
      <c r="N4" s="329"/>
      <c r="O4" s="329" t="s">
        <v>72</v>
      </c>
      <c r="P4" s="329"/>
      <c r="Q4" s="329" t="s">
        <v>72</v>
      </c>
      <c r="R4" s="329"/>
      <c r="S4" s="329" t="s">
        <v>72</v>
      </c>
      <c r="T4" s="329"/>
      <c r="U4" s="366" t="s">
        <v>80</v>
      </c>
      <c r="V4" s="366"/>
      <c r="W4" s="329" t="s">
        <v>72</v>
      </c>
      <c r="X4" s="329"/>
      <c r="Y4" s="329" t="s">
        <v>72</v>
      </c>
      <c r="Z4" s="342"/>
      <c r="AA4" s="329" t="s">
        <v>72</v>
      </c>
      <c r="AB4" s="329"/>
      <c r="AC4" s="329" t="s">
        <v>72</v>
      </c>
      <c r="AD4" s="329"/>
      <c r="AE4" s="329" t="s">
        <v>72</v>
      </c>
      <c r="AF4" s="342"/>
      <c r="AG4" s="366" t="s">
        <v>80</v>
      </c>
      <c r="AH4" s="366"/>
      <c r="AI4" s="366" t="s">
        <v>80</v>
      </c>
      <c r="AJ4" s="366"/>
      <c r="AK4" s="329" t="s">
        <v>72</v>
      </c>
      <c r="AL4" s="329"/>
      <c r="AM4" s="329" t="s">
        <v>72</v>
      </c>
      <c r="AN4" s="329"/>
      <c r="AO4" s="329" t="s">
        <v>72</v>
      </c>
      <c r="AP4" s="329"/>
      <c r="AQ4" s="329" t="s">
        <v>72</v>
      </c>
      <c r="AR4" s="329"/>
      <c r="AS4" s="329" t="s">
        <v>72</v>
      </c>
      <c r="AT4" s="329"/>
      <c r="AU4" s="329" t="s">
        <v>72</v>
      </c>
      <c r="AV4" s="329"/>
      <c r="AW4" s="366" t="s">
        <v>80</v>
      </c>
      <c r="AX4" s="366"/>
      <c r="AY4" s="329" t="s">
        <v>72</v>
      </c>
      <c r="AZ4" s="329"/>
      <c r="BA4" s="329" t="s">
        <v>72</v>
      </c>
      <c r="BB4" s="329"/>
      <c r="BC4" s="329" t="s">
        <v>72</v>
      </c>
      <c r="BD4" s="329"/>
      <c r="BE4" s="329" t="s">
        <v>72</v>
      </c>
      <c r="BF4" s="329"/>
      <c r="BG4" s="329" t="s">
        <v>72</v>
      </c>
      <c r="BH4" s="329"/>
      <c r="BI4" s="329" t="s">
        <v>72</v>
      </c>
      <c r="BJ4" s="329"/>
      <c r="BK4" s="366" t="s">
        <v>80</v>
      </c>
      <c r="BL4" s="366"/>
      <c r="BM4" s="329" t="s">
        <v>72</v>
      </c>
      <c r="BN4" s="329"/>
      <c r="BO4" s="130">
        <f>COUNTIF(E4:BN4,"LEAVE")</f>
        <v>0</v>
      </c>
      <c r="BP4" s="68">
        <f>COUNTIF(E4:BN4,"halfday")/2</f>
        <v>0</v>
      </c>
      <c r="BQ4" s="68">
        <f>BO4+BP4</f>
        <v>0</v>
      </c>
    </row>
    <row r="5" spans="1:69" ht="14.4" x14ac:dyDescent="0.3">
      <c r="A5" s="112">
        <v>2</v>
      </c>
      <c r="B5" s="112" t="s">
        <v>15</v>
      </c>
      <c r="C5" s="114">
        <v>7387270</v>
      </c>
      <c r="D5" s="113" t="s">
        <v>41</v>
      </c>
      <c r="E5" s="342" t="s">
        <v>72</v>
      </c>
      <c r="F5" s="346"/>
      <c r="G5" s="342" t="s">
        <v>72</v>
      </c>
      <c r="H5" s="376"/>
      <c r="I5" s="128">
        <v>0.3972222222222222</v>
      </c>
      <c r="J5" s="128">
        <v>0.75763888888888886</v>
      </c>
      <c r="K5" s="131">
        <v>0.3979166666666667</v>
      </c>
      <c r="L5" s="132">
        <v>0.8666666666666667</v>
      </c>
      <c r="M5" s="127">
        <v>9.15</v>
      </c>
      <c r="N5" s="128">
        <v>0.73541666666666661</v>
      </c>
      <c r="O5" s="366" t="s">
        <v>80</v>
      </c>
      <c r="P5" s="366"/>
      <c r="Q5" s="136">
        <v>0.38472222222222219</v>
      </c>
      <c r="R5" s="136">
        <v>0.86736111111111114</v>
      </c>
      <c r="S5" s="136">
        <v>0.37708333333333338</v>
      </c>
      <c r="T5" s="139">
        <v>0.875</v>
      </c>
      <c r="U5" s="329" t="s">
        <v>72</v>
      </c>
      <c r="V5" s="329"/>
      <c r="W5" s="139">
        <v>0.38750000000000001</v>
      </c>
      <c r="X5" s="139">
        <v>0.78263888888888899</v>
      </c>
      <c r="Y5" s="139">
        <v>0.38194444444444442</v>
      </c>
      <c r="Z5" s="141">
        <v>0.88541666666666663</v>
      </c>
      <c r="AA5" s="366" t="s">
        <v>80</v>
      </c>
      <c r="AB5" s="366"/>
      <c r="AC5" s="139">
        <v>0.38541666666666669</v>
      </c>
      <c r="AD5" s="139">
        <v>0.76874999999999993</v>
      </c>
      <c r="AE5" s="139">
        <v>0.3972222222222222</v>
      </c>
      <c r="AF5" s="143">
        <v>20.57</v>
      </c>
      <c r="AG5" s="136">
        <v>0.38819444444444445</v>
      </c>
      <c r="AH5" s="136">
        <v>0.75763888888888886</v>
      </c>
      <c r="AI5" s="329" t="s">
        <v>72</v>
      </c>
      <c r="AJ5" s="329"/>
      <c r="AK5" s="366" t="s">
        <v>80</v>
      </c>
      <c r="AL5" s="366"/>
      <c r="AM5" s="366" t="s">
        <v>80</v>
      </c>
      <c r="AN5" s="366"/>
      <c r="AO5" s="139">
        <v>0.38541666666666669</v>
      </c>
      <c r="AP5" s="138">
        <v>20.100000000000001</v>
      </c>
      <c r="AQ5" s="139">
        <v>0.38819444444444445</v>
      </c>
      <c r="AR5" s="144">
        <v>0.76180555555555562</v>
      </c>
      <c r="AS5" s="144">
        <v>0.3888888888888889</v>
      </c>
      <c r="AT5" s="144">
        <v>0.78402777777777777</v>
      </c>
      <c r="AU5" s="139">
        <v>0.39305555555555555</v>
      </c>
      <c r="AV5" s="139">
        <v>0.76111111111111107</v>
      </c>
      <c r="AW5" s="329" t="s">
        <v>72</v>
      </c>
      <c r="AX5" s="329"/>
      <c r="AY5" s="139">
        <v>0.39097222222222222</v>
      </c>
      <c r="AZ5" s="139">
        <v>0.76111111111111107</v>
      </c>
      <c r="BA5" s="139">
        <v>0.39374999999999999</v>
      </c>
      <c r="BB5" s="139">
        <v>0.87986111111111109</v>
      </c>
      <c r="BC5" s="329" t="s">
        <v>72</v>
      </c>
      <c r="BD5" s="329"/>
      <c r="BE5" s="139">
        <v>0.38819444444444445</v>
      </c>
      <c r="BF5" s="139">
        <v>0.76388888888888884</v>
      </c>
      <c r="BG5" s="139">
        <v>0.38750000000000001</v>
      </c>
      <c r="BH5" s="139">
        <v>0.75694444444444453</v>
      </c>
      <c r="BI5" s="366" t="s">
        <v>80</v>
      </c>
      <c r="BJ5" s="366"/>
      <c r="BK5" s="329" t="s">
        <v>72</v>
      </c>
      <c r="BL5" s="329"/>
      <c r="BM5" s="365" t="s">
        <v>13</v>
      </c>
      <c r="BN5" s="365"/>
      <c r="BO5" s="130">
        <f t="shared" ref="BO5:BO34" si="0">COUNTIF(E5:BN5,"LEAVE")</f>
        <v>1</v>
      </c>
      <c r="BP5" s="68">
        <f t="shared" ref="BP5:BP34" si="1">COUNTIF(E5:BN5,"halfday")/2</f>
        <v>0</v>
      </c>
      <c r="BQ5" s="68">
        <f t="shared" ref="BQ5:BQ34" si="2">BO5+BP5</f>
        <v>1</v>
      </c>
    </row>
    <row r="6" spans="1:69" ht="14.4" x14ac:dyDescent="0.3">
      <c r="A6" s="112">
        <v>3</v>
      </c>
      <c r="B6" s="112" t="s">
        <v>16</v>
      </c>
      <c r="C6" s="114">
        <v>7326849</v>
      </c>
      <c r="D6" s="113" t="s">
        <v>42</v>
      </c>
      <c r="E6" s="342" t="s">
        <v>72</v>
      </c>
      <c r="F6" s="346"/>
      <c r="G6" s="342" t="s">
        <v>72</v>
      </c>
      <c r="H6" s="376"/>
      <c r="I6" s="370" t="s">
        <v>13</v>
      </c>
      <c r="J6" s="370"/>
      <c r="K6" s="340" t="s">
        <v>13</v>
      </c>
      <c r="L6" s="340"/>
      <c r="M6" s="370" t="s">
        <v>13</v>
      </c>
      <c r="N6" s="370"/>
      <c r="O6" s="136">
        <v>0.3666666666666667</v>
      </c>
      <c r="P6" s="136">
        <v>0.87986111111111109</v>
      </c>
      <c r="Q6" s="136">
        <v>0.36874999999999997</v>
      </c>
      <c r="R6" s="136">
        <v>0.87777777777777777</v>
      </c>
      <c r="S6" s="136">
        <v>0.37638888888888888</v>
      </c>
      <c r="T6" s="139">
        <v>0.78194444444444444</v>
      </c>
      <c r="U6" s="329" t="s">
        <v>72</v>
      </c>
      <c r="V6" s="329"/>
      <c r="W6" s="139">
        <v>0.38263888888888892</v>
      </c>
      <c r="X6" s="139">
        <v>0.87083333333333324</v>
      </c>
      <c r="Y6" s="139">
        <v>0.36944444444444446</v>
      </c>
      <c r="Z6" s="141">
        <v>0.7680555555555556</v>
      </c>
      <c r="AA6" s="139">
        <v>0.37361111111111112</v>
      </c>
      <c r="AB6" s="139">
        <v>0.76458333333333339</v>
      </c>
      <c r="AC6" s="139">
        <v>0.39861111111111108</v>
      </c>
      <c r="AD6" s="139">
        <v>0.87638888888888899</v>
      </c>
      <c r="AE6" s="139">
        <v>0.37847222222222227</v>
      </c>
      <c r="AF6" s="143">
        <v>20.100000000000001</v>
      </c>
      <c r="AG6" s="135">
        <v>9.15</v>
      </c>
      <c r="AH6" s="136">
        <v>0.76250000000000007</v>
      </c>
      <c r="AI6" s="329" t="s">
        <v>72</v>
      </c>
      <c r="AJ6" s="329"/>
      <c r="AK6" s="366" t="s">
        <v>80</v>
      </c>
      <c r="AL6" s="366"/>
      <c r="AM6" s="139">
        <v>0.38125000000000003</v>
      </c>
      <c r="AN6" s="139">
        <v>0.76180555555555562</v>
      </c>
      <c r="AO6" s="139">
        <v>0.39444444444444443</v>
      </c>
      <c r="AP6" s="139">
        <v>0.75624999999999998</v>
      </c>
      <c r="AQ6" s="139">
        <v>0.39305555555555555</v>
      </c>
      <c r="AR6" s="144">
        <v>0.76041666666666663</v>
      </c>
      <c r="AS6" s="144">
        <v>0.38125000000000003</v>
      </c>
      <c r="AT6" s="144">
        <v>0.87638888888888899</v>
      </c>
      <c r="AU6" s="139">
        <v>0.39166666666666666</v>
      </c>
      <c r="AV6" s="139">
        <v>0.76111111111111107</v>
      </c>
      <c r="AW6" s="329" t="s">
        <v>72</v>
      </c>
      <c r="AX6" s="329"/>
      <c r="AY6" s="139">
        <v>0.38611111111111113</v>
      </c>
      <c r="AZ6" s="139">
        <v>0.75763888888888886</v>
      </c>
      <c r="BA6" s="139">
        <v>0.38958333333333334</v>
      </c>
      <c r="BB6" s="139">
        <v>0.76041666666666663</v>
      </c>
      <c r="BC6" s="139">
        <v>0.39374999999999999</v>
      </c>
      <c r="BD6" s="139">
        <v>0.87986111111111109</v>
      </c>
      <c r="BE6" s="366" t="s">
        <v>80</v>
      </c>
      <c r="BF6" s="366"/>
      <c r="BG6" s="139">
        <v>0.37777777777777777</v>
      </c>
      <c r="BH6" s="138" t="s">
        <v>162</v>
      </c>
      <c r="BI6" s="365" t="s">
        <v>13</v>
      </c>
      <c r="BJ6" s="365"/>
      <c r="BK6" s="366" t="s">
        <v>80</v>
      </c>
      <c r="BL6" s="366"/>
      <c r="BM6" s="365" t="s">
        <v>13</v>
      </c>
      <c r="BN6" s="365"/>
      <c r="BO6" s="130">
        <f t="shared" si="0"/>
        <v>5</v>
      </c>
      <c r="BP6" s="68">
        <f t="shared" si="1"/>
        <v>0</v>
      </c>
      <c r="BQ6" s="68">
        <f t="shared" si="2"/>
        <v>5</v>
      </c>
    </row>
    <row r="7" spans="1:69" ht="14.4" x14ac:dyDescent="0.3">
      <c r="A7" s="112">
        <v>4</v>
      </c>
      <c r="B7" s="115" t="s">
        <v>17</v>
      </c>
      <c r="C7" s="114">
        <v>13283487</v>
      </c>
      <c r="D7" s="116" t="s">
        <v>43</v>
      </c>
      <c r="E7" s="342" t="s">
        <v>72</v>
      </c>
      <c r="F7" s="346"/>
      <c r="G7" s="325" t="s">
        <v>80</v>
      </c>
      <c r="H7" s="360"/>
      <c r="I7" s="128">
        <v>0.36180555555555555</v>
      </c>
      <c r="J7" s="128">
        <v>0.76388888888888884</v>
      </c>
      <c r="K7" s="131">
        <v>0.36805555555555558</v>
      </c>
      <c r="L7" s="132">
        <v>0.87847222222222221</v>
      </c>
      <c r="M7" s="133">
        <v>8.3000000000000007</v>
      </c>
      <c r="N7" s="128">
        <v>0.88124999999999998</v>
      </c>
      <c r="O7" s="136">
        <v>0.36527777777777781</v>
      </c>
      <c r="P7" s="136">
        <v>0.77777777777777779</v>
      </c>
      <c r="Q7" s="136">
        <v>0.35833333333333334</v>
      </c>
      <c r="R7" s="136">
        <v>0.78263888888888899</v>
      </c>
      <c r="S7" s="136">
        <v>0.35972222222222222</v>
      </c>
      <c r="T7" s="139">
        <v>0.78402777777777777</v>
      </c>
      <c r="U7" s="366" t="s">
        <v>80</v>
      </c>
      <c r="V7" s="366"/>
      <c r="W7" s="139">
        <v>0.3666666666666667</v>
      </c>
      <c r="X7" s="139">
        <v>0.87083333333333324</v>
      </c>
      <c r="Y7" s="139">
        <v>0.34722222222222227</v>
      </c>
      <c r="Z7" s="141">
        <v>0.81319444444444444</v>
      </c>
      <c r="AA7" s="139">
        <v>0.35833333333333334</v>
      </c>
      <c r="AB7" s="139">
        <v>0.7715277777777777</v>
      </c>
      <c r="AC7" s="139">
        <v>0.38194444444444442</v>
      </c>
      <c r="AD7" s="139">
        <v>0.76666666666666661</v>
      </c>
      <c r="AE7" s="139">
        <v>0.37291666666666662</v>
      </c>
      <c r="AF7" s="141">
        <v>0.76111111111111107</v>
      </c>
      <c r="AG7" s="366" t="s">
        <v>80</v>
      </c>
      <c r="AH7" s="366"/>
      <c r="AI7" s="366" t="s">
        <v>80</v>
      </c>
      <c r="AJ7" s="366"/>
      <c r="AK7" s="135">
        <v>9.07</v>
      </c>
      <c r="AL7" s="139">
        <v>0.7631944444444444</v>
      </c>
      <c r="AM7" s="139">
        <v>0.36874999999999997</v>
      </c>
      <c r="AN7" s="139">
        <v>0.76250000000000007</v>
      </c>
      <c r="AO7" s="139">
        <v>0.3611111111111111</v>
      </c>
      <c r="AP7" s="139">
        <v>0.76388888888888884</v>
      </c>
      <c r="AQ7" s="367" t="s">
        <v>161</v>
      </c>
      <c r="AR7" s="367"/>
      <c r="AS7" s="144">
        <v>0.3840277777777778</v>
      </c>
      <c r="AT7" s="144">
        <v>0.79652777777777783</v>
      </c>
      <c r="AU7" s="139">
        <v>0.3527777777777778</v>
      </c>
      <c r="AV7" s="139">
        <v>0.74930555555555556</v>
      </c>
      <c r="AW7" s="366" t="s">
        <v>80</v>
      </c>
      <c r="AX7" s="366"/>
      <c r="AY7" s="139">
        <v>0.3527777777777778</v>
      </c>
      <c r="AZ7" s="139">
        <v>0.80833333333333324</v>
      </c>
      <c r="BA7" s="139">
        <v>0.35069444444444442</v>
      </c>
      <c r="BB7" s="139">
        <v>0.7583333333333333</v>
      </c>
      <c r="BC7" s="329" t="s">
        <v>72</v>
      </c>
      <c r="BD7" s="329"/>
      <c r="BE7" s="139">
        <v>0.3520833333333333</v>
      </c>
      <c r="BF7" s="139">
        <v>0.76111111111111107</v>
      </c>
      <c r="BG7" s="139">
        <v>0.32916666666666666</v>
      </c>
      <c r="BH7" s="139">
        <v>0.76111111111111107</v>
      </c>
      <c r="BI7" s="139">
        <v>0.36805555555555558</v>
      </c>
      <c r="BJ7" s="138">
        <v>20.05</v>
      </c>
      <c r="BK7" s="366" t="s">
        <v>80</v>
      </c>
      <c r="BL7" s="366"/>
      <c r="BM7" s="146">
        <v>0.37716435185185188</v>
      </c>
      <c r="BN7" s="69">
        <v>1801</v>
      </c>
      <c r="BO7" s="130">
        <f t="shared" si="0"/>
        <v>0</v>
      </c>
      <c r="BP7" s="68">
        <f t="shared" si="1"/>
        <v>0</v>
      </c>
      <c r="BQ7" s="68">
        <f t="shared" si="2"/>
        <v>0</v>
      </c>
    </row>
    <row r="8" spans="1:69" ht="14.4" x14ac:dyDescent="0.3">
      <c r="A8" s="113">
        <v>5</v>
      </c>
      <c r="B8" s="117" t="s">
        <v>18</v>
      </c>
      <c r="C8" s="114">
        <v>7252526</v>
      </c>
      <c r="D8" s="118" t="s">
        <v>44</v>
      </c>
      <c r="E8" s="342" t="s">
        <v>72</v>
      </c>
      <c r="F8" s="346"/>
      <c r="G8" s="325" t="s">
        <v>80</v>
      </c>
      <c r="H8" s="360"/>
      <c r="I8" s="329" t="s">
        <v>72</v>
      </c>
      <c r="J8" s="329"/>
      <c r="K8" s="339" t="s">
        <v>72</v>
      </c>
      <c r="L8" s="339"/>
      <c r="M8" s="370" t="s">
        <v>13</v>
      </c>
      <c r="N8" s="370"/>
      <c r="O8" s="365" t="s">
        <v>13</v>
      </c>
      <c r="P8" s="365"/>
      <c r="Q8" s="329" t="s">
        <v>72</v>
      </c>
      <c r="R8" s="329"/>
      <c r="S8" s="329" t="s">
        <v>72</v>
      </c>
      <c r="T8" s="329"/>
      <c r="U8" s="366" t="s">
        <v>80</v>
      </c>
      <c r="V8" s="366"/>
      <c r="W8" s="329" t="s">
        <v>72</v>
      </c>
      <c r="X8" s="329"/>
      <c r="Y8" s="329" t="s">
        <v>72</v>
      </c>
      <c r="Z8" s="342"/>
      <c r="AA8" s="329" t="s">
        <v>72</v>
      </c>
      <c r="AB8" s="329"/>
      <c r="AC8" s="329" t="s">
        <v>72</v>
      </c>
      <c r="AD8" s="329"/>
      <c r="AE8" s="329" t="s">
        <v>72</v>
      </c>
      <c r="AF8" s="342"/>
      <c r="AG8" s="366" t="s">
        <v>80</v>
      </c>
      <c r="AH8" s="366"/>
      <c r="AI8" s="366" t="s">
        <v>80</v>
      </c>
      <c r="AJ8" s="366"/>
      <c r="AK8" s="329" t="s">
        <v>72</v>
      </c>
      <c r="AL8" s="329"/>
      <c r="AM8" s="329" t="s">
        <v>72</v>
      </c>
      <c r="AN8" s="329"/>
      <c r="AO8" s="329" t="s">
        <v>72</v>
      </c>
      <c r="AP8" s="329"/>
      <c r="AQ8" s="329" t="s">
        <v>72</v>
      </c>
      <c r="AR8" s="329"/>
      <c r="AS8" s="329" t="s">
        <v>72</v>
      </c>
      <c r="AT8" s="329"/>
      <c r="AU8" s="329" t="s">
        <v>72</v>
      </c>
      <c r="AV8" s="329"/>
      <c r="AW8" s="366" t="s">
        <v>80</v>
      </c>
      <c r="AX8" s="366"/>
      <c r="AY8" s="329" t="s">
        <v>72</v>
      </c>
      <c r="AZ8" s="329"/>
      <c r="BA8" s="329" t="s">
        <v>72</v>
      </c>
      <c r="BB8" s="329"/>
      <c r="BC8" s="329" t="s">
        <v>72</v>
      </c>
      <c r="BD8" s="329"/>
      <c r="BE8" s="329" t="s">
        <v>72</v>
      </c>
      <c r="BF8" s="329"/>
      <c r="BG8" s="329" t="s">
        <v>72</v>
      </c>
      <c r="BH8" s="329"/>
      <c r="BI8" s="329" t="s">
        <v>72</v>
      </c>
      <c r="BJ8" s="329"/>
      <c r="BK8" s="366" t="s">
        <v>80</v>
      </c>
      <c r="BL8" s="366"/>
      <c r="BM8" s="329" t="s">
        <v>72</v>
      </c>
      <c r="BN8" s="329"/>
      <c r="BO8" s="130">
        <f t="shared" si="0"/>
        <v>2</v>
      </c>
      <c r="BP8" s="68">
        <f t="shared" si="1"/>
        <v>0</v>
      </c>
      <c r="BQ8" s="68">
        <f t="shared" si="2"/>
        <v>2</v>
      </c>
    </row>
    <row r="9" spans="1:69" ht="14.4" x14ac:dyDescent="0.3">
      <c r="A9" s="113">
        <v>6</v>
      </c>
      <c r="B9" s="117" t="s">
        <v>19</v>
      </c>
      <c r="C9" s="114">
        <v>7244543</v>
      </c>
      <c r="D9" s="118" t="s">
        <v>45</v>
      </c>
      <c r="E9" s="342" t="s">
        <v>72</v>
      </c>
      <c r="F9" s="346"/>
      <c r="G9" s="325" t="s">
        <v>80</v>
      </c>
      <c r="H9" s="360"/>
      <c r="I9" s="127">
        <v>9.3000000000000007</v>
      </c>
      <c r="J9" s="127">
        <v>18.3</v>
      </c>
      <c r="K9" s="131">
        <v>10.15</v>
      </c>
      <c r="L9" s="132">
        <v>0.8833333333333333</v>
      </c>
      <c r="M9" s="128">
        <v>0.37152777777777773</v>
      </c>
      <c r="N9" s="128">
        <v>0.88124999999999998</v>
      </c>
      <c r="O9" s="136">
        <v>0.37638888888888888</v>
      </c>
      <c r="P9" s="136">
        <v>0.8847222222222223</v>
      </c>
      <c r="Q9" s="136">
        <v>0.38472222222222219</v>
      </c>
      <c r="R9" s="136">
        <v>0.76250000000000007</v>
      </c>
      <c r="S9" s="136">
        <v>0.37777777777777777</v>
      </c>
      <c r="T9" s="139">
        <v>0.875</v>
      </c>
      <c r="U9" s="366" t="s">
        <v>80</v>
      </c>
      <c r="V9" s="366"/>
      <c r="W9" s="136">
        <v>0.37777777777777777</v>
      </c>
      <c r="X9" s="139">
        <v>0.87083333333333324</v>
      </c>
      <c r="Y9" s="139">
        <v>0.37013888888888885</v>
      </c>
      <c r="Z9" s="141">
        <v>0.77013888888888893</v>
      </c>
      <c r="AA9" s="139">
        <v>0.37638888888888888</v>
      </c>
      <c r="AB9" s="139">
        <v>0.87638888888888899</v>
      </c>
      <c r="AC9" s="139">
        <v>0.40625</v>
      </c>
      <c r="AD9" s="139">
        <v>0.76388888888888884</v>
      </c>
      <c r="AE9" s="139">
        <v>0.40763888888888888</v>
      </c>
      <c r="AF9" s="141">
        <v>0.76111111111111107</v>
      </c>
      <c r="AG9" s="136">
        <v>0.38819444444444445</v>
      </c>
      <c r="AH9" s="136">
        <v>0.75763888888888886</v>
      </c>
      <c r="AI9" s="366" t="s">
        <v>80</v>
      </c>
      <c r="AJ9" s="366"/>
      <c r="AK9" s="366" t="s">
        <v>80</v>
      </c>
      <c r="AL9" s="366"/>
      <c r="AM9" s="135">
        <v>9.44</v>
      </c>
      <c r="AN9" s="139">
        <v>0.77569444444444446</v>
      </c>
      <c r="AO9" s="139">
        <v>0.39444444444444443</v>
      </c>
      <c r="AP9" s="139">
        <v>0.76041666666666663</v>
      </c>
      <c r="AQ9" s="139">
        <v>0.4055555555555555</v>
      </c>
      <c r="AR9" s="144">
        <v>0.7583333333333333</v>
      </c>
      <c r="AS9" s="139">
        <v>0.40625</v>
      </c>
      <c r="AT9" s="139">
        <v>0.77222222222222225</v>
      </c>
      <c r="AU9" s="139">
        <v>0.40972222222222227</v>
      </c>
      <c r="AV9" s="139">
        <v>0.75694444444444453</v>
      </c>
      <c r="AW9" s="366" t="s">
        <v>80</v>
      </c>
      <c r="AX9" s="366"/>
      <c r="AY9" s="139">
        <v>0.40625</v>
      </c>
      <c r="AZ9" s="139">
        <v>0.75416666666666676</v>
      </c>
      <c r="BA9" s="139">
        <v>0.39652777777777781</v>
      </c>
      <c r="BB9" s="139">
        <v>0.7583333333333333</v>
      </c>
      <c r="BC9" s="329" t="s">
        <v>72</v>
      </c>
      <c r="BD9" s="329"/>
      <c r="BE9" s="139">
        <v>0.41041666666666665</v>
      </c>
      <c r="BF9" s="139">
        <v>0.76111111111111107</v>
      </c>
      <c r="BG9" s="139">
        <v>0.40277777777777773</v>
      </c>
      <c r="BH9" s="139">
        <v>0.76666666666666661</v>
      </c>
      <c r="BI9" s="139">
        <v>0.40625</v>
      </c>
      <c r="BJ9" s="138"/>
      <c r="BK9" s="366" t="s">
        <v>80</v>
      </c>
      <c r="BL9" s="366"/>
      <c r="BM9" s="147">
        <v>0.40561342592592592</v>
      </c>
      <c r="BN9" s="69">
        <v>18.260000000000002</v>
      </c>
      <c r="BO9" s="130">
        <f t="shared" si="0"/>
        <v>0</v>
      </c>
      <c r="BP9" s="68">
        <f t="shared" si="1"/>
        <v>0</v>
      </c>
      <c r="BQ9" s="68">
        <f t="shared" si="2"/>
        <v>0</v>
      </c>
    </row>
    <row r="10" spans="1:69" ht="14.4" x14ac:dyDescent="0.3">
      <c r="A10" s="113">
        <v>7</v>
      </c>
      <c r="B10" s="117" t="s">
        <v>20</v>
      </c>
      <c r="C10" s="114">
        <v>7326314</v>
      </c>
      <c r="D10" s="118" t="s">
        <v>46</v>
      </c>
      <c r="E10" s="342" t="s">
        <v>72</v>
      </c>
      <c r="F10" s="346"/>
      <c r="G10" s="342" t="s">
        <v>72</v>
      </c>
      <c r="H10" s="376"/>
      <c r="I10" s="128">
        <v>0.40138888888888885</v>
      </c>
      <c r="J10" s="128">
        <v>0.87083333333333324</v>
      </c>
      <c r="K10" s="131">
        <v>0.39097222222222222</v>
      </c>
      <c r="L10" s="132">
        <v>0.87777777777777777</v>
      </c>
      <c r="M10" s="128">
        <v>0.40416666666666662</v>
      </c>
      <c r="N10" s="128">
        <v>0.88055555555555554</v>
      </c>
      <c r="O10" s="136">
        <v>0.38541666666666669</v>
      </c>
      <c r="P10" s="136">
        <v>0.88055555555555554</v>
      </c>
      <c r="Q10" s="136">
        <v>0.39027777777777778</v>
      </c>
      <c r="R10" s="136">
        <v>0.76180555555555562</v>
      </c>
      <c r="S10" s="366" t="s">
        <v>80</v>
      </c>
      <c r="T10" s="366"/>
      <c r="U10" s="329" t="s">
        <v>72</v>
      </c>
      <c r="V10" s="329"/>
      <c r="W10" s="139">
        <v>0.39513888888888887</v>
      </c>
      <c r="X10" s="139">
        <v>0.87083333333333324</v>
      </c>
      <c r="Y10" s="139">
        <v>0.3888888888888889</v>
      </c>
      <c r="Z10" s="141">
        <v>0.77013888888888893</v>
      </c>
      <c r="AA10" s="139">
        <v>0.40902777777777777</v>
      </c>
      <c r="AB10" s="139">
        <v>0.87638888888888899</v>
      </c>
      <c r="AC10" s="139">
        <v>0.40625</v>
      </c>
      <c r="AD10" s="139">
        <v>0.76111111111111107</v>
      </c>
      <c r="AE10" s="366" t="s">
        <v>80</v>
      </c>
      <c r="AF10" s="369"/>
      <c r="AG10" s="366" t="s">
        <v>80</v>
      </c>
      <c r="AH10" s="366"/>
      <c r="AI10" s="329" t="s">
        <v>72</v>
      </c>
      <c r="AJ10" s="329"/>
      <c r="AK10" s="365" t="s">
        <v>13</v>
      </c>
      <c r="AL10" s="365"/>
      <c r="AM10" s="135">
        <v>9.44</v>
      </c>
      <c r="AN10" s="139">
        <v>0.77569444444444446</v>
      </c>
      <c r="AO10" s="366" t="s">
        <v>80</v>
      </c>
      <c r="AP10" s="366"/>
      <c r="AQ10" s="139">
        <v>0.38263888888888892</v>
      </c>
      <c r="AR10" s="144">
        <v>0.87847222222222221</v>
      </c>
      <c r="AS10" s="139">
        <v>0.3972222222222222</v>
      </c>
      <c r="AT10" s="139">
        <v>0.7729166666666667</v>
      </c>
      <c r="AU10" s="139">
        <v>0.3972222222222222</v>
      </c>
      <c r="AV10" s="139">
        <v>0.76111111111111107</v>
      </c>
      <c r="AW10" s="329" t="s">
        <v>72</v>
      </c>
      <c r="AX10" s="329"/>
      <c r="AY10" s="139">
        <v>0.38611111111111113</v>
      </c>
      <c r="AZ10" s="139">
        <v>0.87986111111111109</v>
      </c>
      <c r="BA10" s="139">
        <v>0.40277777777777773</v>
      </c>
      <c r="BB10" s="139">
        <v>0.76111111111111107</v>
      </c>
      <c r="BC10" s="366" t="s">
        <v>80</v>
      </c>
      <c r="BD10" s="366"/>
      <c r="BE10" s="366" t="s">
        <v>80</v>
      </c>
      <c r="BF10" s="366"/>
      <c r="BG10" s="139">
        <v>0.39652777777777781</v>
      </c>
      <c r="BH10" s="139">
        <v>0.87013888888888891</v>
      </c>
      <c r="BI10" s="139">
        <v>0.40833333333333338</v>
      </c>
      <c r="BJ10" s="138">
        <v>20.05</v>
      </c>
      <c r="BK10" s="329" t="s">
        <v>72</v>
      </c>
      <c r="BL10" s="329"/>
      <c r="BM10" s="146">
        <v>0.3959375</v>
      </c>
      <c r="BN10" s="69">
        <v>16.5</v>
      </c>
      <c r="BO10" s="130">
        <f t="shared" si="0"/>
        <v>1</v>
      </c>
      <c r="BP10" s="68">
        <f t="shared" si="1"/>
        <v>0</v>
      </c>
      <c r="BQ10" s="68">
        <f t="shared" si="2"/>
        <v>1</v>
      </c>
    </row>
    <row r="11" spans="1:69" ht="14.4" x14ac:dyDescent="0.3">
      <c r="A11" s="113">
        <v>8</v>
      </c>
      <c r="B11" s="117" t="s">
        <v>21</v>
      </c>
      <c r="C11" s="114">
        <v>7252919</v>
      </c>
      <c r="D11" s="118" t="s">
        <v>47</v>
      </c>
      <c r="E11" s="342" t="s">
        <v>72</v>
      </c>
      <c r="F11" s="346"/>
      <c r="G11" s="342" t="s">
        <v>72</v>
      </c>
      <c r="H11" s="376"/>
      <c r="I11" s="128">
        <v>0.40208333333333335</v>
      </c>
      <c r="J11" s="128">
        <v>0.83680555555555547</v>
      </c>
      <c r="K11" s="131">
        <v>0.39166666666666666</v>
      </c>
      <c r="L11" s="132">
        <v>0.8833333333333333</v>
      </c>
      <c r="M11" s="128">
        <v>0.37291666666666662</v>
      </c>
      <c r="N11" s="128">
        <v>0.88124999999999998</v>
      </c>
      <c r="O11" s="136">
        <v>0.37638888888888888</v>
      </c>
      <c r="P11" s="136">
        <v>0.89166666666666661</v>
      </c>
      <c r="Q11" s="366" t="s">
        <v>80</v>
      </c>
      <c r="R11" s="366"/>
      <c r="S11" s="136">
        <v>0.37361111111111112</v>
      </c>
      <c r="T11" s="139">
        <v>0.875</v>
      </c>
      <c r="U11" s="329" t="s">
        <v>72</v>
      </c>
      <c r="V11" s="329"/>
      <c r="W11" s="139">
        <v>0.39999999999999997</v>
      </c>
      <c r="X11" s="139">
        <v>0.76458333333333339</v>
      </c>
      <c r="Y11" s="139">
        <v>0.38194444444444442</v>
      </c>
      <c r="Z11" s="141">
        <v>0.78125</v>
      </c>
      <c r="AA11" s="139">
        <v>0.40138888888888885</v>
      </c>
      <c r="AB11" s="139">
        <v>0.76111111111111107</v>
      </c>
      <c r="AC11" s="366" t="s">
        <v>80</v>
      </c>
      <c r="AD11" s="366"/>
      <c r="AE11" s="139">
        <v>0.39444444444444443</v>
      </c>
      <c r="AF11" s="143">
        <v>20.57</v>
      </c>
      <c r="AG11" s="136">
        <v>0.38819444444444445</v>
      </c>
      <c r="AH11" s="135"/>
      <c r="AI11" s="329" t="s">
        <v>72</v>
      </c>
      <c r="AJ11" s="329"/>
      <c r="AK11" s="366" t="s">
        <v>80</v>
      </c>
      <c r="AL11" s="366"/>
      <c r="AM11" s="365" t="s">
        <v>13</v>
      </c>
      <c r="AN11" s="365"/>
      <c r="AO11" s="127" t="s">
        <v>92</v>
      </c>
      <c r="AP11" s="139">
        <v>0.75486111111111109</v>
      </c>
      <c r="AQ11" s="366" t="s">
        <v>80</v>
      </c>
      <c r="AR11" s="366"/>
      <c r="AS11" s="139">
        <v>0.3972222222222222</v>
      </c>
      <c r="AT11" s="139">
        <v>0.78402777777777777</v>
      </c>
      <c r="AU11" s="139">
        <v>0.39305555555555555</v>
      </c>
      <c r="AV11" s="139">
        <v>0.76041666666666663</v>
      </c>
      <c r="AW11" s="329" t="s">
        <v>72</v>
      </c>
      <c r="AX11" s="329"/>
      <c r="AY11" s="139">
        <v>0.39166666666666666</v>
      </c>
      <c r="AZ11" s="139">
        <v>0.75069444444444444</v>
      </c>
      <c r="BA11" s="366" t="s">
        <v>80</v>
      </c>
      <c r="BB11" s="366"/>
      <c r="BC11" s="139">
        <v>0.39374999999999999</v>
      </c>
      <c r="BD11" s="139">
        <v>0.87986111111111109</v>
      </c>
      <c r="BE11" s="366" t="s">
        <v>80</v>
      </c>
      <c r="BF11" s="366"/>
      <c r="BG11" s="139">
        <v>0.38750000000000001</v>
      </c>
      <c r="BH11" s="139">
        <v>0.87777777777777777</v>
      </c>
      <c r="BI11" s="139">
        <v>0.4069444444444445</v>
      </c>
      <c r="BJ11" s="138">
        <v>20.04</v>
      </c>
      <c r="BK11" s="329" t="s">
        <v>72</v>
      </c>
      <c r="BL11" s="329"/>
      <c r="BM11" s="146">
        <v>0.39599537037037041</v>
      </c>
      <c r="BN11" s="69">
        <v>21.26</v>
      </c>
      <c r="BO11" s="130">
        <f t="shared" si="0"/>
        <v>1</v>
      </c>
      <c r="BP11" s="68">
        <f t="shared" si="1"/>
        <v>0.5</v>
      </c>
      <c r="BQ11" s="68">
        <f t="shared" si="2"/>
        <v>1.5</v>
      </c>
    </row>
    <row r="12" spans="1:69" ht="14.4" x14ac:dyDescent="0.3">
      <c r="A12" s="113">
        <v>9</v>
      </c>
      <c r="B12" s="117" t="s">
        <v>22</v>
      </c>
      <c r="C12" s="114">
        <v>7309493</v>
      </c>
      <c r="D12" s="118" t="s">
        <v>48</v>
      </c>
      <c r="E12" s="342" t="s">
        <v>72</v>
      </c>
      <c r="F12" s="346"/>
      <c r="G12" s="325" t="s">
        <v>80</v>
      </c>
      <c r="H12" s="360"/>
      <c r="I12" s="127">
        <v>10.1</v>
      </c>
      <c r="J12" s="127">
        <v>18.3</v>
      </c>
      <c r="K12" s="131">
        <v>0.38680555555555557</v>
      </c>
      <c r="L12" s="132">
        <v>0.81111111111111101</v>
      </c>
      <c r="M12" s="127">
        <v>9.15</v>
      </c>
      <c r="N12" s="128">
        <v>0.76388888888888884</v>
      </c>
      <c r="O12" s="136">
        <v>0.37847222222222227</v>
      </c>
      <c r="P12" s="136">
        <v>0.76666666666666661</v>
      </c>
      <c r="Q12" s="136">
        <v>0.3888888888888889</v>
      </c>
      <c r="R12" s="136">
        <v>0.76388888888888884</v>
      </c>
      <c r="S12" s="136">
        <v>0.39166666666666666</v>
      </c>
      <c r="T12" s="139">
        <v>0.78680555555555554</v>
      </c>
      <c r="U12" s="366" t="s">
        <v>80</v>
      </c>
      <c r="V12" s="366"/>
      <c r="W12" s="138">
        <v>9.11</v>
      </c>
      <c r="X12" s="139">
        <v>0.76111111111111107</v>
      </c>
      <c r="Y12" s="139">
        <v>0.3833333333333333</v>
      </c>
      <c r="Z12" s="141">
        <v>0.8847222222222223</v>
      </c>
      <c r="AA12" s="139">
        <v>0.39166666666666666</v>
      </c>
      <c r="AB12" s="139">
        <v>0.76458333333333339</v>
      </c>
      <c r="AC12" s="365" t="s">
        <v>13</v>
      </c>
      <c r="AD12" s="365"/>
      <c r="AE12" s="365" t="s">
        <v>13</v>
      </c>
      <c r="AF12" s="368"/>
      <c r="AG12" s="366" t="s">
        <v>80</v>
      </c>
      <c r="AH12" s="366"/>
      <c r="AI12" s="366" t="s">
        <v>80</v>
      </c>
      <c r="AJ12" s="366"/>
      <c r="AK12" s="135">
        <v>9.5</v>
      </c>
      <c r="AL12" s="139">
        <v>0.7729166666666667</v>
      </c>
      <c r="AM12" s="139">
        <v>0.37777777777777777</v>
      </c>
      <c r="AN12" s="139">
        <v>0.77708333333333324</v>
      </c>
      <c r="AO12" s="139">
        <v>0.37916666666666665</v>
      </c>
      <c r="AP12" s="139">
        <v>0.76388888888888884</v>
      </c>
      <c r="AQ12" s="139">
        <v>0.37291666666666662</v>
      </c>
      <c r="AR12" s="144">
        <v>0.76597222222222217</v>
      </c>
      <c r="AS12" s="139">
        <v>0.37152777777777773</v>
      </c>
      <c r="AT12" s="139">
        <v>0.76944444444444438</v>
      </c>
      <c r="AU12" s="139">
        <v>0.38125000000000003</v>
      </c>
      <c r="AV12" s="139">
        <v>0.74930555555555556</v>
      </c>
      <c r="AW12" s="366" t="s">
        <v>80</v>
      </c>
      <c r="AX12" s="366"/>
      <c r="AY12" s="139">
        <v>0.40625</v>
      </c>
      <c r="AZ12" s="139">
        <v>0.76527777777777783</v>
      </c>
      <c r="BA12" s="139">
        <v>0.38958333333333334</v>
      </c>
      <c r="BB12" s="139">
        <v>0.75763888888888886</v>
      </c>
      <c r="BC12" s="138">
        <v>9.25</v>
      </c>
      <c r="BD12" s="139">
        <v>0.87986111111111109</v>
      </c>
      <c r="BE12" s="139">
        <v>0.40416666666666662</v>
      </c>
      <c r="BF12" s="139">
        <v>0.76666666666666661</v>
      </c>
      <c r="BG12" s="139">
        <v>0.3888888888888889</v>
      </c>
      <c r="BH12" s="139">
        <v>0.7715277777777777</v>
      </c>
      <c r="BI12" s="139">
        <v>0.38263888888888892</v>
      </c>
      <c r="BJ12" s="138">
        <v>18.100000000000001</v>
      </c>
      <c r="BK12" s="366" t="s">
        <v>80</v>
      </c>
      <c r="BL12" s="366"/>
      <c r="BM12" s="146">
        <v>0.39606481481481487</v>
      </c>
      <c r="BN12" s="69">
        <v>18.55</v>
      </c>
      <c r="BO12" s="130">
        <f t="shared" si="0"/>
        <v>2</v>
      </c>
      <c r="BP12" s="68">
        <f t="shared" si="1"/>
        <v>0</v>
      </c>
      <c r="BQ12" s="68">
        <f t="shared" si="2"/>
        <v>2</v>
      </c>
    </row>
    <row r="13" spans="1:69" ht="14.4" x14ac:dyDescent="0.3">
      <c r="A13" s="113">
        <v>10</v>
      </c>
      <c r="B13" s="117" t="s">
        <v>23</v>
      </c>
      <c r="C13" s="117">
        <v>7326898</v>
      </c>
      <c r="D13" s="118" t="s">
        <v>49</v>
      </c>
      <c r="E13" s="342" t="s">
        <v>72</v>
      </c>
      <c r="F13" s="346"/>
      <c r="G13" s="325" t="s">
        <v>80</v>
      </c>
      <c r="H13" s="360"/>
      <c r="I13" s="128">
        <v>0.39513888888888887</v>
      </c>
      <c r="J13" s="128">
        <v>0.75277777777777777</v>
      </c>
      <c r="K13" s="131">
        <v>9.3000000000000007</v>
      </c>
      <c r="L13" s="132">
        <v>0.77569444444444446</v>
      </c>
      <c r="M13" s="78" t="s">
        <v>69</v>
      </c>
      <c r="N13" s="127" t="s">
        <v>92</v>
      </c>
      <c r="O13" s="136">
        <v>0.38541666666666669</v>
      </c>
      <c r="P13" s="136">
        <v>0.76458333333333339</v>
      </c>
      <c r="Q13" s="136">
        <v>0.3888888888888889</v>
      </c>
      <c r="R13" s="136">
        <v>0.76041666666666663</v>
      </c>
      <c r="S13" s="136">
        <v>0.3923611111111111</v>
      </c>
      <c r="T13" s="139">
        <v>0.77986111111111101</v>
      </c>
      <c r="U13" s="366" t="s">
        <v>80</v>
      </c>
      <c r="V13" s="366"/>
      <c r="W13" s="139">
        <v>0.39444444444444443</v>
      </c>
      <c r="X13" s="139">
        <v>0.7631944444444444</v>
      </c>
      <c r="Y13" s="366" t="s">
        <v>80</v>
      </c>
      <c r="Z13" s="369"/>
      <c r="AA13" s="139">
        <v>0.38958333333333334</v>
      </c>
      <c r="AB13" s="139">
        <v>0.71805555555555556</v>
      </c>
      <c r="AC13" s="365" t="s">
        <v>13</v>
      </c>
      <c r="AD13" s="365"/>
      <c r="AE13" s="365" t="s">
        <v>13</v>
      </c>
      <c r="AF13" s="368"/>
      <c r="AG13" s="366" t="s">
        <v>80</v>
      </c>
      <c r="AH13" s="366"/>
      <c r="AI13" s="366" t="s">
        <v>80</v>
      </c>
      <c r="AJ13" s="366"/>
      <c r="AK13" s="135">
        <v>9.4499999999999993</v>
      </c>
      <c r="AL13" s="139">
        <v>0.75416666666666676</v>
      </c>
      <c r="AM13" s="139">
        <v>0.38263888888888892</v>
      </c>
      <c r="AN13" s="139">
        <v>0.76250000000000007</v>
      </c>
      <c r="AO13" s="139">
        <v>0.39861111111111108</v>
      </c>
      <c r="AP13" s="139">
        <v>0.76388888888888884</v>
      </c>
      <c r="AQ13" s="139">
        <v>0.38611111111111113</v>
      </c>
      <c r="AR13" s="144">
        <v>0.76041666666666663</v>
      </c>
      <c r="AS13" s="139">
        <v>0.41041666666666665</v>
      </c>
      <c r="AT13" s="139">
        <v>0.75486111111111109</v>
      </c>
      <c r="AU13" s="366" t="s">
        <v>80</v>
      </c>
      <c r="AV13" s="366"/>
      <c r="AW13" s="366" t="s">
        <v>80</v>
      </c>
      <c r="AX13" s="366"/>
      <c r="AY13" s="139">
        <v>0.39583333333333331</v>
      </c>
      <c r="AZ13" s="139">
        <v>0.75138888888888899</v>
      </c>
      <c r="BA13" s="139">
        <v>0.39652777777777781</v>
      </c>
      <c r="BB13" s="139">
        <v>0.75555555555555554</v>
      </c>
      <c r="BC13" s="329" t="s">
        <v>72</v>
      </c>
      <c r="BD13" s="329"/>
      <c r="BE13" s="139">
        <v>0.39930555555555558</v>
      </c>
      <c r="BF13" s="139">
        <v>0.75347222222222221</v>
      </c>
      <c r="BG13" s="366" t="s">
        <v>80</v>
      </c>
      <c r="BH13" s="366"/>
      <c r="BI13" s="139">
        <v>0.37916666666666665</v>
      </c>
      <c r="BJ13" s="138">
        <v>18.149999999999999</v>
      </c>
      <c r="BK13" s="366" t="s">
        <v>80</v>
      </c>
      <c r="BL13" s="366"/>
      <c r="BM13" s="146">
        <v>0.40613425925925922</v>
      </c>
      <c r="BN13" s="69">
        <v>18.03</v>
      </c>
      <c r="BO13" s="130">
        <f t="shared" si="0"/>
        <v>2</v>
      </c>
      <c r="BP13" s="68">
        <f t="shared" si="1"/>
        <v>0.5</v>
      </c>
      <c r="BQ13" s="68">
        <f t="shared" si="2"/>
        <v>2.5</v>
      </c>
    </row>
    <row r="14" spans="1:69" ht="14.4" x14ac:dyDescent="0.3">
      <c r="A14" s="113">
        <v>11</v>
      </c>
      <c r="B14" s="117" t="s">
        <v>24</v>
      </c>
      <c r="C14" s="117">
        <v>7326372</v>
      </c>
      <c r="D14" s="118" t="s">
        <v>50</v>
      </c>
      <c r="E14" s="342" t="s">
        <v>72</v>
      </c>
      <c r="F14" s="346"/>
      <c r="G14" s="325" t="s">
        <v>80</v>
      </c>
      <c r="H14" s="360"/>
      <c r="I14" s="128">
        <v>0.39305555555555555</v>
      </c>
      <c r="J14" s="128">
        <v>0.75416666666666676</v>
      </c>
      <c r="K14" s="131">
        <v>0.3923611111111111</v>
      </c>
      <c r="L14" s="132">
        <v>0.78055555555555556</v>
      </c>
      <c r="M14" s="128">
        <v>0.38541666666666669</v>
      </c>
      <c r="N14" s="128">
        <v>0.77986111111111101</v>
      </c>
      <c r="O14" s="136">
        <v>0.38541666666666669</v>
      </c>
      <c r="P14" s="136">
        <v>0.76250000000000007</v>
      </c>
      <c r="Q14" s="136">
        <v>0.3888888888888889</v>
      </c>
      <c r="R14" s="136">
        <v>0.76111111111111107</v>
      </c>
      <c r="S14" s="136">
        <v>0.38263888888888892</v>
      </c>
      <c r="T14" s="139">
        <v>0.78125</v>
      </c>
      <c r="U14" s="366" t="s">
        <v>80</v>
      </c>
      <c r="V14" s="366"/>
      <c r="W14" s="139">
        <v>0.38472222222222219</v>
      </c>
      <c r="X14" s="139">
        <v>0.76250000000000007</v>
      </c>
      <c r="Y14" s="139">
        <v>0.38958333333333334</v>
      </c>
      <c r="Z14" s="141">
        <v>0.77013888888888893</v>
      </c>
      <c r="AA14" s="139">
        <v>0.38958333333333334</v>
      </c>
      <c r="AB14" s="139">
        <v>0.71805555555555556</v>
      </c>
      <c r="AC14" s="365" t="s">
        <v>13</v>
      </c>
      <c r="AD14" s="365"/>
      <c r="AE14" s="365" t="s">
        <v>13</v>
      </c>
      <c r="AF14" s="368"/>
      <c r="AG14" s="366" t="s">
        <v>80</v>
      </c>
      <c r="AH14" s="366"/>
      <c r="AI14" s="366" t="s">
        <v>80</v>
      </c>
      <c r="AJ14" s="366"/>
      <c r="AK14" s="135">
        <v>9.44</v>
      </c>
      <c r="AL14" s="139">
        <v>0.75347222222222221</v>
      </c>
      <c r="AM14" s="139">
        <v>0.38194444444444442</v>
      </c>
      <c r="AN14" s="139">
        <v>0.76458333333333339</v>
      </c>
      <c r="AO14" s="139">
        <v>0.3840277777777778</v>
      </c>
      <c r="AP14" s="139">
        <v>0.75902777777777775</v>
      </c>
      <c r="AQ14" s="139">
        <v>0.38472222222222219</v>
      </c>
      <c r="AR14" s="144">
        <v>0.75902777777777775</v>
      </c>
      <c r="AS14" s="139">
        <v>0.39027777777777778</v>
      </c>
      <c r="AT14" s="139">
        <v>0.77708333333333324</v>
      </c>
      <c r="AU14" s="139">
        <v>0.39305555555555555</v>
      </c>
      <c r="AV14" s="127" t="s">
        <v>92</v>
      </c>
      <c r="AW14" s="366" t="s">
        <v>80</v>
      </c>
      <c r="AX14" s="366"/>
      <c r="AY14" s="139">
        <v>0.39930555555555558</v>
      </c>
      <c r="AZ14" s="139">
        <v>0.75624999999999998</v>
      </c>
      <c r="BA14" s="139">
        <v>0.39305555555555555</v>
      </c>
      <c r="BB14" s="139">
        <v>0.75486111111111109</v>
      </c>
      <c r="BC14" s="329" t="s">
        <v>72</v>
      </c>
      <c r="BD14" s="329"/>
      <c r="BE14" s="139">
        <v>0.38263888888888892</v>
      </c>
      <c r="BF14" s="139">
        <v>0.76527777777777783</v>
      </c>
      <c r="BG14" s="139">
        <v>0.37916666666666665</v>
      </c>
      <c r="BH14" s="139">
        <v>0.75763888888888886</v>
      </c>
      <c r="BI14" s="139">
        <v>0.37916666666666665</v>
      </c>
      <c r="BJ14" s="138">
        <v>18.14</v>
      </c>
      <c r="BK14" s="366" t="s">
        <v>80</v>
      </c>
      <c r="BL14" s="366"/>
      <c r="BM14" s="146">
        <v>0.39202546296296298</v>
      </c>
      <c r="BN14" s="69">
        <v>18.18</v>
      </c>
      <c r="BO14" s="130">
        <f t="shared" si="0"/>
        <v>2</v>
      </c>
      <c r="BP14" s="68">
        <f t="shared" si="1"/>
        <v>0.5</v>
      </c>
      <c r="BQ14" s="68">
        <f t="shared" si="2"/>
        <v>2.5</v>
      </c>
    </row>
    <row r="15" spans="1:69" ht="14.4" x14ac:dyDescent="0.3">
      <c r="A15" s="113">
        <v>12</v>
      </c>
      <c r="B15" s="117" t="s">
        <v>25</v>
      </c>
      <c r="C15" s="117">
        <v>7321180</v>
      </c>
      <c r="D15" s="118" t="s">
        <v>51</v>
      </c>
      <c r="E15" s="342" t="s">
        <v>72</v>
      </c>
      <c r="F15" s="346"/>
      <c r="G15" s="325" t="s">
        <v>80</v>
      </c>
      <c r="H15" s="360"/>
      <c r="I15" s="128">
        <v>0.3923611111111111</v>
      </c>
      <c r="J15" s="128">
        <v>0.7597222222222223</v>
      </c>
      <c r="K15" s="131">
        <v>0.39166666666666666</v>
      </c>
      <c r="L15" s="132">
        <v>0.78472222222222221</v>
      </c>
      <c r="M15" s="128">
        <v>0.37291666666666662</v>
      </c>
      <c r="N15" s="128">
        <v>0.77986111111111101</v>
      </c>
      <c r="O15" s="136">
        <v>0.37638888888888888</v>
      </c>
      <c r="P15" s="136">
        <v>0.7993055555555556</v>
      </c>
      <c r="Q15" s="136">
        <v>0.36874999999999997</v>
      </c>
      <c r="R15" s="136">
        <v>0.76458333333333339</v>
      </c>
      <c r="S15" s="136">
        <v>0.37708333333333338</v>
      </c>
      <c r="T15" s="139">
        <v>0.78055555555555556</v>
      </c>
      <c r="U15" s="366" t="s">
        <v>80</v>
      </c>
      <c r="V15" s="366"/>
      <c r="W15" s="139">
        <v>0.37916666666666665</v>
      </c>
      <c r="X15" s="139">
        <v>0.76874999999999993</v>
      </c>
      <c r="Y15" s="139">
        <v>0.35972222222222222</v>
      </c>
      <c r="Z15" s="141">
        <v>0.76666666666666661</v>
      </c>
      <c r="AA15" s="139">
        <v>0.36458333333333331</v>
      </c>
      <c r="AB15" s="139">
        <v>0.7631944444444444</v>
      </c>
      <c r="AC15" s="139">
        <v>0.37916666666666665</v>
      </c>
      <c r="AD15" s="139">
        <v>0.76111111111111107</v>
      </c>
      <c r="AE15" s="365" t="s">
        <v>13</v>
      </c>
      <c r="AF15" s="368"/>
      <c r="AG15" s="366" t="s">
        <v>80</v>
      </c>
      <c r="AH15" s="366"/>
      <c r="AI15" s="366" t="s">
        <v>80</v>
      </c>
      <c r="AJ15" s="366"/>
      <c r="AK15" s="135">
        <v>9.11</v>
      </c>
      <c r="AL15" s="139">
        <v>0.75277777777777777</v>
      </c>
      <c r="AM15" s="139">
        <v>0.36527777777777781</v>
      </c>
      <c r="AN15" s="138" t="s">
        <v>160</v>
      </c>
      <c r="AO15" s="139">
        <v>0.3840277777777778</v>
      </c>
      <c r="AP15" s="139">
        <v>0.76180555555555562</v>
      </c>
      <c r="AQ15" s="139">
        <v>0.3833333333333333</v>
      </c>
      <c r="AR15" s="144">
        <v>0.76666666666666661</v>
      </c>
      <c r="AS15" s="139">
        <v>0.38194444444444442</v>
      </c>
      <c r="AT15" s="139">
        <v>0.77430555555555547</v>
      </c>
      <c r="AU15" s="139">
        <v>0.37777777777777777</v>
      </c>
      <c r="AV15" s="139">
        <v>0.75694444444444453</v>
      </c>
      <c r="AW15" s="366" t="s">
        <v>80</v>
      </c>
      <c r="AX15" s="366"/>
      <c r="AY15" s="139">
        <v>0.38055555555555554</v>
      </c>
      <c r="AZ15" s="139">
        <v>0.75694444444444453</v>
      </c>
      <c r="BA15" s="139">
        <v>0.38055555555555554</v>
      </c>
      <c r="BB15" s="139">
        <v>0.75555555555555554</v>
      </c>
      <c r="BC15" s="329" t="s">
        <v>72</v>
      </c>
      <c r="BD15" s="329"/>
      <c r="BE15" s="139">
        <v>0.38263888888888892</v>
      </c>
      <c r="BF15" s="139">
        <v>0.76388888888888884</v>
      </c>
      <c r="BG15" s="139">
        <v>0.37916666666666665</v>
      </c>
      <c r="BH15" s="139">
        <v>0.75694444444444453</v>
      </c>
      <c r="BI15" s="139">
        <v>0.37083333333333335</v>
      </c>
      <c r="BJ15" s="138">
        <v>17.420000000000002</v>
      </c>
      <c r="BK15" s="366" t="s">
        <v>80</v>
      </c>
      <c r="BL15" s="366"/>
      <c r="BM15" s="146">
        <v>0.40604166666666663</v>
      </c>
      <c r="BN15" s="69">
        <v>18.16</v>
      </c>
      <c r="BO15" s="130">
        <f t="shared" si="0"/>
        <v>1</v>
      </c>
      <c r="BP15" s="68">
        <f t="shared" si="1"/>
        <v>0</v>
      </c>
      <c r="BQ15" s="68">
        <f t="shared" si="2"/>
        <v>1</v>
      </c>
    </row>
    <row r="16" spans="1:69" ht="14.4" x14ac:dyDescent="0.3">
      <c r="A16" s="113">
        <v>13</v>
      </c>
      <c r="B16" s="117" t="s">
        <v>26</v>
      </c>
      <c r="C16" s="114">
        <v>7321175</v>
      </c>
      <c r="D16" s="118" t="s">
        <v>52</v>
      </c>
      <c r="E16" s="342" t="s">
        <v>72</v>
      </c>
      <c r="F16" s="346"/>
      <c r="G16" s="325" t="s">
        <v>80</v>
      </c>
      <c r="H16" s="360"/>
      <c r="I16" s="128">
        <v>0.40138888888888885</v>
      </c>
      <c r="J16" s="128">
        <v>0.75694444444444453</v>
      </c>
      <c r="K16" s="131">
        <v>0.40902777777777777</v>
      </c>
      <c r="L16" s="132">
        <v>0.78472222222222221</v>
      </c>
      <c r="M16" s="128">
        <v>0.38194444444444442</v>
      </c>
      <c r="N16" s="128">
        <v>0.77986111111111101</v>
      </c>
      <c r="O16" s="136">
        <v>0.37708333333333338</v>
      </c>
      <c r="P16" s="135">
        <v>19.399999999999999</v>
      </c>
      <c r="Q16" s="136">
        <v>0.36805555555555558</v>
      </c>
      <c r="R16" s="136">
        <v>0.76458333333333339</v>
      </c>
      <c r="S16" s="136">
        <v>0.37638888888888888</v>
      </c>
      <c r="T16" s="127" t="s">
        <v>92</v>
      </c>
      <c r="U16" s="366" t="s">
        <v>80</v>
      </c>
      <c r="V16" s="366"/>
      <c r="W16" s="139">
        <v>0.37916666666666665</v>
      </c>
      <c r="X16" s="139">
        <v>0.7680555555555556</v>
      </c>
      <c r="Y16" s="139">
        <v>0.375</v>
      </c>
      <c r="Z16" s="141">
        <v>0.76666666666666661</v>
      </c>
      <c r="AA16" s="139">
        <v>0.375</v>
      </c>
      <c r="AB16" s="139">
        <v>0.76458333333333339</v>
      </c>
      <c r="AC16" s="139">
        <v>0.37916666666666665</v>
      </c>
      <c r="AD16" s="139">
        <v>0.76111111111111107</v>
      </c>
      <c r="AE16" s="139">
        <v>0.38819444444444445</v>
      </c>
      <c r="AF16" s="143">
        <v>17.55</v>
      </c>
      <c r="AG16" s="135">
        <v>9.15</v>
      </c>
      <c r="AH16" s="136">
        <v>0.75763888888888886</v>
      </c>
      <c r="AI16" s="366" t="s">
        <v>80</v>
      </c>
      <c r="AJ16" s="366"/>
      <c r="AK16" s="366" t="s">
        <v>80</v>
      </c>
      <c r="AL16" s="366"/>
      <c r="AM16" s="139">
        <v>0.3743055555555555</v>
      </c>
      <c r="AN16" s="139">
        <v>0.76527777777777783</v>
      </c>
      <c r="AO16" s="139">
        <v>0.38750000000000001</v>
      </c>
      <c r="AP16" s="139">
        <v>0.76180555555555562</v>
      </c>
      <c r="AQ16" s="139">
        <v>0.4055555555555555</v>
      </c>
      <c r="AR16" s="144">
        <v>0.76666666666666661</v>
      </c>
      <c r="AS16" s="139">
        <v>0.38055555555555554</v>
      </c>
      <c r="AT16" s="139">
        <v>0.77500000000000002</v>
      </c>
      <c r="AU16" s="139">
        <v>0.40277777777777773</v>
      </c>
      <c r="AV16" s="139">
        <v>0.74930555555555556</v>
      </c>
      <c r="AW16" s="366" t="s">
        <v>80</v>
      </c>
      <c r="AX16" s="366"/>
      <c r="AY16" s="139">
        <v>0.37986111111111115</v>
      </c>
      <c r="AZ16" s="139">
        <v>0.75694444444444453</v>
      </c>
      <c r="BA16" s="139">
        <v>0.39652777777777781</v>
      </c>
      <c r="BB16" s="139">
        <v>0.75555555555555554</v>
      </c>
      <c r="BC16" s="329" t="s">
        <v>72</v>
      </c>
      <c r="BD16" s="329"/>
      <c r="BE16" s="139">
        <v>0.39027777777777778</v>
      </c>
      <c r="BF16" s="139">
        <v>0.76180555555555562</v>
      </c>
      <c r="BG16" s="139">
        <v>0.3923611111111111</v>
      </c>
      <c r="BH16" s="139">
        <v>0.75694444444444453</v>
      </c>
      <c r="BI16" s="139">
        <v>0.38611111111111113</v>
      </c>
      <c r="BJ16" s="138">
        <v>17.399999999999999</v>
      </c>
      <c r="BK16" s="366" t="s">
        <v>80</v>
      </c>
      <c r="BL16" s="366"/>
      <c r="BM16" s="146">
        <v>0.39854166666666663</v>
      </c>
      <c r="BN16" s="69">
        <v>18.149999999999999</v>
      </c>
      <c r="BO16" s="130">
        <f t="shared" si="0"/>
        <v>0</v>
      </c>
      <c r="BP16" s="68">
        <f t="shared" si="1"/>
        <v>0.5</v>
      </c>
      <c r="BQ16" s="68">
        <f t="shared" si="2"/>
        <v>0.5</v>
      </c>
    </row>
    <row r="17" spans="1:69" ht="14.4" x14ac:dyDescent="0.3">
      <c r="A17" s="113">
        <v>14</v>
      </c>
      <c r="B17" s="117" t="s">
        <v>27</v>
      </c>
      <c r="C17" s="117">
        <v>7309500</v>
      </c>
      <c r="D17" s="118" t="s">
        <v>53</v>
      </c>
      <c r="E17" s="342" t="s">
        <v>72</v>
      </c>
      <c r="F17" s="346"/>
      <c r="G17" s="325" t="s">
        <v>80</v>
      </c>
      <c r="H17" s="360"/>
      <c r="I17" s="128">
        <v>0.39097222222222222</v>
      </c>
      <c r="J17" s="128">
        <v>0.75486111111111109</v>
      </c>
      <c r="K17" s="131">
        <v>0.3979166666666667</v>
      </c>
      <c r="L17" s="132">
        <v>0.77638888888888891</v>
      </c>
      <c r="M17" s="370" t="s">
        <v>13</v>
      </c>
      <c r="N17" s="370"/>
      <c r="O17" s="365" t="s">
        <v>13</v>
      </c>
      <c r="P17" s="365"/>
      <c r="Q17" s="365" t="s">
        <v>13</v>
      </c>
      <c r="R17" s="365"/>
      <c r="S17" s="365" t="s">
        <v>13</v>
      </c>
      <c r="T17" s="365"/>
      <c r="U17" s="366" t="s">
        <v>80</v>
      </c>
      <c r="V17" s="366"/>
      <c r="W17" s="365" t="s">
        <v>13</v>
      </c>
      <c r="X17" s="365"/>
      <c r="Y17" s="365" t="s">
        <v>13</v>
      </c>
      <c r="Z17" s="368"/>
      <c r="AA17" s="365" t="s">
        <v>13</v>
      </c>
      <c r="AB17" s="365"/>
      <c r="AC17" s="365" t="s">
        <v>13</v>
      </c>
      <c r="AD17" s="365"/>
      <c r="AE17" s="365" t="s">
        <v>13</v>
      </c>
      <c r="AF17" s="368"/>
      <c r="AG17" s="366" t="s">
        <v>80</v>
      </c>
      <c r="AH17" s="366"/>
      <c r="AI17" s="366" t="s">
        <v>80</v>
      </c>
      <c r="AJ17" s="366"/>
      <c r="AK17" s="365" t="s">
        <v>13</v>
      </c>
      <c r="AL17" s="365"/>
      <c r="AM17" s="365" t="s">
        <v>13</v>
      </c>
      <c r="AN17" s="365"/>
      <c r="AO17" s="365" t="s">
        <v>13</v>
      </c>
      <c r="AP17" s="365"/>
      <c r="AQ17" s="365" t="s">
        <v>13</v>
      </c>
      <c r="AR17" s="365"/>
      <c r="AS17" s="365" t="s">
        <v>13</v>
      </c>
      <c r="AT17" s="365"/>
      <c r="AU17" s="365" t="s">
        <v>13</v>
      </c>
      <c r="AV17" s="365"/>
      <c r="AW17" s="365" t="s">
        <v>13</v>
      </c>
      <c r="AX17" s="365"/>
      <c r="AY17" s="365" t="s">
        <v>13</v>
      </c>
      <c r="AZ17" s="365"/>
      <c r="BA17" s="365" t="s">
        <v>13</v>
      </c>
      <c r="BB17" s="365"/>
      <c r="BC17" s="365" t="s">
        <v>13</v>
      </c>
      <c r="BD17" s="365"/>
      <c r="BE17" s="365" t="s">
        <v>13</v>
      </c>
      <c r="BF17" s="365"/>
      <c r="BG17" s="365" t="s">
        <v>13</v>
      </c>
      <c r="BH17" s="365"/>
      <c r="BI17" s="365" t="s">
        <v>13</v>
      </c>
      <c r="BJ17" s="365"/>
      <c r="BK17" s="365" t="s">
        <v>13</v>
      </c>
      <c r="BL17" s="365"/>
      <c r="BM17" s="365" t="s">
        <v>13</v>
      </c>
      <c r="BN17" s="365"/>
      <c r="BO17" s="130">
        <f t="shared" si="0"/>
        <v>24</v>
      </c>
      <c r="BP17" s="68">
        <f t="shared" si="1"/>
        <v>0</v>
      </c>
      <c r="BQ17" s="68">
        <f t="shared" si="2"/>
        <v>24</v>
      </c>
    </row>
    <row r="18" spans="1:69" ht="14.4" x14ac:dyDescent="0.3">
      <c r="A18" s="113">
        <v>15</v>
      </c>
      <c r="B18" s="117" t="s">
        <v>28</v>
      </c>
      <c r="C18" s="117">
        <v>13290622</v>
      </c>
      <c r="D18" s="119" t="s">
        <v>54</v>
      </c>
      <c r="E18" s="342" t="s">
        <v>72</v>
      </c>
      <c r="F18" s="346"/>
      <c r="G18" s="325" t="s">
        <v>80</v>
      </c>
      <c r="H18" s="360"/>
      <c r="I18" s="128">
        <v>0.40625</v>
      </c>
      <c r="J18" s="128">
        <v>0.75416666666666676</v>
      </c>
      <c r="K18" s="131">
        <v>0.42638888888888887</v>
      </c>
      <c r="L18" s="132">
        <v>0.77708333333333324</v>
      </c>
      <c r="M18" s="128">
        <v>0.3888888888888889</v>
      </c>
      <c r="N18" s="128">
        <v>0.76250000000000007</v>
      </c>
      <c r="O18" s="136">
        <v>0.3888888888888889</v>
      </c>
      <c r="P18" s="136">
        <v>0.76250000000000007</v>
      </c>
      <c r="Q18" s="136">
        <v>0.39027777777777778</v>
      </c>
      <c r="R18" s="136">
        <v>0.76041666666666663</v>
      </c>
      <c r="S18" s="136">
        <v>0.39930555555555558</v>
      </c>
      <c r="T18" s="135" t="s">
        <v>159</v>
      </c>
      <c r="U18" s="366" t="s">
        <v>80</v>
      </c>
      <c r="V18" s="366"/>
      <c r="W18" s="139">
        <v>0.3923611111111111</v>
      </c>
      <c r="X18" s="139">
        <v>0.76111111111111107</v>
      </c>
      <c r="Y18" s="139">
        <v>0.39305555555555555</v>
      </c>
      <c r="Z18" s="141">
        <v>0.76388888888888884</v>
      </c>
      <c r="AA18" s="127" t="s">
        <v>92</v>
      </c>
      <c r="AB18" s="139">
        <v>0.76111111111111107</v>
      </c>
      <c r="AC18" s="136">
        <v>0.40277777777777773</v>
      </c>
      <c r="AD18" s="139">
        <v>0.75069444444444444</v>
      </c>
      <c r="AE18" s="139">
        <v>0.40625</v>
      </c>
      <c r="AF18" s="143">
        <v>17.11</v>
      </c>
      <c r="AG18" s="366" t="s">
        <v>80</v>
      </c>
      <c r="AH18" s="366"/>
      <c r="AI18" s="366" t="s">
        <v>80</v>
      </c>
      <c r="AJ18" s="366"/>
      <c r="AK18" s="135">
        <v>10.15</v>
      </c>
      <c r="AL18" s="139">
        <v>0.75347222222222221</v>
      </c>
      <c r="AM18" s="139">
        <v>0.40069444444444446</v>
      </c>
      <c r="AN18" s="139">
        <v>0.75624999999999998</v>
      </c>
      <c r="AO18" s="139">
        <v>0.3979166666666667</v>
      </c>
      <c r="AP18" s="139">
        <v>0.75555555555555554</v>
      </c>
      <c r="AQ18" s="139">
        <v>0.39583333333333331</v>
      </c>
      <c r="AR18" s="144">
        <v>0.75277777777777777</v>
      </c>
      <c r="AS18" s="139">
        <v>0.39861111111111108</v>
      </c>
      <c r="AT18" s="139">
        <v>0.76388888888888884</v>
      </c>
      <c r="AU18" s="139">
        <v>0.39652777777777781</v>
      </c>
      <c r="AV18" s="139">
        <v>0.74444444444444446</v>
      </c>
      <c r="AW18" s="366" t="s">
        <v>80</v>
      </c>
      <c r="AX18" s="366"/>
      <c r="AY18" s="139">
        <v>0.40208333333333335</v>
      </c>
      <c r="AZ18" s="139">
        <v>0.75416666666666676</v>
      </c>
      <c r="BA18" s="139">
        <v>0.40625</v>
      </c>
      <c r="BB18" s="139">
        <v>0.75486111111111109</v>
      </c>
      <c r="BC18" s="329" t="s">
        <v>72</v>
      </c>
      <c r="BD18" s="329"/>
      <c r="BE18" s="139">
        <v>0.40208333333333335</v>
      </c>
      <c r="BF18" s="139">
        <v>0.75486111111111109</v>
      </c>
      <c r="BG18" s="139">
        <v>0.39861111111111108</v>
      </c>
      <c r="BH18" s="139">
        <v>0.75486111111111109</v>
      </c>
      <c r="BI18" s="329" t="s">
        <v>72</v>
      </c>
      <c r="BJ18" s="329"/>
      <c r="BK18" s="366" t="s">
        <v>80</v>
      </c>
      <c r="BL18" s="366"/>
      <c r="BM18" s="329" t="s">
        <v>72</v>
      </c>
      <c r="BN18" s="329"/>
      <c r="BO18" s="130">
        <f t="shared" si="0"/>
        <v>0</v>
      </c>
      <c r="BP18" s="68">
        <f t="shared" si="1"/>
        <v>0.5</v>
      </c>
      <c r="BQ18" s="68">
        <f t="shared" si="2"/>
        <v>0.5</v>
      </c>
    </row>
    <row r="19" spans="1:69" ht="14.4" x14ac:dyDescent="0.3">
      <c r="A19" s="113">
        <v>16</v>
      </c>
      <c r="B19" s="117" t="s">
        <v>29</v>
      </c>
      <c r="C19" s="117">
        <v>7307620</v>
      </c>
      <c r="D19" s="118" t="s">
        <v>55</v>
      </c>
      <c r="E19" s="342" t="s">
        <v>72</v>
      </c>
      <c r="F19" s="346"/>
      <c r="G19" s="325" t="s">
        <v>80</v>
      </c>
      <c r="H19" s="360"/>
      <c r="I19" s="128">
        <v>0.40902777777777777</v>
      </c>
      <c r="J19" s="128">
        <v>0.75486111111111109</v>
      </c>
      <c r="K19" s="131">
        <v>0.40833333333333338</v>
      </c>
      <c r="L19" s="132">
        <v>0.77569444444444446</v>
      </c>
      <c r="M19" s="128">
        <v>0.37222222222222223</v>
      </c>
      <c r="N19" s="128">
        <v>0.76388888888888884</v>
      </c>
      <c r="O19" s="135">
        <v>10.1</v>
      </c>
      <c r="P19" s="136">
        <v>0.76180555555555562</v>
      </c>
      <c r="Q19" s="136">
        <v>0.375</v>
      </c>
      <c r="R19" s="136">
        <v>0.76041666666666663</v>
      </c>
      <c r="S19" s="136">
        <v>0.40277777777777773</v>
      </c>
      <c r="T19" s="135" t="s">
        <v>159</v>
      </c>
      <c r="U19" s="366" t="s">
        <v>80</v>
      </c>
      <c r="V19" s="366"/>
      <c r="W19" s="136" t="s">
        <v>158</v>
      </c>
      <c r="X19" s="139">
        <v>0.76041666666666663</v>
      </c>
      <c r="Y19" s="140">
        <v>9.5</v>
      </c>
      <c r="Z19" s="141">
        <v>0.76527777777777783</v>
      </c>
      <c r="AA19" s="139">
        <v>0.39999999999999997</v>
      </c>
      <c r="AB19" s="139">
        <v>0.76111111111111107</v>
      </c>
      <c r="AC19" s="365" t="s">
        <v>13</v>
      </c>
      <c r="AD19" s="365"/>
      <c r="AE19" s="139">
        <v>0.40625</v>
      </c>
      <c r="AF19" s="143">
        <v>17.11</v>
      </c>
      <c r="AG19" s="366" t="s">
        <v>80</v>
      </c>
      <c r="AH19" s="366"/>
      <c r="AI19" s="366" t="s">
        <v>80</v>
      </c>
      <c r="AJ19" s="366"/>
      <c r="AK19" s="135">
        <v>9.44</v>
      </c>
      <c r="AL19" s="139">
        <v>0.75</v>
      </c>
      <c r="AM19" s="139">
        <v>0.39861111111111108</v>
      </c>
      <c r="AN19" s="139">
        <v>0.75694444444444453</v>
      </c>
      <c r="AO19" s="139">
        <v>0.39444444444444443</v>
      </c>
      <c r="AP19" s="139">
        <v>0.76180555555555562</v>
      </c>
      <c r="AQ19" s="139">
        <v>0.39583333333333331</v>
      </c>
      <c r="AR19" s="144">
        <v>0.75624999999999998</v>
      </c>
      <c r="AS19" s="139">
        <v>0.40902777777777777</v>
      </c>
      <c r="AT19" s="139">
        <v>0.77222222222222225</v>
      </c>
      <c r="AU19" s="329" t="s">
        <v>72</v>
      </c>
      <c r="AV19" s="329"/>
      <c r="AW19" s="366" t="s">
        <v>80</v>
      </c>
      <c r="AX19" s="366"/>
      <c r="AY19" s="329" t="s">
        <v>72</v>
      </c>
      <c r="AZ19" s="329"/>
      <c r="BA19" s="329" t="s">
        <v>72</v>
      </c>
      <c r="BB19" s="329"/>
      <c r="BC19" s="329" t="s">
        <v>72</v>
      </c>
      <c r="BD19" s="329"/>
      <c r="BE19" s="139">
        <v>0.41388888888888892</v>
      </c>
      <c r="BF19" s="139">
        <v>0.76180555555555562</v>
      </c>
      <c r="BG19" s="139">
        <v>0.38750000000000001</v>
      </c>
      <c r="BH19" s="139">
        <v>0.75416666666666676</v>
      </c>
      <c r="BI19" s="367" t="s">
        <v>161</v>
      </c>
      <c r="BJ19" s="367"/>
      <c r="BK19" s="366" t="s">
        <v>80</v>
      </c>
      <c r="BL19" s="366"/>
      <c r="BM19" s="146">
        <v>0.41909722222222223</v>
      </c>
      <c r="BN19" s="69">
        <v>18.059999999999999</v>
      </c>
      <c r="BO19" s="130">
        <f t="shared" si="0"/>
        <v>1</v>
      </c>
      <c r="BP19" s="68">
        <f t="shared" si="1"/>
        <v>0</v>
      </c>
      <c r="BQ19" s="68">
        <f t="shared" si="2"/>
        <v>1</v>
      </c>
    </row>
    <row r="20" spans="1:69" ht="14.4" x14ac:dyDescent="0.3">
      <c r="A20" s="113">
        <v>17</v>
      </c>
      <c r="B20" s="117" t="s">
        <v>30</v>
      </c>
      <c r="C20" s="117">
        <v>9307583</v>
      </c>
      <c r="D20" s="118" t="s">
        <v>56</v>
      </c>
      <c r="E20" s="342" t="s">
        <v>72</v>
      </c>
      <c r="F20" s="346"/>
      <c r="G20" s="325" t="s">
        <v>80</v>
      </c>
      <c r="H20" s="360"/>
      <c r="I20" s="128">
        <v>0.39374999999999999</v>
      </c>
      <c r="J20" s="128">
        <v>0.75555555555555554</v>
      </c>
      <c r="K20" s="131">
        <v>0.3972222222222222</v>
      </c>
      <c r="L20" s="132">
        <v>0.77569444444444446</v>
      </c>
      <c r="M20" s="128">
        <v>0.37847222222222227</v>
      </c>
      <c r="N20" s="128">
        <v>0.76527777777777783</v>
      </c>
      <c r="O20" s="136">
        <v>0.3743055555555555</v>
      </c>
      <c r="P20" s="136">
        <v>0.76250000000000007</v>
      </c>
      <c r="Q20" s="136">
        <v>0.37361111111111112</v>
      </c>
      <c r="R20" s="136">
        <v>0.76527777777777783</v>
      </c>
      <c r="S20" s="136">
        <v>0.37222222222222223</v>
      </c>
      <c r="T20" s="135" t="s">
        <v>159</v>
      </c>
      <c r="U20" s="366" t="s">
        <v>80</v>
      </c>
      <c r="V20" s="366"/>
      <c r="W20" s="139">
        <v>0.3743055555555555</v>
      </c>
      <c r="X20" s="139">
        <v>0.7631944444444444</v>
      </c>
      <c r="Y20" s="139">
        <v>0.37291666666666662</v>
      </c>
      <c r="Z20" s="141">
        <v>0.76041666666666663</v>
      </c>
      <c r="AA20" s="139">
        <v>0.37361111111111112</v>
      </c>
      <c r="AB20" s="139">
        <v>0.76388888888888884</v>
      </c>
      <c r="AC20" s="139">
        <v>0.37847222222222227</v>
      </c>
      <c r="AD20" s="139">
        <v>0.75763888888888886</v>
      </c>
      <c r="AE20" s="139">
        <v>0.39861111111111108</v>
      </c>
      <c r="AF20" s="143">
        <v>17.11</v>
      </c>
      <c r="AG20" s="366" t="s">
        <v>80</v>
      </c>
      <c r="AH20" s="366"/>
      <c r="AI20" s="366" t="s">
        <v>80</v>
      </c>
      <c r="AJ20" s="366"/>
      <c r="AK20" s="135">
        <v>9.02</v>
      </c>
      <c r="AL20" s="127" t="s">
        <v>92</v>
      </c>
      <c r="AM20" s="367" t="s">
        <v>161</v>
      </c>
      <c r="AN20" s="367"/>
      <c r="AO20" s="367" t="s">
        <v>161</v>
      </c>
      <c r="AP20" s="367"/>
      <c r="AQ20" s="367" t="s">
        <v>161</v>
      </c>
      <c r="AR20" s="367"/>
      <c r="AS20" s="139">
        <v>0.3923611111111111</v>
      </c>
      <c r="AT20" s="139">
        <v>0.77361111111111114</v>
      </c>
      <c r="AU20" s="139">
        <v>0.39305555555555555</v>
      </c>
      <c r="AV20" s="139">
        <v>0.74930555555555556</v>
      </c>
      <c r="AW20" s="366" t="s">
        <v>80</v>
      </c>
      <c r="AX20" s="366"/>
      <c r="AY20" s="139">
        <v>0.39861111111111108</v>
      </c>
      <c r="AZ20" s="139">
        <v>0.75486111111111109</v>
      </c>
      <c r="BA20" s="139">
        <v>0.39374999999999999</v>
      </c>
      <c r="BB20" s="139">
        <v>0.75416666666666676</v>
      </c>
      <c r="BC20" s="329" t="s">
        <v>72</v>
      </c>
      <c r="BD20" s="329"/>
      <c r="BE20" s="139">
        <v>0.39027777777777778</v>
      </c>
      <c r="BF20" s="139">
        <v>0.76250000000000007</v>
      </c>
      <c r="BG20" s="139">
        <v>0.37916666666666665</v>
      </c>
      <c r="BH20" s="139">
        <v>0.76250000000000007</v>
      </c>
      <c r="BI20" s="139">
        <v>0.38194444444444442</v>
      </c>
      <c r="BJ20" s="138">
        <v>18.11</v>
      </c>
      <c r="BK20" s="366" t="s">
        <v>80</v>
      </c>
      <c r="BL20" s="366"/>
      <c r="BM20" s="146">
        <v>0.40167824074074071</v>
      </c>
      <c r="BN20" s="69">
        <v>18.07</v>
      </c>
      <c r="BO20" s="130">
        <f t="shared" si="0"/>
        <v>0</v>
      </c>
      <c r="BP20" s="68">
        <f t="shared" si="1"/>
        <v>0.5</v>
      </c>
      <c r="BQ20" s="68">
        <f t="shared" si="2"/>
        <v>0.5</v>
      </c>
    </row>
    <row r="21" spans="1:69" ht="14.4" x14ac:dyDescent="0.3">
      <c r="A21" s="113">
        <v>18</v>
      </c>
      <c r="B21" s="117" t="s">
        <v>31</v>
      </c>
      <c r="C21" s="117">
        <v>7326385</v>
      </c>
      <c r="D21" s="118" t="s">
        <v>57</v>
      </c>
      <c r="E21" s="342" t="s">
        <v>72</v>
      </c>
      <c r="F21" s="346"/>
      <c r="G21" s="325" t="s">
        <v>80</v>
      </c>
      <c r="H21" s="360"/>
      <c r="I21" s="128">
        <v>0.40625</v>
      </c>
      <c r="J21" s="128">
        <v>0.75486111111111109</v>
      </c>
      <c r="K21" s="131">
        <v>0.42708333333333331</v>
      </c>
      <c r="L21" s="132">
        <v>0.77708333333333324</v>
      </c>
      <c r="M21" s="133">
        <v>9.1999999999999993</v>
      </c>
      <c r="N21" s="128">
        <v>0.7631944444444444</v>
      </c>
      <c r="O21" s="136">
        <v>0.3888888888888889</v>
      </c>
      <c r="P21" s="136">
        <v>0.76250000000000007</v>
      </c>
      <c r="Q21" s="136">
        <v>0.39027777777777778</v>
      </c>
      <c r="R21" s="136">
        <v>0.76041666666666663</v>
      </c>
      <c r="S21" s="136">
        <v>0.39930555555555558</v>
      </c>
      <c r="T21" s="135" t="s">
        <v>159</v>
      </c>
      <c r="U21" s="366" t="s">
        <v>80</v>
      </c>
      <c r="V21" s="366"/>
      <c r="W21" s="139">
        <v>0.39166666666666666</v>
      </c>
      <c r="X21" s="139">
        <v>0.76111111111111107</v>
      </c>
      <c r="Y21" s="139">
        <v>0.39305555555555555</v>
      </c>
      <c r="Z21" s="141">
        <v>0.76388888888888884</v>
      </c>
      <c r="AA21" s="127" t="s">
        <v>92</v>
      </c>
      <c r="AB21" s="139">
        <v>0.76111111111111107</v>
      </c>
      <c r="AC21" s="136">
        <v>0.40277777777777773</v>
      </c>
      <c r="AD21" s="139">
        <v>0.75763888888888886</v>
      </c>
      <c r="AE21" s="139">
        <v>0.40625</v>
      </c>
      <c r="AF21" s="143">
        <v>17.11</v>
      </c>
      <c r="AG21" s="366" t="s">
        <v>80</v>
      </c>
      <c r="AH21" s="366"/>
      <c r="AI21" s="366" t="s">
        <v>80</v>
      </c>
      <c r="AJ21" s="366"/>
      <c r="AK21" s="135">
        <v>10.07</v>
      </c>
      <c r="AL21" s="139">
        <v>0.75347222222222221</v>
      </c>
      <c r="AM21" s="139">
        <v>0.40069444444444446</v>
      </c>
      <c r="AN21" s="139">
        <v>0.75624999999999998</v>
      </c>
      <c r="AO21" s="139">
        <v>0.3979166666666667</v>
      </c>
      <c r="AP21" s="139">
        <v>0.75555555555555554</v>
      </c>
      <c r="AQ21" s="139">
        <v>0.39583333333333331</v>
      </c>
      <c r="AR21" s="144">
        <v>0.75277777777777777</v>
      </c>
      <c r="AS21" s="139">
        <v>0.3979166666666667</v>
      </c>
      <c r="AT21" s="139">
        <v>0.76388888888888884</v>
      </c>
      <c r="AU21" s="139">
        <v>0.39583333333333331</v>
      </c>
      <c r="AV21" s="139">
        <v>0.74444444444444446</v>
      </c>
      <c r="AW21" s="366" t="s">
        <v>80</v>
      </c>
      <c r="AX21" s="366"/>
      <c r="AY21" s="139">
        <v>0.40208333333333335</v>
      </c>
      <c r="AZ21" s="139">
        <v>0.75416666666666676</v>
      </c>
      <c r="BA21" s="139">
        <v>0.40625</v>
      </c>
      <c r="BB21" s="139">
        <v>0.75416666666666676</v>
      </c>
      <c r="BC21" s="329" t="s">
        <v>72</v>
      </c>
      <c r="BD21" s="329"/>
      <c r="BE21" s="139">
        <v>0.40208333333333335</v>
      </c>
      <c r="BF21" s="139">
        <v>0.75486111111111109</v>
      </c>
      <c r="BG21" s="139">
        <v>0.39861111111111108</v>
      </c>
      <c r="BH21" s="139">
        <v>0.75486111111111109</v>
      </c>
      <c r="BI21" s="329" t="s">
        <v>72</v>
      </c>
      <c r="BJ21" s="329"/>
      <c r="BK21" s="366" t="s">
        <v>80</v>
      </c>
      <c r="BL21" s="366"/>
      <c r="BM21" s="146">
        <v>0.39928240740740745</v>
      </c>
      <c r="BN21" s="69">
        <v>18.059999999999999</v>
      </c>
      <c r="BO21" s="130">
        <f t="shared" si="0"/>
        <v>0</v>
      </c>
      <c r="BP21" s="68">
        <f t="shared" si="1"/>
        <v>0.5</v>
      </c>
      <c r="BQ21" s="68">
        <f t="shared" si="2"/>
        <v>0.5</v>
      </c>
    </row>
    <row r="22" spans="1:69" ht="14.4" x14ac:dyDescent="0.3">
      <c r="A22" s="113">
        <v>19</v>
      </c>
      <c r="B22" s="117" t="s">
        <v>32</v>
      </c>
      <c r="C22" s="114">
        <v>7316706</v>
      </c>
      <c r="D22" s="118" t="s">
        <v>58</v>
      </c>
      <c r="E22" s="342" t="s">
        <v>72</v>
      </c>
      <c r="F22" s="346"/>
      <c r="G22" s="325" t="s">
        <v>80</v>
      </c>
      <c r="H22" s="360"/>
      <c r="I22" s="128">
        <v>0.39097222222222222</v>
      </c>
      <c r="J22" s="128">
        <v>0.75486111111111109</v>
      </c>
      <c r="K22" s="131">
        <v>0.3979166666666667</v>
      </c>
      <c r="L22" s="132">
        <v>0.77847222222222223</v>
      </c>
      <c r="M22" s="370" t="s">
        <v>13</v>
      </c>
      <c r="N22" s="370"/>
      <c r="O22" s="136">
        <v>0.37638888888888888</v>
      </c>
      <c r="P22" s="136">
        <v>0.76597222222222217</v>
      </c>
      <c r="Q22" s="136">
        <v>0.37222222222222223</v>
      </c>
      <c r="R22" s="136">
        <v>0.76597222222222217</v>
      </c>
      <c r="S22" s="136">
        <v>0.37361111111111112</v>
      </c>
      <c r="T22" s="139">
        <v>0.875</v>
      </c>
      <c r="U22" s="366" t="s">
        <v>80</v>
      </c>
      <c r="V22" s="366"/>
      <c r="W22" s="366" t="s">
        <v>80</v>
      </c>
      <c r="X22" s="366"/>
      <c r="Y22" s="139">
        <v>0.38194444444444442</v>
      </c>
      <c r="Z22" s="141">
        <v>0.88541666666666663</v>
      </c>
      <c r="AA22" s="127" t="s">
        <v>92</v>
      </c>
      <c r="AB22" s="139">
        <v>0.76041666666666663</v>
      </c>
      <c r="AC22" s="139">
        <v>0.38541666666666669</v>
      </c>
      <c r="AD22" s="139">
        <v>0.7597222222222223</v>
      </c>
      <c r="AE22" s="139">
        <v>0.39374999999999999</v>
      </c>
      <c r="AF22" s="141">
        <v>0.75763888888888886</v>
      </c>
      <c r="AG22" s="366" t="s">
        <v>80</v>
      </c>
      <c r="AH22" s="366"/>
      <c r="AI22" s="366" t="s">
        <v>80</v>
      </c>
      <c r="AJ22" s="366"/>
      <c r="AK22" s="366" t="s">
        <v>80</v>
      </c>
      <c r="AL22" s="366"/>
      <c r="AM22" s="365" t="s">
        <v>13</v>
      </c>
      <c r="AN22" s="365"/>
      <c r="AO22" s="365" t="s">
        <v>13</v>
      </c>
      <c r="AP22" s="365"/>
      <c r="AQ22" s="365" t="s">
        <v>13</v>
      </c>
      <c r="AR22" s="365"/>
      <c r="AS22" s="365" t="s">
        <v>13</v>
      </c>
      <c r="AT22" s="365"/>
      <c r="AU22" s="365" t="s">
        <v>13</v>
      </c>
      <c r="AV22" s="365"/>
      <c r="AW22" s="365" t="s">
        <v>13</v>
      </c>
      <c r="AX22" s="365"/>
      <c r="AY22" s="365" t="s">
        <v>13</v>
      </c>
      <c r="AZ22" s="365"/>
      <c r="BA22" s="365" t="s">
        <v>13</v>
      </c>
      <c r="BB22" s="365"/>
      <c r="BC22" s="365" t="s">
        <v>13</v>
      </c>
      <c r="BD22" s="365"/>
      <c r="BE22" s="365" t="s">
        <v>13</v>
      </c>
      <c r="BF22" s="365"/>
      <c r="BG22" s="365" t="s">
        <v>13</v>
      </c>
      <c r="BH22" s="365"/>
      <c r="BI22" s="365" t="s">
        <v>13</v>
      </c>
      <c r="BJ22" s="365"/>
      <c r="BK22" s="365" t="s">
        <v>13</v>
      </c>
      <c r="BL22" s="365"/>
      <c r="BM22" s="365" t="s">
        <v>13</v>
      </c>
      <c r="BN22" s="365"/>
      <c r="BO22" s="130">
        <f t="shared" si="0"/>
        <v>15</v>
      </c>
      <c r="BP22" s="68">
        <f t="shared" si="1"/>
        <v>0.5</v>
      </c>
      <c r="BQ22" s="68">
        <f t="shared" si="2"/>
        <v>15.5</v>
      </c>
    </row>
    <row r="23" spans="1:69" ht="14.4" x14ac:dyDescent="0.3">
      <c r="A23" s="113">
        <v>20</v>
      </c>
      <c r="B23" s="117" t="s">
        <v>33</v>
      </c>
      <c r="C23" s="114">
        <v>7306944</v>
      </c>
      <c r="D23" s="118" t="s">
        <v>59</v>
      </c>
      <c r="E23" s="342" t="s">
        <v>72</v>
      </c>
      <c r="F23" s="346"/>
      <c r="G23" s="325" t="s">
        <v>80</v>
      </c>
      <c r="H23" s="360"/>
      <c r="I23" s="128">
        <v>0.39930555555555558</v>
      </c>
      <c r="J23" s="128">
        <v>0.87152777777777779</v>
      </c>
      <c r="K23" s="131">
        <v>0.39166666666666666</v>
      </c>
      <c r="L23" s="132">
        <v>0.77569444444444446</v>
      </c>
      <c r="M23" s="128">
        <v>0.3743055555555555</v>
      </c>
      <c r="N23" s="128">
        <v>0.76597222222222217</v>
      </c>
      <c r="O23" s="136">
        <v>0.3743055555555555</v>
      </c>
      <c r="P23" s="136">
        <v>0.76597222222222217</v>
      </c>
      <c r="Q23" s="136">
        <v>0.36805555555555558</v>
      </c>
      <c r="R23" s="136">
        <v>0.87916666666666676</v>
      </c>
      <c r="S23" s="136">
        <v>0.37777777777777777</v>
      </c>
      <c r="T23" s="139">
        <v>0.78263888888888899</v>
      </c>
      <c r="U23" s="366" t="s">
        <v>80</v>
      </c>
      <c r="V23" s="366"/>
      <c r="W23" s="139">
        <v>0.38055555555555554</v>
      </c>
      <c r="X23" s="139">
        <v>0.76250000000000007</v>
      </c>
      <c r="Y23" s="139">
        <v>0.3840277777777778</v>
      </c>
      <c r="Z23" s="141">
        <v>0.76944444444444438</v>
      </c>
      <c r="AA23" s="139">
        <v>0.38055555555555554</v>
      </c>
      <c r="AB23" s="139">
        <v>0.76527777777777783</v>
      </c>
      <c r="AC23" s="139">
        <v>0.37847222222222227</v>
      </c>
      <c r="AD23" s="139">
        <v>0.75902777777777775</v>
      </c>
      <c r="AE23" s="365" t="s">
        <v>13</v>
      </c>
      <c r="AF23" s="368"/>
      <c r="AG23" s="366" t="s">
        <v>80</v>
      </c>
      <c r="AH23" s="366"/>
      <c r="AI23" s="366" t="s">
        <v>80</v>
      </c>
      <c r="AJ23" s="366"/>
      <c r="AK23" s="135">
        <v>8.56</v>
      </c>
      <c r="AL23" s="139">
        <v>0.75347222222222221</v>
      </c>
      <c r="AM23" s="139">
        <v>0.3756944444444445</v>
      </c>
      <c r="AN23" s="139">
        <v>0.76736111111111116</v>
      </c>
      <c r="AO23" s="139">
        <v>0.36874999999999997</v>
      </c>
      <c r="AP23" s="139">
        <v>0.76180555555555562</v>
      </c>
      <c r="AQ23" s="139">
        <v>0.37638888888888888</v>
      </c>
      <c r="AR23" s="144">
        <v>0.7583333333333333</v>
      </c>
      <c r="AS23" s="139">
        <v>0.37013888888888885</v>
      </c>
      <c r="AT23" s="139">
        <v>0.76944444444444438</v>
      </c>
      <c r="AU23" s="139">
        <v>0.37152777777777773</v>
      </c>
      <c r="AV23" s="139">
        <v>0.75138888888888899</v>
      </c>
      <c r="AW23" s="366" t="s">
        <v>80</v>
      </c>
      <c r="AX23" s="366"/>
      <c r="AY23" s="366" t="s">
        <v>80</v>
      </c>
      <c r="AZ23" s="366"/>
      <c r="BA23" s="139">
        <v>0.36874999999999997</v>
      </c>
      <c r="BB23" s="139">
        <v>0.76041666666666663</v>
      </c>
      <c r="BC23" s="329" t="s">
        <v>72</v>
      </c>
      <c r="BD23" s="329"/>
      <c r="BE23" s="139">
        <v>0.3659722222222222</v>
      </c>
      <c r="BF23" s="139">
        <v>0.76250000000000007</v>
      </c>
      <c r="BG23" s="139">
        <v>0.36249999999999999</v>
      </c>
      <c r="BH23" s="139">
        <v>0.76458333333333339</v>
      </c>
      <c r="BI23" s="139">
        <v>0.35833333333333334</v>
      </c>
      <c r="BJ23" s="138">
        <v>17.16</v>
      </c>
      <c r="BK23" s="366" t="s">
        <v>80</v>
      </c>
      <c r="BL23" s="366"/>
      <c r="BM23" s="366" t="s">
        <v>80</v>
      </c>
      <c r="BN23" s="366"/>
      <c r="BO23" s="130">
        <f t="shared" si="0"/>
        <v>1</v>
      </c>
      <c r="BP23" s="68">
        <f t="shared" si="1"/>
        <v>0</v>
      </c>
      <c r="BQ23" s="68">
        <f t="shared" si="2"/>
        <v>1</v>
      </c>
    </row>
    <row r="24" spans="1:69" ht="14.4" x14ac:dyDescent="0.3">
      <c r="A24" s="113">
        <v>21</v>
      </c>
      <c r="B24" s="117" t="s">
        <v>34</v>
      </c>
      <c r="C24" s="114">
        <v>7307580</v>
      </c>
      <c r="D24" s="118" t="s">
        <v>60</v>
      </c>
      <c r="E24" s="342" t="s">
        <v>72</v>
      </c>
      <c r="F24" s="346"/>
      <c r="G24" s="325" t="s">
        <v>80</v>
      </c>
      <c r="H24" s="360"/>
      <c r="I24" s="128">
        <v>0.40486111111111112</v>
      </c>
      <c r="J24" s="127">
        <v>18.3</v>
      </c>
      <c r="K24" s="131">
        <v>0.40972222222222227</v>
      </c>
      <c r="L24" s="132">
        <v>0.81180555555555556</v>
      </c>
      <c r="M24" s="128">
        <v>0.3923611111111111</v>
      </c>
      <c r="N24" s="128">
        <v>0.88194444444444453</v>
      </c>
      <c r="O24" s="136">
        <v>0.39513888888888887</v>
      </c>
      <c r="P24" s="136">
        <v>0.77777777777777779</v>
      </c>
      <c r="Q24" s="136">
        <v>0.3840277777777778</v>
      </c>
      <c r="R24" s="136">
        <v>0.76458333333333339</v>
      </c>
      <c r="S24" s="136">
        <v>0.37708333333333338</v>
      </c>
      <c r="T24" s="139">
        <v>0.78263888888888899</v>
      </c>
      <c r="U24" s="366" t="s">
        <v>80</v>
      </c>
      <c r="V24" s="366"/>
      <c r="W24" s="139">
        <v>0.39999999999999997</v>
      </c>
      <c r="X24" s="139">
        <v>0.76527777777777783</v>
      </c>
      <c r="Y24" s="139">
        <v>0.39097222222222222</v>
      </c>
      <c r="Z24" s="141">
        <v>0.77013888888888893</v>
      </c>
      <c r="AA24" s="139">
        <v>0.40208333333333335</v>
      </c>
      <c r="AB24" s="139">
        <v>0.76458333333333339</v>
      </c>
      <c r="AC24" s="139">
        <v>0.40625</v>
      </c>
      <c r="AD24" s="139">
        <v>0.76874999999999993</v>
      </c>
      <c r="AE24" s="139">
        <v>0.3979166666666667</v>
      </c>
      <c r="AF24" s="143">
        <v>17.11</v>
      </c>
      <c r="AG24" s="366" t="s">
        <v>80</v>
      </c>
      <c r="AH24" s="366"/>
      <c r="AI24" s="366" t="s">
        <v>80</v>
      </c>
      <c r="AJ24" s="366"/>
      <c r="AK24" s="365" t="s">
        <v>13</v>
      </c>
      <c r="AL24" s="365"/>
      <c r="AM24" s="139">
        <v>0.38194444444444442</v>
      </c>
      <c r="AN24" s="139">
        <v>0.76111111111111107</v>
      </c>
      <c r="AO24" s="139">
        <v>0.38750000000000001</v>
      </c>
      <c r="AP24" s="139">
        <v>0.76388888888888884</v>
      </c>
      <c r="AQ24" s="139">
        <v>0.38819444444444445</v>
      </c>
      <c r="AR24" s="144">
        <v>0.7583333333333333</v>
      </c>
      <c r="AS24" s="145">
        <v>0.39583333333333331</v>
      </c>
      <c r="AT24" s="139">
        <v>0.77222222222222225</v>
      </c>
      <c r="AU24" s="139">
        <v>0.40972222222222227</v>
      </c>
      <c r="AV24" s="139">
        <v>0.75694444444444453</v>
      </c>
      <c r="AW24" s="366" t="s">
        <v>80</v>
      </c>
      <c r="AX24" s="366"/>
      <c r="AY24" s="139">
        <v>0.40625</v>
      </c>
      <c r="AZ24" s="139">
        <v>0.75416666666666676</v>
      </c>
      <c r="BA24" s="139">
        <v>0.39652777777777781</v>
      </c>
      <c r="BB24" s="139">
        <v>0.7583333333333333</v>
      </c>
      <c r="BC24" s="329" t="s">
        <v>72</v>
      </c>
      <c r="BD24" s="329"/>
      <c r="BE24" s="139">
        <v>0.41041666666666665</v>
      </c>
      <c r="BF24" s="139">
        <v>0.76111111111111107</v>
      </c>
      <c r="BG24" s="139">
        <v>0.39861111111111108</v>
      </c>
      <c r="BH24" s="139">
        <v>0.76666666666666661</v>
      </c>
      <c r="BI24" s="139">
        <v>0.39652777777777781</v>
      </c>
      <c r="BJ24" s="138">
        <v>20.04</v>
      </c>
      <c r="BK24" s="366" t="s">
        <v>80</v>
      </c>
      <c r="BL24" s="366"/>
      <c r="BM24" s="147">
        <v>0.40553240740740742</v>
      </c>
      <c r="BN24" s="69">
        <v>18.260000000000002</v>
      </c>
      <c r="BO24" s="130">
        <f t="shared" si="0"/>
        <v>1</v>
      </c>
      <c r="BP24" s="68">
        <f t="shared" si="1"/>
        <v>0</v>
      </c>
      <c r="BQ24" s="68">
        <f t="shared" si="2"/>
        <v>1</v>
      </c>
    </row>
    <row r="25" spans="1:69" ht="14.4" x14ac:dyDescent="0.3">
      <c r="A25" s="113">
        <v>22</v>
      </c>
      <c r="B25" s="117" t="s">
        <v>35</v>
      </c>
      <c r="C25" s="114">
        <v>7318928</v>
      </c>
      <c r="D25" s="118" t="s">
        <v>61</v>
      </c>
      <c r="E25" s="342" t="s">
        <v>72</v>
      </c>
      <c r="F25" s="346"/>
      <c r="G25" s="325" t="s">
        <v>80</v>
      </c>
      <c r="H25" s="360"/>
      <c r="I25" s="78" t="s">
        <v>69</v>
      </c>
      <c r="J25" s="78" t="s">
        <v>69</v>
      </c>
      <c r="K25" s="97" t="s">
        <v>69</v>
      </c>
      <c r="L25" s="97" t="s">
        <v>69</v>
      </c>
      <c r="M25" s="128">
        <v>0.37083333333333335</v>
      </c>
      <c r="N25" s="128">
        <v>0.77986111111111101</v>
      </c>
      <c r="O25" s="136">
        <v>0.36527777777777781</v>
      </c>
      <c r="P25" s="136">
        <v>0.77777777777777779</v>
      </c>
      <c r="Q25" s="136">
        <v>0.36874999999999997</v>
      </c>
      <c r="R25" s="136">
        <v>0.87708333333333333</v>
      </c>
      <c r="S25" s="136">
        <v>0.3756944444444445</v>
      </c>
      <c r="T25" s="139">
        <v>0.78194444444444444</v>
      </c>
      <c r="U25" s="366" t="s">
        <v>80</v>
      </c>
      <c r="V25" s="366"/>
      <c r="W25" s="139">
        <v>0.38125000000000003</v>
      </c>
      <c r="X25" s="139">
        <v>0.7597222222222223</v>
      </c>
      <c r="Y25" s="139">
        <v>0.36944444444444446</v>
      </c>
      <c r="Z25" s="141">
        <v>0.76666666666666661</v>
      </c>
      <c r="AA25" s="139">
        <v>0.375</v>
      </c>
      <c r="AB25" s="139">
        <v>0.76458333333333339</v>
      </c>
      <c r="AC25" s="139">
        <v>0.3979166666666667</v>
      </c>
      <c r="AD25" s="139">
        <v>0.87638888888888899</v>
      </c>
      <c r="AE25" s="139">
        <v>0.37847222222222227</v>
      </c>
      <c r="AF25" s="143">
        <v>20.100000000000001</v>
      </c>
      <c r="AG25" s="135">
        <v>10.11</v>
      </c>
      <c r="AH25" s="136">
        <v>0.76250000000000007</v>
      </c>
      <c r="AI25" s="366" t="s">
        <v>80</v>
      </c>
      <c r="AJ25" s="366"/>
      <c r="AK25" s="139">
        <v>0.4548611111111111</v>
      </c>
      <c r="AL25" s="139">
        <v>0.76874999999999993</v>
      </c>
      <c r="AM25" s="139">
        <v>0.3743055555555555</v>
      </c>
      <c r="AN25" s="139">
        <v>0.76180555555555562</v>
      </c>
      <c r="AO25" s="139">
        <v>0.39444444444444443</v>
      </c>
      <c r="AP25" s="139">
        <v>0.75902777777777775</v>
      </c>
      <c r="AQ25" s="139">
        <v>0.3923611111111111</v>
      </c>
      <c r="AR25" s="144">
        <v>0.76041666666666663</v>
      </c>
      <c r="AS25" s="366" t="s">
        <v>80</v>
      </c>
      <c r="AT25" s="366"/>
      <c r="AU25" s="139">
        <v>0.39027777777777778</v>
      </c>
      <c r="AV25" s="139">
        <v>0.7597222222222223</v>
      </c>
      <c r="AW25" s="366" t="s">
        <v>80</v>
      </c>
      <c r="AX25" s="366"/>
      <c r="AY25" s="139">
        <v>0.38611111111111113</v>
      </c>
      <c r="AZ25" s="139">
        <v>0.75763888888888886</v>
      </c>
      <c r="BA25" s="139">
        <v>0.38958333333333334</v>
      </c>
      <c r="BB25" s="139">
        <v>0.7583333333333333</v>
      </c>
      <c r="BC25" s="329" t="s">
        <v>72</v>
      </c>
      <c r="BD25" s="329"/>
      <c r="BE25" s="366" t="s">
        <v>80</v>
      </c>
      <c r="BF25" s="366"/>
      <c r="BG25" s="139">
        <v>0.37777777777777777</v>
      </c>
      <c r="BH25" s="138" t="s">
        <v>162</v>
      </c>
      <c r="BI25" s="329" t="s">
        <v>72</v>
      </c>
      <c r="BJ25" s="329"/>
      <c r="BK25" s="366" t="s">
        <v>80</v>
      </c>
      <c r="BL25" s="366"/>
      <c r="BM25" s="365" t="s">
        <v>13</v>
      </c>
      <c r="BN25" s="365"/>
      <c r="BO25" s="130">
        <f t="shared" si="0"/>
        <v>1</v>
      </c>
      <c r="BP25" s="68">
        <f t="shared" si="1"/>
        <v>0</v>
      </c>
      <c r="BQ25" s="68">
        <f t="shared" si="2"/>
        <v>1</v>
      </c>
    </row>
    <row r="26" spans="1:69" ht="14.4" x14ac:dyDescent="0.3">
      <c r="A26" s="113">
        <v>23</v>
      </c>
      <c r="B26" s="117" t="s">
        <v>36</v>
      </c>
      <c r="C26" s="114">
        <v>7309480</v>
      </c>
      <c r="D26" s="118" t="s">
        <v>62</v>
      </c>
      <c r="E26" s="342" t="s">
        <v>72</v>
      </c>
      <c r="F26" s="346"/>
      <c r="G26" s="325" t="s">
        <v>80</v>
      </c>
      <c r="H26" s="360"/>
      <c r="I26" s="128">
        <v>0.40486111111111112</v>
      </c>
      <c r="J26" s="128">
        <v>0.75624999999999998</v>
      </c>
      <c r="K26" s="131">
        <v>0.39999999999999997</v>
      </c>
      <c r="L26" s="132">
        <v>0.77847222222222223</v>
      </c>
      <c r="M26" s="128">
        <v>0.39861111111111108</v>
      </c>
      <c r="N26" s="128">
        <v>0.7631944444444444</v>
      </c>
      <c r="O26" s="136">
        <v>0.39652777777777781</v>
      </c>
      <c r="P26" s="135">
        <v>14.3</v>
      </c>
      <c r="Q26" s="136">
        <v>0.39999999999999997</v>
      </c>
      <c r="R26" s="136">
        <v>0.76388888888888884</v>
      </c>
      <c r="S26" s="365" t="s">
        <v>13</v>
      </c>
      <c r="T26" s="365"/>
      <c r="U26" s="366" t="s">
        <v>80</v>
      </c>
      <c r="V26" s="366"/>
      <c r="W26" s="139">
        <v>0.37708333333333338</v>
      </c>
      <c r="X26" s="139">
        <v>0.7597222222222223</v>
      </c>
      <c r="Y26" s="139">
        <v>0.37222222222222223</v>
      </c>
      <c r="Z26" s="141">
        <v>0.76666666666666661</v>
      </c>
      <c r="AA26" s="365" t="s">
        <v>13</v>
      </c>
      <c r="AB26" s="365"/>
      <c r="AC26" s="139">
        <v>0.38819444444444445</v>
      </c>
      <c r="AD26" s="139">
        <v>0.75902777777777775</v>
      </c>
      <c r="AE26" s="139">
        <v>0.3979166666666667</v>
      </c>
      <c r="AF26" s="143">
        <v>17.11</v>
      </c>
      <c r="AG26" s="366" t="s">
        <v>80</v>
      </c>
      <c r="AH26" s="366"/>
      <c r="AI26" s="366" t="s">
        <v>80</v>
      </c>
      <c r="AJ26" s="366"/>
      <c r="AK26" s="135">
        <v>9.27</v>
      </c>
      <c r="AL26" s="139">
        <v>0.75624999999999998</v>
      </c>
      <c r="AM26" s="139">
        <v>0.39930555555555558</v>
      </c>
      <c r="AN26" s="139">
        <v>0.75486111111111109</v>
      </c>
      <c r="AO26" s="139">
        <v>0.4055555555555555</v>
      </c>
      <c r="AP26" s="139">
        <v>0.75624999999999998</v>
      </c>
      <c r="AQ26" s="365" t="s">
        <v>13</v>
      </c>
      <c r="AR26" s="365"/>
      <c r="AS26" s="139">
        <v>0.40277777777777773</v>
      </c>
      <c r="AT26" s="139">
        <v>0.7631944444444444</v>
      </c>
      <c r="AU26" s="365" t="s">
        <v>13</v>
      </c>
      <c r="AV26" s="365"/>
      <c r="AW26" s="366" t="s">
        <v>80</v>
      </c>
      <c r="AX26" s="366"/>
      <c r="AY26" s="139">
        <v>0.38055555555555554</v>
      </c>
      <c r="AZ26" s="139">
        <v>0.75416666666666676</v>
      </c>
      <c r="BA26" s="139">
        <v>0.38541666666666669</v>
      </c>
      <c r="BB26" s="139">
        <v>0.75208333333333333</v>
      </c>
      <c r="BC26" s="329" t="s">
        <v>72</v>
      </c>
      <c r="BD26" s="329"/>
      <c r="BE26" s="139">
        <v>0.3833333333333333</v>
      </c>
      <c r="BF26" s="139">
        <v>0.75555555555555554</v>
      </c>
      <c r="BG26" s="139">
        <v>0.39444444444444443</v>
      </c>
      <c r="BH26" s="139">
        <v>0.75694444444444453</v>
      </c>
      <c r="BI26" s="139">
        <v>0.37916666666666665</v>
      </c>
      <c r="BJ26" s="138">
        <v>18.09</v>
      </c>
      <c r="BK26" s="366" t="s">
        <v>80</v>
      </c>
      <c r="BL26" s="366"/>
      <c r="BM26" s="146">
        <v>0.39510416666666665</v>
      </c>
      <c r="BN26" s="69">
        <v>18.100000000000001</v>
      </c>
      <c r="BO26" s="130">
        <f t="shared" si="0"/>
        <v>4</v>
      </c>
      <c r="BP26" s="68">
        <f t="shared" si="1"/>
        <v>0</v>
      </c>
      <c r="BQ26" s="68">
        <f t="shared" si="2"/>
        <v>4</v>
      </c>
    </row>
    <row r="27" spans="1:69" ht="14.4" x14ac:dyDescent="0.3">
      <c r="A27" s="113">
        <v>24</v>
      </c>
      <c r="B27" s="117" t="s">
        <v>37</v>
      </c>
      <c r="C27" s="117"/>
      <c r="D27" s="118" t="s">
        <v>63</v>
      </c>
      <c r="E27" s="342" t="s">
        <v>72</v>
      </c>
      <c r="F27" s="346"/>
      <c r="G27" s="325" t="s">
        <v>80</v>
      </c>
      <c r="H27" s="360"/>
      <c r="I27" s="329" t="s">
        <v>72</v>
      </c>
      <c r="J27" s="329"/>
      <c r="K27" s="339" t="s">
        <v>72</v>
      </c>
      <c r="L27" s="339"/>
      <c r="M27" s="329" t="s">
        <v>72</v>
      </c>
      <c r="N27" s="329"/>
      <c r="O27" s="329" t="s">
        <v>72</v>
      </c>
      <c r="P27" s="329"/>
      <c r="Q27" s="329" t="s">
        <v>72</v>
      </c>
      <c r="R27" s="329"/>
      <c r="S27" s="329" t="s">
        <v>72</v>
      </c>
      <c r="T27" s="329"/>
      <c r="U27" s="366" t="s">
        <v>80</v>
      </c>
      <c r="V27" s="366"/>
      <c r="W27" s="329" t="s">
        <v>72</v>
      </c>
      <c r="X27" s="329"/>
      <c r="Y27" s="329" t="s">
        <v>72</v>
      </c>
      <c r="Z27" s="342"/>
      <c r="AA27" s="329" t="s">
        <v>72</v>
      </c>
      <c r="AB27" s="329"/>
      <c r="AC27" s="329" t="s">
        <v>72</v>
      </c>
      <c r="AD27" s="329"/>
      <c r="AE27" s="329" t="s">
        <v>72</v>
      </c>
      <c r="AF27" s="342"/>
      <c r="AG27" s="366" t="s">
        <v>80</v>
      </c>
      <c r="AH27" s="366"/>
      <c r="AI27" s="366" t="s">
        <v>80</v>
      </c>
      <c r="AJ27" s="366"/>
      <c r="AK27" s="329" t="s">
        <v>72</v>
      </c>
      <c r="AL27" s="329"/>
      <c r="AM27" s="329" t="s">
        <v>72</v>
      </c>
      <c r="AN27" s="329"/>
      <c r="AO27" s="329" t="s">
        <v>72</v>
      </c>
      <c r="AP27" s="329"/>
      <c r="AQ27" s="365" t="s">
        <v>13</v>
      </c>
      <c r="AR27" s="365"/>
      <c r="AS27" s="365" t="s">
        <v>13</v>
      </c>
      <c r="AT27" s="365"/>
      <c r="AU27" s="329" t="s">
        <v>72</v>
      </c>
      <c r="AV27" s="329"/>
      <c r="AW27" s="366" t="s">
        <v>80</v>
      </c>
      <c r="AX27" s="366"/>
      <c r="AY27" s="329" t="s">
        <v>72</v>
      </c>
      <c r="AZ27" s="329"/>
      <c r="BA27" s="329" t="s">
        <v>72</v>
      </c>
      <c r="BB27" s="329"/>
      <c r="BC27" s="329" t="s">
        <v>72</v>
      </c>
      <c r="BD27" s="329"/>
      <c r="BE27" s="329" t="s">
        <v>72</v>
      </c>
      <c r="BF27" s="329"/>
      <c r="BG27" s="329" t="s">
        <v>72</v>
      </c>
      <c r="BH27" s="329"/>
      <c r="BI27" s="329" t="s">
        <v>72</v>
      </c>
      <c r="BJ27" s="329"/>
      <c r="BK27" s="366" t="s">
        <v>80</v>
      </c>
      <c r="BL27" s="366"/>
      <c r="BM27" s="329" t="s">
        <v>72</v>
      </c>
      <c r="BN27" s="329"/>
      <c r="BO27" s="130">
        <f t="shared" si="0"/>
        <v>2</v>
      </c>
      <c r="BP27" s="68">
        <f t="shared" si="1"/>
        <v>0</v>
      </c>
      <c r="BQ27" s="68">
        <f t="shared" si="2"/>
        <v>2</v>
      </c>
    </row>
    <row r="28" spans="1:69" ht="14.4" x14ac:dyDescent="0.3">
      <c r="A28" s="113">
        <v>25</v>
      </c>
      <c r="B28" s="117" t="s">
        <v>38</v>
      </c>
      <c r="C28" s="117"/>
      <c r="D28" s="118" t="s">
        <v>64</v>
      </c>
      <c r="E28" s="342" t="s">
        <v>72</v>
      </c>
      <c r="F28" s="346"/>
      <c r="G28" s="325" t="s">
        <v>80</v>
      </c>
      <c r="H28" s="360"/>
      <c r="I28" s="329" t="s">
        <v>72</v>
      </c>
      <c r="J28" s="329"/>
      <c r="K28" s="339" t="s">
        <v>72</v>
      </c>
      <c r="L28" s="339"/>
      <c r="M28" s="329" t="s">
        <v>72</v>
      </c>
      <c r="N28" s="329"/>
      <c r="O28" s="329" t="s">
        <v>72</v>
      </c>
      <c r="P28" s="329"/>
      <c r="Q28" s="329" t="s">
        <v>72</v>
      </c>
      <c r="R28" s="329"/>
      <c r="S28" s="329" t="s">
        <v>72</v>
      </c>
      <c r="T28" s="329"/>
      <c r="U28" s="366" t="s">
        <v>80</v>
      </c>
      <c r="V28" s="366"/>
      <c r="W28" s="329" t="s">
        <v>72</v>
      </c>
      <c r="X28" s="329"/>
      <c r="Y28" s="329" t="s">
        <v>72</v>
      </c>
      <c r="Z28" s="342"/>
      <c r="AA28" s="329" t="s">
        <v>72</v>
      </c>
      <c r="AB28" s="329"/>
      <c r="AC28" s="329" t="s">
        <v>72</v>
      </c>
      <c r="AD28" s="329"/>
      <c r="AE28" s="329" t="s">
        <v>72</v>
      </c>
      <c r="AF28" s="342"/>
      <c r="AG28" s="366" t="s">
        <v>80</v>
      </c>
      <c r="AH28" s="366"/>
      <c r="AI28" s="366" t="s">
        <v>80</v>
      </c>
      <c r="AJ28" s="366"/>
      <c r="AK28" s="329" t="s">
        <v>72</v>
      </c>
      <c r="AL28" s="329"/>
      <c r="AM28" s="329" t="s">
        <v>72</v>
      </c>
      <c r="AN28" s="329"/>
      <c r="AO28" s="329" t="s">
        <v>72</v>
      </c>
      <c r="AP28" s="329"/>
      <c r="AQ28" s="329" t="s">
        <v>72</v>
      </c>
      <c r="AR28" s="329"/>
      <c r="AS28" s="329" t="s">
        <v>72</v>
      </c>
      <c r="AT28" s="329"/>
      <c r="AU28" s="329" t="s">
        <v>72</v>
      </c>
      <c r="AV28" s="329"/>
      <c r="AW28" s="366" t="s">
        <v>80</v>
      </c>
      <c r="AX28" s="366"/>
      <c r="AY28" s="329" t="s">
        <v>72</v>
      </c>
      <c r="AZ28" s="329"/>
      <c r="BA28" s="329" t="s">
        <v>72</v>
      </c>
      <c r="BB28" s="329"/>
      <c r="BC28" s="329" t="s">
        <v>72</v>
      </c>
      <c r="BD28" s="329"/>
      <c r="BE28" s="329" t="s">
        <v>72</v>
      </c>
      <c r="BF28" s="329"/>
      <c r="BG28" s="329" t="s">
        <v>72</v>
      </c>
      <c r="BH28" s="329"/>
      <c r="BI28" s="329" t="s">
        <v>72</v>
      </c>
      <c r="BJ28" s="329"/>
      <c r="BK28" s="366" t="s">
        <v>80</v>
      </c>
      <c r="BL28" s="366"/>
      <c r="BM28" s="329" t="s">
        <v>72</v>
      </c>
      <c r="BN28" s="329"/>
      <c r="BO28" s="130">
        <f t="shared" si="0"/>
        <v>0</v>
      </c>
      <c r="BP28" s="68">
        <f t="shared" si="1"/>
        <v>0</v>
      </c>
      <c r="BQ28" s="68">
        <f t="shared" si="2"/>
        <v>0</v>
      </c>
    </row>
    <row r="29" spans="1:69" ht="14.4" x14ac:dyDescent="0.3">
      <c r="A29" s="116">
        <v>26</v>
      </c>
      <c r="B29" s="120" t="s">
        <v>39</v>
      </c>
      <c r="C29" s="120"/>
      <c r="D29" s="123" t="s">
        <v>65</v>
      </c>
      <c r="E29" s="323" t="s">
        <v>13</v>
      </c>
      <c r="F29" s="324"/>
      <c r="G29" s="325" t="s">
        <v>80</v>
      </c>
      <c r="H29" s="360"/>
      <c r="I29" s="329" t="s">
        <v>72</v>
      </c>
      <c r="J29" s="329"/>
      <c r="K29" s="339" t="s">
        <v>72</v>
      </c>
      <c r="L29" s="339"/>
      <c r="M29" s="329" t="s">
        <v>72</v>
      </c>
      <c r="N29" s="329"/>
      <c r="O29" s="329" t="s">
        <v>72</v>
      </c>
      <c r="P29" s="329"/>
      <c r="Q29" s="329" t="s">
        <v>72</v>
      </c>
      <c r="R29" s="329"/>
      <c r="S29" s="329" t="s">
        <v>72</v>
      </c>
      <c r="T29" s="329"/>
      <c r="U29" s="366" t="s">
        <v>80</v>
      </c>
      <c r="V29" s="366"/>
      <c r="W29" s="329" t="s">
        <v>72</v>
      </c>
      <c r="X29" s="329"/>
      <c r="Y29" s="329" t="s">
        <v>72</v>
      </c>
      <c r="Z29" s="342"/>
      <c r="AA29" s="329" t="s">
        <v>72</v>
      </c>
      <c r="AB29" s="329"/>
      <c r="AC29" s="329" t="s">
        <v>72</v>
      </c>
      <c r="AD29" s="329"/>
      <c r="AE29" s="329" t="s">
        <v>72</v>
      </c>
      <c r="AF29" s="342"/>
      <c r="AG29" s="366" t="s">
        <v>80</v>
      </c>
      <c r="AH29" s="366"/>
      <c r="AI29" s="366" t="s">
        <v>80</v>
      </c>
      <c r="AJ29" s="366"/>
      <c r="AK29" s="329" t="s">
        <v>72</v>
      </c>
      <c r="AL29" s="329"/>
      <c r="AM29" s="329" t="s">
        <v>72</v>
      </c>
      <c r="AN29" s="329"/>
      <c r="AO29" s="329" t="s">
        <v>72</v>
      </c>
      <c r="AP29" s="329"/>
      <c r="AQ29" s="329" t="s">
        <v>72</v>
      </c>
      <c r="AR29" s="329"/>
      <c r="AS29" s="329" t="s">
        <v>72</v>
      </c>
      <c r="AT29" s="329"/>
      <c r="AU29" s="329" t="s">
        <v>72</v>
      </c>
      <c r="AV29" s="329"/>
      <c r="AW29" s="366" t="s">
        <v>80</v>
      </c>
      <c r="AX29" s="366"/>
      <c r="AY29" s="329" t="s">
        <v>72</v>
      </c>
      <c r="AZ29" s="329"/>
      <c r="BA29" s="329" t="s">
        <v>72</v>
      </c>
      <c r="BB29" s="329"/>
      <c r="BC29" s="329" t="s">
        <v>72</v>
      </c>
      <c r="BD29" s="329"/>
      <c r="BE29" s="329" t="s">
        <v>72</v>
      </c>
      <c r="BF29" s="329"/>
      <c r="BG29" s="329" t="s">
        <v>72</v>
      </c>
      <c r="BH29" s="329"/>
      <c r="BI29" s="329" t="s">
        <v>72</v>
      </c>
      <c r="BJ29" s="329"/>
      <c r="BK29" s="366" t="s">
        <v>80</v>
      </c>
      <c r="BL29" s="366"/>
      <c r="BM29" s="329" t="s">
        <v>72</v>
      </c>
      <c r="BN29" s="329"/>
      <c r="BO29" s="130">
        <f t="shared" si="0"/>
        <v>1</v>
      </c>
      <c r="BP29" s="68">
        <f t="shared" si="1"/>
        <v>0</v>
      </c>
      <c r="BQ29" s="68">
        <f t="shared" si="2"/>
        <v>1</v>
      </c>
    </row>
    <row r="30" spans="1:69" ht="14.4" x14ac:dyDescent="0.3">
      <c r="A30" s="121">
        <v>27</v>
      </c>
      <c r="B30" s="117" t="s">
        <v>67</v>
      </c>
      <c r="C30" s="117">
        <v>7309522</v>
      </c>
      <c r="D30" s="124" t="s">
        <v>68</v>
      </c>
      <c r="E30" s="342" t="s">
        <v>72</v>
      </c>
      <c r="F30" s="346"/>
      <c r="G30" s="325" t="s">
        <v>80</v>
      </c>
      <c r="H30" s="360"/>
      <c r="I30" s="128">
        <v>0.39027777777777778</v>
      </c>
      <c r="J30" s="128">
        <v>0.75902777777777775</v>
      </c>
      <c r="K30" s="131">
        <v>0.39097222222222222</v>
      </c>
      <c r="L30" s="132">
        <v>0.78402777777777777</v>
      </c>
      <c r="M30" s="128">
        <v>0.36874999999999997</v>
      </c>
      <c r="N30" s="128">
        <v>0.76388888888888884</v>
      </c>
      <c r="O30" s="136">
        <v>0.36805555555555558</v>
      </c>
      <c r="P30" s="136">
        <v>0.76944444444444438</v>
      </c>
      <c r="Q30" s="136">
        <v>0.36874999999999997</v>
      </c>
      <c r="R30" s="136">
        <v>0.7631944444444444</v>
      </c>
      <c r="S30" s="136">
        <v>0.36874999999999997</v>
      </c>
      <c r="T30" s="135" t="s">
        <v>159</v>
      </c>
      <c r="U30" s="366" t="s">
        <v>80</v>
      </c>
      <c r="V30" s="366"/>
      <c r="W30" s="136">
        <v>0.36874999999999997</v>
      </c>
      <c r="X30" s="139">
        <v>0.7680555555555556</v>
      </c>
      <c r="Y30" s="139">
        <v>0.36944444444444446</v>
      </c>
      <c r="Z30" s="141">
        <v>0.76527777777777783</v>
      </c>
      <c r="AA30" s="139">
        <v>0.37013888888888885</v>
      </c>
      <c r="AB30" s="139">
        <v>0.77222222222222225</v>
      </c>
      <c r="AC30" s="139">
        <v>0.37222222222222223</v>
      </c>
      <c r="AD30" s="139">
        <v>0.69444444444444453</v>
      </c>
      <c r="AE30" s="365" t="s">
        <v>13</v>
      </c>
      <c r="AF30" s="368"/>
      <c r="AG30" s="366" t="s">
        <v>80</v>
      </c>
      <c r="AH30" s="366"/>
      <c r="AI30" s="366" t="s">
        <v>80</v>
      </c>
      <c r="AJ30" s="366"/>
      <c r="AK30" s="135">
        <v>9.32</v>
      </c>
      <c r="AL30" s="139">
        <v>0.76180555555555562</v>
      </c>
      <c r="AM30" s="139">
        <v>0.36944444444444446</v>
      </c>
      <c r="AN30" s="139">
        <v>0.76388888888888884</v>
      </c>
      <c r="AO30" s="139">
        <v>0.37083333333333335</v>
      </c>
      <c r="AP30" s="139">
        <v>0.7583333333333333</v>
      </c>
      <c r="AQ30" s="139">
        <v>0.37222222222222223</v>
      </c>
      <c r="AR30" s="144">
        <v>0.75416666666666676</v>
      </c>
      <c r="AS30" s="139">
        <v>0.37222222222222223</v>
      </c>
      <c r="AT30" s="139">
        <v>0.7631944444444444</v>
      </c>
      <c r="AU30" s="139">
        <v>0.37222222222222223</v>
      </c>
      <c r="AV30" s="139">
        <v>0.74861111111111101</v>
      </c>
      <c r="AW30" s="366" t="s">
        <v>80</v>
      </c>
      <c r="AX30" s="366"/>
      <c r="AY30" s="139">
        <v>0.37361111111111112</v>
      </c>
      <c r="AZ30" s="139">
        <v>0.75763888888888886</v>
      </c>
      <c r="BA30" s="139">
        <v>0.3743055555555555</v>
      </c>
      <c r="BB30" s="139">
        <v>0.75069444444444444</v>
      </c>
      <c r="BC30" s="329" t="s">
        <v>72</v>
      </c>
      <c r="BD30" s="329"/>
      <c r="BE30" s="329" t="s">
        <v>72</v>
      </c>
      <c r="BF30" s="329"/>
      <c r="BG30" s="329" t="s">
        <v>72</v>
      </c>
      <c r="BH30" s="329"/>
      <c r="BI30" s="139">
        <v>0.36874999999999997</v>
      </c>
      <c r="BJ30" s="138">
        <v>18.05</v>
      </c>
      <c r="BK30" s="366" t="s">
        <v>80</v>
      </c>
      <c r="BL30" s="366"/>
      <c r="BM30" s="146">
        <v>0.37356481481481479</v>
      </c>
      <c r="BN30" s="69">
        <v>18.149999999999999</v>
      </c>
      <c r="BO30" s="130">
        <f t="shared" si="0"/>
        <v>1</v>
      </c>
      <c r="BP30" s="68">
        <f t="shared" si="1"/>
        <v>0</v>
      </c>
      <c r="BQ30" s="68">
        <f t="shared" si="2"/>
        <v>1</v>
      </c>
    </row>
    <row r="31" spans="1:69" ht="14.4" x14ac:dyDescent="0.3">
      <c r="A31" s="121">
        <v>28</v>
      </c>
      <c r="B31" s="117" t="s">
        <v>70</v>
      </c>
      <c r="C31" s="117">
        <v>7244320</v>
      </c>
      <c r="D31" s="124" t="s">
        <v>71</v>
      </c>
      <c r="E31" s="342" t="s">
        <v>72</v>
      </c>
      <c r="F31" s="346"/>
      <c r="G31" s="325" t="s">
        <v>80</v>
      </c>
      <c r="H31" s="360"/>
      <c r="I31" s="128">
        <v>0.3972222222222222</v>
      </c>
      <c r="J31" s="128">
        <v>0.7583333333333333</v>
      </c>
      <c r="K31" s="131">
        <v>0.38680555555555557</v>
      </c>
      <c r="L31" s="132">
        <v>0.77569444444444446</v>
      </c>
      <c r="M31" s="78" t="s">
        <v>69</v>
      </c>
      <c r="N31" s="128">
        <v>0.76388888888888884</v>
      </c>
      <c r="O31" s="136">
        <v>0.37847222222222227</v>
      </c>
      <c r="P31" s="136">
        <v>0.76597222222222217</v>
      </c>
      <c r="Q31" s="136">
        <v>0.38680555555555557</v>
      </c>
      <c r="R31" s="136">
        <v>0.76388888888888884</v>
      </c>
      <c r="S31" s="136">
        <v>0.39166666666666666</v>
      </c>
      <c r="T31" s="139">
        <v>0.78472222222222221</v>
      </c>
      <c r="U31" s="366" t="s">
        <v>80</v>
      </c>
      <c r="V31" s="366"/>
      <c r="W31" s="139">
        <v>0.38263888888888892</v>
      </c>
      <c r="X31" s="139">
        <v>0.76111111111111107</v>
      </c>
      <c r="Y31" s="139">
        <v>0.3833333333333333</v>
      </c>
      <c r="Z31" s="141">
        <v>0.77430555555555547</v>
      </c>
      <c r="AA31" s="139">
        <v>0.39166666666666666</v>
      </c>
      <c r="AB31" s="139">
        <v>0.76458333333333339</v>
      </c>
      <c r="AC31" s="365" t="s">
        <v>13</v>
      </c>
      <c r="AD31" s="365"/>
      <c r="AE31" s="365" t="s">
        <v>13</v>
      </c>
      <c r="AF31" s="368"/>
      <c r="AG31" s="366" t="s">
        <v>80</v>
      </c>
      <c r="AH31" s="366"/>
      <c r="AI31" s="366" t="s">
        <v>80</v>
      </c>
      <c r="AJ31" s="366"/>
      <c r="AK31" s="135">
        <v>9.07</v>
      </c>
      <c r="AL31" s="139">
        <v>0.7729166666666667</v>
      </c>
      <c r="AM31" s="139">
        <v>0.37708333333333338</v>
      </c>
      <c r="AN31" s="139">
        <v>0.77777777777777779</v>
      </c>
      <c r="AO31" s="139">
        <v>0.37777777777777777</v>
      </c>
      <c r="AP31" s="139">
        <v>0.76527777777777783</v>
      </c>
      <c r="AQ31" s="139">
        <v>0.37291666666666662</v>
      </c>
      <c r="AR31" s="144">
        <v>0.76666666666666661</v>
      </c>
      <c r="AS31" s="139">
        <v>0.37013888888888885</v>
      </c>
      <c r="AT31" s="139">
        <v>0.76944444444444438</v>
      </c>
      <c r="AU31" s="139">
        <v>0.38125000000000003</v>
      </c>
      <c r="AV31" s="139">
        <v>0.7597222222222223</v>
      </c>
      <c r="AW31" s="366" t="s">
        <v>80</v>
      </c>
      <c r="AX31" s="366"/>
      <c r="AY31" s="139">
        <v>0.3840277777777778</v>
      </c>
      <c r="AZ31" s="139">
        <v>0.76527777777777783</v>
      </c>
      <c r="BA31" s="139">
        <v>0.3888888888888889</v>
      </c>
      <c r="BB31" s="139">
        <v>0.76041666666666663</v>
      </c>
      <c r="BC31" s="329" t="s">
        <v>72</v>
      </c>
      <c r="BD31" s="329"/>
      <c r="BE31" s="139">
        <v>0.3979166666666667</v>
      </c>
      <c r="BF31" s="139">
        <v>0.76250000000000007</v>
      </c>
      <c r="BG31" s="139">
        <v>0.38958333333333334</v>
      </c>
      <c r="BH31" s="139">
        <v>0.7715277777777777</v>
      </c>
      <c r="BI31" s="139">
        <v>0.38263888888888892</v>
      </c>
      <c r="BJ31" s="138">
        <v>18.100000000000001</v>
      </c>
      <c r="BK31" s="366" t="s">
        <v>80</v>
      </c>
      <c r="BL31" s="366"/>
      <c r="BM31" s="146">
        <v>0.41741898148148149</v>
      </c>
      <c r="BN31" s="69">
        <v>18.55</v>
      </c>
      <c r="BO31" s="130">
        <f t="shared" si="0"/>
        <v>2</v>
      </c>
      <c r="BP31" s="68">
        <f t="shared" si="1"/>
        <v>0</v>
      </c>
      <c r="BQ31" s="68">
        <f t="shared" si="2"/>
        <v>2</v>
      </c>
    </row>
    <row r="32" spans="1:69" ht="14.4" x14ac:dyDescent="0.3">
      <c r="A32" s="121">
        <v>29</v>
      </c>
      <c r="B32" s="117" t="s">
        <v>76</v>
      </c>
      <c r="C32" s="117"/>
      <c r="D32" s="118" t="s">
        <v>73</v>
      </c>
      <c r="E32" s="342" t="s">
        <v>72</v>
      </c>
      <c r="F32" s="346"/>
      <c r="G32" s="325" t="s">
        <v>80</v>
      </c>
      <c r="H32" s="360"/>
      <c r="I32" s="329" t="s">
        <v>72</v>
      </c>
      <c r="J32" s="329"/>
      <c r="K32" s="339" t="s">
        <v>72</v>
      </c>
      <c r="L32" s="339"/>
      <c r="M32" s="329" t="s">
        <v>72</v>
      </c>
      <c r="N32" s="329"/>
      <c r="O32" s="329" t="s">
        <v>72</v>
      </c>
      <c r="P32" s="329"/>
      <c r="Q32" s="329" t="s">
        <v>72</v>
      </c>
      <c r="R32" s="329"/>
      <c r="S32" s="329" t="s">
        <v>72</v>
      </c>
      <c r="T32" s="329"/>
      <c r="U32" s="366" t="s">
        <v>80</v>
      </c>
      <c r="V32" s="366"/>
      <c r="W32" s="329" t="s">
        <v>72</v>
      </c>
      <c r="X32" s="329"/>
      <c r="Y32" s="329" t="s">
        <v>72</v>
      </c>
      <c r="Z32" s="342"/>
      <c r="AA32" s="329" t="s">
        <v>72</v>
      </c>
      <c r="AB32" s="329"/>
      <c r="AC32" s="329" t="s">
        <v>72</v>
      </c>
      <c r="AD32" s="329"/>
      <c r="AE32" s="329" t="s">
        <v>72</v>
      </c>
      <c r="AF32" s="342"/>
      <c r="AG32" s="366" t="s">
        <v>80</v>
      </c>
      <c r="AH32" s="366"/>
      <c r="AI32" s="366" t="s">
        <v>80</v>
      </c>
      <c r="AJ32" s="366"/>
      <c r="AK32" s="329" t="s">
        <v>72</v>
      </c>
      <c r="AL32" s="329"/>
      <c r="AM32" s="329" t="s">
        <v>72</v>
      </c>
      <c r="AN32" s="329"/>
      <c r="AO32" s="329" t="s">
        <v>72</v>
      </c>
      <c r="AP32" s="329"/>
      <c r="AQ32" s="329" t="s">
        <v>72</v>
      </c>
      <c r="AR32" s="329"/>
      <c r="AS32" s="329" t="s">
        <v>72</v>
      </c>
      <c r="AT32" s="329"/>
      <c r="AU32" s="329" t="s">
        <v>72</v>
      </c>
      <c r="AV32" s="329"/>
      <c r="AW32" s="366" t="s">
        <v>80</v>
      </c>
      <c r="AX32" s="366"/>
      <c r="AY32" s="329" t="s">
        <v>72</v>
      </c>
      <c r="AZ32" s="329"/>
      <c r="BA32" s="329" t="s">
        <v>72</v>
      </c>
      <c r="BB32" s="329"/>
      <c r="BC32" s="329" t="s">
        <v>72</v>
      </c>
      <c r="BD32" s="329"/>
      <c r="BE32" s="329" t="s">
        <v>72</v>
      </c>
      <c r="BF32" s="329"/>
      <c r="BG32" s="329" t="s">
        <v>72</v>
      </c>
      <c r="BH32" s="329"/>
      <c r="BI32" s="329" t="s">
        <v>72</v>
      </c>
      <c r="BJ32" s="329"/>
      <c r="BK32" s="366" t="s">
        <v>80</v>
      </c>
      <c r="BL32" s="366"/>
      <c r="BM32" s="329" t="s">
        <v>72</v>
      </c>
      <c r="BN32" s="329"/>
      <c r="BO32" s="130">
        <f t="shared" si="0"/>
        <v>0</v>
      </c>
      <c r="BP32" s="68">
        <f t="shared" si="1"/>
        <v>0</v>
      </c>
      <c r="BQ32" s="68">
        <f t="shared" si="2"/>
        <v>0</v>
      </c>
    </row>
    <row r="33" spans="1:69" ht="14.4" x14ac:dyDescent="0.3">
      <c r="A33" s="121">
        <v>30</v>
      </c>
      <c r="B33" s="117" t="s">
        <v>77</v>
      </c>
      <c r="C33" s="117"/>
      <c r="D33" s="118" t="s">
        <v>74</v>
      </c>
      <c r="E33" s="342" t="s">
        <v>72</v>
      </c>
      <c r="F33" s="346"/>
      <c r="G33" s="325" t="s">
        <v>80</v>
      </c>
      <c r="H33" s="360"/>
      <c r="I33" s="329" t="s">
        <v>72</v>
      </c>
      <c r="J33" s="329"/>
      <c r="K33" s="339" t="s">
        <v>72</v>
      </c>
      <c r="L33" s="339"/>
      <c r="M33" s="329" t="s">
        <v>72</v>
      </c>
      <c r="N33" s="329"/>
      <c r="O33" s="329" t="s">
        <v>72</v>
      </c>
      <c r="P33" s="329"/>
      <c r="Q33" s="329" t="s">
        <v>72</v>
      </c>
      <c r="R33" s="329"/>
      <c r="S33" s="329" t="s">
        <v>72</v>
      </c>
      <c r="T33" s="329"/>
      <c r="U33" s="366" t="s">
        <v>80</v>
      </c>
      <c r="V33" s="366"/>
      <c r="W33" s="329" t="s">
        <v>72</v>
      </c>
      <c r="X33" s="329"/>
      <c r="Y33" s="329" t="s">
        <v>72</v>
      </c>
      <c r="Z33" s="342"/>
      <c r="AA33" s="329" t="s">
        <v>72</v>
      </c>
      <c r="AB33" s="329"/>
      <c r="AC33" s="329" t="s">
        <v>72</v>
      </c>
      <c r="AD33" s="329"/>
      <c r="AE33" s="329" t="s">
        <v>72</v>
      </c>
      <c r="AF33" s="342"/>
      <c r="AG33" s="366" t="s">
        <v>80</v>
      </c>
      <c r="AH33" s="366"/>
      <c r="AI33" s="366" t="s">
        <v>80</v>
      </c>
      <c r="AJ33" s="366"/>
      <c r="AK33" s="329" t="s">
        <v>72</v>
      </c>
      <c r="AL33" s="329"/>
      <c r="AM33" s="329" t="s">
        <v>72</v>
      </c>
      <c r="AN33" s="329"/>
      <c r="AO33" s="329" t="s">
        <v>72</v>
      </c>
      <c r="AP33" s="329"/>
      <c r="AQ33" s="329" t="s">
        <v>72</v>
      </c>
      <c r="AR33" s="329"/>
      <c r="AS33" s="329" t="s">
        <v>72</v>
      </c>
      <c r="AT33" s="329"/>
      <c r="AU33" s="329" t="s">
        <v>72</v>
      </c>
      <c r="AV33" s="329"/>
      <c r="AW33" s="366" t="s">
        <v>80</v>
      </c>
      <c r="AX33" s="366"/>
      <c r="AY33" s="329" t="s">
        <v>72</v>
      </c>
      <c r="AZ33" s="329"/>
      <c r="BA33" s="329" t="s">
        <v>72</v>
      </c>
      <c r="BB33" s="329"/>
      <c r="BC33" s="329" t="s">
        <v>72</v>
      </c>
      <c r="BD33" s="329"/>
      <c r="BE33" s="329" t="s">
        <v>72</v>
      </c>
      <c r="BF33" s="329"/>
      <c r="BG33" s="329" t="s">
        <v>72</v>
      </c>
      <c r="BH33" s="329"/>
      <c r="BI33" s="329" t="s">
        <v>72</v>
      </c>
      <c r="BJ33" s="329"/>
      <c r="BK33" s="366" t="s">
        <v>80</v>
      </c>
      <c r="BL33" s="366"/>
      <c r="BM33" s="329" t="s">
        <v>72</v>
      </c>
      <c r="BN33" s="329"/>
      <c r="BO33" s="130">
        <f t="shared" si="0"/>
        <v>0</v>
      </c>
      <c r="BP33" s="68">
        <f t="shared" si="1"/>
        <v>0</v>
      </c>
      <c r="BQ33" s="68">
        <f t="shared" si="2"/>
        <v>0</v>
      </c>
    </row>
    <row r="34" spans="1:69" ht="14.4" x14ac:dyDescent="0.3">
      <c r="A34" s="121">
        <v>31</v>
      </c>
      <c r="B34" s="117" t="s">
        <v>78</v>
      </c>
      <c r="C34" s="117"/>
      <c r="D34" s="118" t="s">
        <v>75</v>
      </c>
      <c r="E34" s="342" t="s">
        <v>72</v>
      </c>
      <c r="F34" s="346"/>
      <c r="G34" s="325" t="s">
        <v>80</v>
      </c>
      <c r="H34" s="360"/>
      <c r="I34" s="329" t="s">
        <v>72</v>
      </c>
      <c r="J34" s="329"/>
      <c r="K34" s="339" t="s">
        <v>72</v>
      </c>
      <c r="L34" s="339"/>
      <c r="M34" s="329" t="s">
        <v>72</v>
      </c>
      <c r="N34" s="329"/>
      <c r="O34" s="329" t="s">
        <v>72</v>
      </c>
      <c r="P34" s="329"/>
      <c r="Q34" s="329" t="s">
        <v>72</v>
      </c>
      <c r="R34" s="329"/>
      <c r="S34" s="329" t="s">
        <v>72</v>
      </c>
      <c r="T34" s="329"/>
      <c r="U34" s="366" t="s">
        <v>80</v>
      </c>
      <c r="V34" s="366"/>
      <c r="W34" s="329" t="s">
        <v>72</v>
      </c>
      <c r="X34" s="329"/>
      <c r="Y34" s="329" t="s">
        <v>72</v>
      </c>
      <c r="Z34" s="342"/>
      <c r="AA34" s="329" t="s">
        <v>72</v>
      </c>
      <c r="AB34" s="329"/>
      <c r="AC34" s="329" t="s">
        <v>72</v>
      </c>
      <c r="AD34" s="329"/>
      <c r="AE34" s="329" t="s">
        <v>72</v>
      </c>
      <c r="AF34" s="342"/>
      <c r="AG34" s="366" t="s">
        <v>80</v>
      </c>
      <c r="AH34" s="366"/>
      <c r="AI34" s="366" t="s">
        <v>80</v>
      </c>
      <c r="AJ34" s="366"/>
      <c r="AK34" s="329" t="s">
        <v>72</v>
      </c>
      <c r="AL34" s="329"/>
      <c r="AM34" s="329" t="s">
        <v>72</v>
      </c>
      <c r="AN34" s="329"/>
      <c r="AO34" s="329" t="s">
        <v>72</v>
      </c>
      <c r="AP34" s="329"/>
      <c r="AQ34" s="329" t="s">
        <v>72</v>
      </c>
      <c r="AR34" s="329"/>
      <c r="AS34" s="329" t="s">
        <v>72</v>
      </c>
      <c r="AT34" s="329"/>
      <c r="AU34" s="329" t="s">
        <v>72</v>
      </c>
      <c r="AV34" s="329"/>
      <c r="AW34" s="366" t="s">
        <v>80</v>
      </c>
      <c r="AX34" s="366"/>
      <c r="AY34" s="329" t="s">
        <v>72</v>
      </c>
      <c r="AZ34" s="329"/>
      <c r="BA34" s="329" t="s">
        <v>72</v>
      </c>
      <c r="BB34" s="329"/>
      <c r="BC34" s="329" t="s">
        <v>72</v>
      </c>
      <c r="BD34" s="329"/>
      <c r="BE34" s="329" t="s">
        <v>72</v>
      </c>
      <c r="BF34" s="329"/>
      <c r="BG34" s="329" t="s">
        <v>72</v>
      </c>
      <c r="BH34" s="329"/>
      <c r="BI34" s="329" t="s">
        <v>72</v>
      </c>
      <c r="BJ34" s="329"/>
      <c r="BK34" s="366" t="s">
        <v>80</v>
      </c>
      <c r="BL34" s="366"/>
      <c r="BM34" s="329" t="s">
        <v>72</v>
      </c>
      <c r="BN34" s="329"/>
      <c r="BO34" s="130">
        <f t="shared" si="0"/>
        <v>0</v>
      </c>
      <c r="BP34" s="68">
        <f t="shared" si="1"/>
        <v>0</v>
      </c>
      <c r="BQ34" s="68">
        <f t="shared" si="2"/>
        <v>0</v>
      </c>
    </row>
    <row r="35" spans="1:69" x14ac:dyDescent="0.25">
      <c r="T35" s="137"/>
      <c r="U35" s="380"/>
      <c r="V35" s="380"/>
      <c r="W35" s="137"/>
    </row>
    <row r="36" spans="1:69" x14ac:dyDescent="0.25">
      <c r="T36" s="137"/>
      <c r="U36" s="380"/>
      <c r="V36" s="380"/>
      <c r="W36" s="137"/>
    </row>
    <row r="37" spans="1:69" x14ac:dyDescent="0.25">
      <c r="T37" s="137"/>
      <c r="U37" s="380"/>
      <c r="V37" s="380"/>
      <c r="W37" s="137"/>
    </row>
    <row r="38" spans="1:69" x14ac:dyDescent="0.25">
      <c r="T38" s="137"/>
      <c r="U38" s="380"/>
      <c r="V38" s="380"/>
      <c r="W38" s="137"/>
    </row>
    <row r="39" spans="1:69" x14ac:dyDescent="0.25">
      <c r="T39" s="137"/>
      <c r="U39" s="137"/>
      <c r="V39" s="137"/>
      <c r="W39" s="137"/>
    </row>
    <row r="40" spans="1:69" x14ac:dyDescent="0.25">
      <c r="T40" s="137"/>
      <c r="U40" s="137"/>
      <c r="V40" s="137"/>
      <c r="W40" s="137"/>
    </row>
    <row r="41" spans="1:69" x14ac:dyDescent="0.25">
      <c r="T41" s="137"/>
      <c r="U41" s="137"/>
      <c r="V41" s="137"/>
      <c r="W41" s="137"/>
    </row>
  </sheetData>
  <mergeCells count="592">
    <mergeCell ref="BK4:BL4"/>
    <mergeCell ref="BK5:BL5"/>
    <mergeCell ref="BK6:BL6"/>
    <mergeCell ref="BM34:BN34"/>
    <mergeCell ref="BM6:BN6"/>
    <mergeCell ref="BM25:BN25"/>
    <mergeCell ref="BM23:BN23"/>
    <mergeCell ref="BK22:BL22"/>
    <mergeCell ref="BK23:BL23"/>
    <mergeCell ref="BK24:BL24"/>
    <mergeCell ref="BK25:BL25"/>
    <mergeCell ref="BK26:BL26"/>
    <mergeCell ref="BK27:BL27"/>
    <mergeCell ref="BK28:BL28"/>
    <mergeCell ref="BM4:BN4"/>
    <mergeCell ref="BM8:BN8"/>
    <mergeCell ref="BM17:BN17"/>
    <mergeCell ref="BM22:BN22"/>
    <mergeCell ref="BM27:BN27"/>
    <mergeCell ref="BM28:BN28"/>
    <mergeCell ref="BM29:BN29"/>
    <mergeCell ref="BM32:BN32"/>
    <mergeCell ref="BM33:BN33"/>
    <mergeCell ref="BK7:BL7"/>
    <mergeCell ref="BK8:BL8"/>
    <mergeCell ref="BK9:BL9"/>
    <mergeCell ref="BK10:BL10"/>
    <mergeCell ref="BK11:BL11"/>
    <mergeCell ref="BK12:BL12"/>
    <mergeCell ref="BG34:BH34"/>
    <mergeCell ref="BG17:BH17"/>
    <mergeCell ref="BG22:BH22"/>
    <mergeCell ref="BG13:BH13"/>
    <mergeCell ref="BK34:BL34"/>
    <mergeCell ref="AY4:AZ4"/>
    <mergeCell ref="AY8:AZ8"/>
    <mergeCell ref="BE30:BF30"/>
    <mergeCell ref="BG4:BH4"/>
    <mergeCell ref="BG8:BH8"/>
    <mergeCell ref="BG27:BH27"/>
    <mergeCell ref="BG28:BH28"/>
    <mergeCell ref="BG29:BH29"/>
    <mergeCell ref="BG30:BH30"/>
    <mergeCell ref="AY22:AZ22"/>
    <mergeCell ref="AY23:AZ23"/>
    <mergeCell ref="AY27:AZ27"/>
    <mergeCell ref="AY28:AZ28"/>
    <mergeCell ref="AY29:AZ29"/>
    <mergeCell ref="BE17:BF17"/>
    <mergeCell ref="BE22:BF22"/>
    <mergeCell ref="BE27:BF27"/>
    <mergeCell ref="BE28:BF28"/>
    <mergeCell ref="BE29:BF29"/>
    <mergeCell ref="BA32:BB32"/>
    <mergeCell ref="BA33:BB33"/>
    <mergeCell ref="BA34:BB34"/>
    <mergeCell ref="BA27:BB27"/>
    <mergeCell ref="BA28:BB28"/>
    <mergeCell ref="BA29:BB29"/>
    <mergeCell ref="BA8:BB8"/>
    <mergeCell ref="BA4:BB4"/>
    <mergeCell ref="BA19:BB19"/>
    <mergeCell ref="BA17:BB17"/>
    <mergeCell ref="BA22:BB22"/>
    <mergeCell ref="BA11:BB11"/>
    <mergeCell ref="AQ32:AR32"/>
    <mergeCell ref="AQ33:AR33"/>
    <mergeCell ref="AQ34:AR34"/>
    <mergeCell ref="AQ11:AR11"/>
    <mergeCell ref="AQ17:AR17"/>
    <mergeCell ref="AQ26:AR26"/>
    <mergeCell ref="AU34:AV34"/>
    <mergeCell ref="AU17:AV17"/>
    <mergeCell ref="AU22:AV22"/>
    <mergeCell ref="AU13:AV13"/>
    <mergeCell ref="AU19:AV19"/>
    <mergeCell ref="AU26:AV26"/>
    <mergeCell ref="AY32:AZ32"/>
    <mergeCell ref="AY33:AZ33"/>
    <mergeCell ref="AY34:AZ34"/>
    <mergeCell ref="AW13:AX13"/>
    <mergeCell ref="AQ7:AR7"/>
    <mergeCell ref="AQ20:AR20"/>
    <mergeCell ref="AQ4:AR4"/>
    <mergeCell ref="AQ22:AR22"/>
    <mergeCell ref="AQ8:AR8"/>
    <mergeCell ref="AQ28:AR28"/>
    <mergeCell ref="AQ29:AR29"/>
    <mergeCell ref="AQ27:AR27"/>
    <mergeCell ref="AS4:AT4"/>
    <mergeCell ref="AS8:AT8"/>
    <mergeCell ref="AS28:AT28"/>
    <mergeCell ref="AS29:AT29"/>
    <mergeCell ref="AS32:AT32"/>
    <mergeCell ref="AS33:AT33"/>
    <mergeCell ref="AS34:AT34"/>
    <mergeCell ref="AS27:AT27"/>
    <mergeCell ref="AS22:AT22"/>
    <mergeCell ref="AS17:AT17"/>
    <mergeCell ref="AS25:AT25"/>
    <mergeCell ref="AU4:AV4"/>
    <mergeCell ref="AO4:AP4"/>
    <mergeCell ref="AO27:AP27"/>
    <mergeCell ref="AO28:AP28"/>
    <mergeCell ref="AO29:AP29"/>
    <mergeCell ref="AO32:AP32"/>
    <mergeCell ref="AO33:AP33"/>
    <mergeCell ref="AO34:AP34"/>
    <mergeCell ref="AO8:AP8"/>
    <mergeCell ref="AO22:AP22"/>
    <mergeCell ref="AO10:AP10"/>
    <mergeCell ref="AO17:AP17"/>
    <mergeCell ref="AO20:AP20"/>
    <mergeCell ref="AI30:AJ30"/>
    <mergeCell ref="AI31:AJ31"/>
    <mergeCell ref="AI32:AJ32"/>
    <mergeCell ref="AI33:AJ33"/>
    <mergeCell ref="AI34:AJ34"/>
    <mergeCell ref="AI21:AJ21"/>
    <mergeCell ref="AI22:AJ22"/>
    <mergeCell ref="AI23:AJ23"/>
    <mergeCell ref="AI24:AJ24"/>
    <mergeCell ref="AI25:AJ25"/>
    <mergeCell ref="AI26:AJ26"/>
    <mergeCell ref="AI27:AJ27"/>
    <mergeCell ref="AI28:AJ28"/>
    <mergeCell ref="AI29:AJ29"/>
    <mergeCell ref="AK4:AL4"/>
    <mergeCell ref="AK8:AL8"/>
    <mergeCell ref="AK27:AL27"/>
    <mergeCell ref="AK28:AL28"/>
    <mergeCell ref="AK29:AL29"/>
    <mergeCell ref="AK32:AL32"/>
    <mergeCell ref="AK33:AL33"/>
    <mergeCell ref="AK34:AL34"/>
    <mergeCell ref="AK17:AL17"/>
    <mergeCell ref="AK5:AL5"/>
    <mergeCell ref="AK6:AL6"/>
    <mergeCell ref="AK9:AL9"/>
    <mergeCell ref="AK11:AL11"/>
    <mergeCell ref="AK10:AL10"/>
    <mergeCell ref="AK16:AL16"/>
    <mergeCell ref="AK22:AL22"/>
    <mergeCell ref="AK24:AL24"/>
    <mergeCell ref="AG28:AH28"/>
    <mergeCell ref="AG29:AH29"/>
    <mergeCell ref="AG30:AH30"/>
    <mergeCell ref="AG31:AH31"/>
    <mergeCell ref="AG32:AH32"/>
    <mergeCell ref="AG33:AH33"/>
    <mergeCell ref="AG34:AH34"/>
    <mergeCell ref="AI4:AJ4"/>
    <mergeCell ref="AI5:AJ5"/>
    <mergeCell ref="AI6:AJ6"/>
    <mergeCell ref="AI10:AJ10"/>
    <mergeCell ref="AI11:AJ11"/>
    <mergeCell ref="AI7:AJ7"/>
    <mergeCell ref="AI8:AJ8"/>
    <mergeCell ref="AI9:AJ9"/>
    <mergeCell ref="AI12:AJ12"/>
    <mergeCell ref="AI13:AJ13"/>
    <mergeCell ref="AI14:AJ14"/>
    <mergeCell ref="AI15:AJ15"/>
    <mergeCell ref="AI16:AJ16"/>
    <mergeCell ref="AI17:AJ17"/>
    <mergeCell ref="AI18:AJ18"/>
    <mergeCell ref="AI19:AJ19"/>
    <mergeCell ref="AI20:AJ20"/>
    <mergeCell ref="AG18:AH18"/>
    <mergeCell ref="AG19:AH19"/>
    <mergeCell ref="AG20:AH20"/>
    <mergeCell ref="AG21:AH21"/>
    <mergeCell ref="AG22:AH22"/>
    <mergeCell ref="AG23:AH23"/>
    <mergeCell ref="AG24:AH24"/>
    <mergeCell ref="AG26:AH26"/>
    <mergeCell ref="AG27:AH27"/>
    <mergeCell ref="AG4:AH4"/>
    <mergeCell ref="AG7:AH7"/>
    <mergeCell ref="AG8:AH8"/>
    <mergeCell ref="AG10:AH10"/>
    <mergeCell ref="AG12:AH12"/>
    <mergeCell ref="AG13:AH13"/>
    <mergeCell ref="AG14:AH14"/>
    <mergeCell ref="AG15:AH15"/>
    <mergeCell ref="AG17:AH17"/>
    <mergeCell ref="AE4:AF4"/>
    <mergeCell ref="AE8:AF8"/>
    <mergeCell ref="AE27:AF27"/>
    <mergeCell ref="AE28:AF28"/>
    <mergeCell ref="AE29:AF29"/>
    <mergeCell ref="AE32:AF32"/>
    <mergeCell ref="AE33:AF33"/>
    <mergeCell ref="AE34:AF34"/>
    <mergeCell ref="AE12:AF12"/>
    <mergeCell ref="AE13:AF13"/>
    <mergeCell ref="AE14:AF14"/>
    <mergeCell ref="AE17:AF17"/>
    <mergeCell ref="AE31:AF31"/>
    <mergeCell ref="AE30:AF30"/>
    <mergeCell ref="AE23:AF23"/>
    <mergeCell ref="AE15:AF15"/>
    <mergeCell ref="AE10:AF10"/>
    <mergeCell ref="AA4:AB4"/>
    <mergeCell ref="AA8:AB8"/>
    <mergeCell ref="AA17:AB17"/>
    <mergeCell ref="AA27:AB27"/>
    <mergeCell ref="AA28:AB28"/>
    <mergeCell ref="AA29:AB29"/>
    <mergeCell ref="AA32:AB32"/>
    <mergeCell ref="AA33:AB33"/>
    <mergeCell ref="AA34:AB34"/>
    <mergeCell ref="AA26:AB26"/>
    <mergeCell ref="AA5:AB5"/>
    <mergeCell ref="W4:X4"/>
    <mergeCell ref="W8:X8"/>
    <mergeCell ref="W22:X22"/>
    <mergeCell ref="S26:T26"/>
    <mergeCell ref="U4:V4"/>
    <mergeCell ref="U5:V5"/>
    <mergeCell ref="U6:V6"/>
    <mergeCell ref="U7:V7"/>
    <mergeCell ref="U35:V35"/>
    <mergeCell ref="U22:V22"/>
    <mergeCell ref="U23:V23"/>
    <mergeCell ref="U24:V24"/>
    <mergeCell ref="U25:V2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S34:T34"/>
    <mergeCell ref="S17:T17"/>
    <mergeCell ref="U36:V36"/>
    <mergeCell ref="U37:V37"/>
    <mergeCell ref="U38:V38"/>
    <mergeCell ref="W17:X17"/>
    <mergeCell ref="W27:X27"/>
    <mergeCell ref="W28:X28"/>
    <mergeCell ref="W29:X29"/>
    <mergeCell ref="W32:X32"/>
    <mergeCell ref="W33:X33"/>
    <mergeCell ref="W34:X34"/>
    <mergeCell ref="U26:V26"/>
    <mergeCell ref="U27:V27"/>
    <mergeCell ref="U28:V28"/>
    <mergeCell ref="U29:V29"/>
    <mergeCell ref="U30:V30"/>
    <mergeCell ref="U31:V31"/>
    <mergeCell ref="U32:V32"/>
    <mergeCell ref="U33:V33"/>
    <mergeCell ref="U34:V34"/>
    <mergeCell ref="U17:V17"/>
    <mergeCell ref="U18:V18"/>
    <mergeCell ref="U19:V19"/>
    <mergeCell ref="U20:V20"/>
    <mergeCell ref="U21:V21"/>
    <mergeCell ref="M4:N4"/>
    <mergeCell ref="M8:N8"/>
    <mergeCell ref="M27:N27"/>
    <mergeCell ref="M28:N28"/>
    <mergeCell ref="M29:N29"/>
    <mergeCell ref="M32:N32"/>
    <mergeCell ref="M33:N33"/>
    <mergeCell ref="Q4:R4"/>
    <mergeCell ref="Q17:R17"/>
    <mergeCell ref="Q27:R27"/>
    <mergeCell ref="Q28:R28"/>
    <mergeCell ref="Q29:R29"/>
    <mergeCell ref="Q32:R32"/>
    <mergeCell ref="Q33:R33"/>
    <mergeCell ref="O5:P5"/>
    <mergeCell ref="O17:P17"/>
    <mergeCell ref="O8:P8"/>
    <mergeCell ref="O4:P4"/>
    <mergeCell ref="O27:P27"/>
    <mergeCell ref="O28:P28"/>
    <mergeCell ref="O29:P29"/>
    <mergeCell ref="BM1:BN1"/>
    <mergeCell ref="BM2:BN2"/>
    <mergeCell ref="BG1:BH1"/>
    <mergeCell ref="BI1:BJ1"/>
    <mergeCell ref="BK1:BL1"/>
    <mergeCell ref="BG2:BH2"/>
    <mergeCell ref="BI2:BJ2"/>
    <mergeCell ref="BK2:BL2"/>
    <mergeCell ref="AY1:AZ1"/>
    <mergeCell ref="BA1:BB1"/>
    <mergeCell ref="BC1:BD1"/>
    <mergeCell ref="BE1:BF1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AO1:AP1"/>
    <mergeCell ref="AQ1:AR1"/>
    <mergeCell ref="AS1:AT1"/>
    <mergeCell ref="AU1:AV1"/>
    <mergeCell ref="AW1:AX1"/>
    <mergeCell ref="AM1:AN1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C1:AD1"/>
    <mergeCell ref="AE1:AF1"/>
    <mergeCell ref="AG1:AH1"/>
    <mergeCell ref="AI1:AJ1"/>
    <mergeCell ref="AK1:AL1"/>
    <mergeCell ref="S1:T1"/>
    <mergeCell ref="U1:V1"/>
    <mergeCell ref="W1:X1"/>
    <mergeCell ref="Y1:Z1"/>
    <mergeCell ref="AA1:AB1"/>
    <mergeCell ref="M2:N2"/>
    <mergeCell ref="O2:P2"/>
    <mergeCell ref="Q2:R2"/>
    <mergeCell ref="M1:N1"/>
    <mergeCell ref="O1:P1"/>
    <mergeCell ref="Q1:R1"/>
    <mergeCell ref="I34:J34"/>
    <mergeCell ref="I29:J29"/>
    <mergeCell ref="I6:J6"/>
    <mergeCell ref="G30:H30"/>
    <mergeCell ref="G31:H31"/>
    <mergeCell ref="G32:H32"/>
    <mergeCell ref="G33:H33"/>
    <mergeCell ref="G34:H34"/>
    <mergeCell ref="G24:H24"/>
    <mergeCell ref="G25:H25"/>
    <mergeCell ref="G26:H26"/>
    <mergeCell ref="G27:H27"/>
    <mergeCell ref="G28:H28"/>
    <mergeCell ref="G29:H29"/>
    <mergeCell ref="G18:H18"/>
    <mergeCell ref="I8:J8"/>
    <mergeCell ref="I27:J27"/>
    <mergeCell ref="I28:J28"/>
    <mergeCell ref="I32:J32"/>
    <mergeCell ref="I33:J33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E32:F32"/>
    <mergeCell ref="E33:F33"/>
    <mergeCell ref="E34:F34"/>
    <mergeCell ref="G5:H5"/>
    <mergeCell ref="G6:H6"/>
    <mergeCell ref="G10:H10"/>
    <mergeCell ref="G11:H11"/>
    <mergeCell ref="G7:H7"/>
    <mergeCell ref="G8:H8"/>
    <mergeCell ref="G9:H9"/>
    <mergeCell ref="E26:F26"/>
    <mergeCell ref="E27:F27"/>
    <mergeCell ref="E28:F28"/>
    <mergeCell ref="E29:F29"/>
    <mergeCell ref="E30:F30"/>
    <mergeCell ref="E31:F31"/>
    <mergeCell ref="E20:F20"/>
    <mergeCell ref="E21:F21"/>
    <mergeCell ref="E22:F22"/>
    <mergeCell ref="E23:F23"/>
    <mergeCell ref="E24:F24"/>
    <mergeCell ref="E25:F25"/>
    <mergeCell ref="E19:F19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I1:J1"/>
    <mergeCell ref="I2:J2"/>
    <mergeCell ref="E4:F4"/>
    <mergeCell ref="E5:F5"/>
    <mergeCell ref="E6:F6"/>
    <mergeCell ref="I4:J4"/>
    <mergeCell ref="E7:F7"/>
    <mergeCell ref="G4:H4"/>
    <mergeCell ref="A1:D1"/>
    <mergeCell ref="A2:D2"/>
    <mergeCell ref="E1:F1"/>
    <mergeCell ref="E2:F2"/>
    <mergeCell ref="G1:H1"/>
    <mergeCell ref="G2:H2"/>
    <mergeCell ref="K1:L1"/>
    <mergeCell ref="K2:L2"/>
    <mergeCell ref="K4:L4"/>
    <mergeCell ref="K8:L8"/>
    <mergeCell ref="K27:L27"/>
    <mergeCell ref="K6:L6"/>
    <mergeCell ref="K29:L29"/>
    <mergeCell ref="K28:L28"/>
    <mergeCell ref="K32:L32"/>
    <mergeCell ref="K33:L33"/>
    <mergeCell ref="K34:L34"/>
    <mergeCell ref="M17:N17"/>
    <mergeCell ref="M34:N34"/>
    <mergeCell ref="M22:N22"/>
    <mergeCell ref="M6:N6"/>
    <mergeCell ref="Q34:R34"/>
    <mergeCell ref="Q8:R8"/>
    <mergeCell ref="O34:P34"/>
    <mergeCell ref="S10:T10"/>
    <mergeCell ref="S8:T8"/>
    <mergeCell ref="S4:T4"/>
    <mergeCell ref="O32:P32"/>
    <mergeCell ref="O33:P33"/>
    <mergeCell ref="Q11:R11"/>
    <mergeCell ref="S27:T27"/>
    <mergeCell ref="S28:T28"/>
    <mergeCell ref="S29:T29"/>
    <mergeCell ref="S32:T32"/>
    <mergeCell ref="S33:T33"/>
    <mergeCell ref="Y17:Z17"/>
    <mergeCell ref="Y4:Z4"/>
    <mergeCell ref="Y8:Z8"/>
    <mergeCell ref="Y32:Z32"/>
    <mergeCell ref="Y33:Z33"/>
    <mergeCell ref="Y34:Z34"/>
    <mergeCell ref="Y27:Z27"/>
    <mergeCell ref="Y28:Z28"/>
    <mergeCell ref="Y29:Z29"/>
    <mergeCell ref="Y13:Z13"/>
    <mergeCell ref="AC4:AD4"/>
    <mergeCell ref="AC8:AD8"/>
    <mergeCell ref="AC27:AD27"/>
    <mergeCell ref="AC28:AD28"/>
    <mergeCell ref="AC29:AD29"/>
    <mergeCell ref="AC32:AD32"/>
    <mergeCell ref="AC33:AD33"/>
    <mergeCell ref="AC34:AD34"/>
    <mergeCell ref="AC31:AD31"/>
    <mergeCell ref="AC17:AD17"/>
    <mergeCell ref="AC12:AD12"/>
    <mergeCell ref="AC13:AD13"/>
    <mergeCell ref="AC14:AD14"/>
    <mergeCell ref="AC19:AD19"/>
    <mergeCell ref="AC11:AD11"/>
    <mergeCell ref="AM4:AN4"/>
    <mergeCell ref="AM8:AN8"/>
    <mergeCell ref="AM27:AN27"/>
    <mergeCell ref="AM28:AN28"/>
    <mergeCell ref="AM29:AN29"/>
    <mergeCell ref="AM32:AN32"/>
    <mergeCell ref="AM33:AN33"/>
    <mergeCell ref="AM34:AN34"/>
    <mergeCell ref="AM17:AN17"/>
    <mergeCell ref="AM20:AN20"/>
    <mergeCell ref="AM5:AN5"/>
    <mergeCell ref="AM11:AN11"/>
    <mergeCell ref="AM22:AN22"/>
    <mergeCell ref="AU8:AV8"/>
    <mergeCell ref="AU27:AV27"/>
    <mergeCell ref="AU28:AV28"/>
    <mergeCell ref="AU29:AV29"/>
    <mergeCell ref="AU32:AV32"/>
    <mergeCell ref="AU33:AV33"/>
    <mergeCell ref="AW33:AX33"/>
    <mergeCell ref="AW19:AX19"/>
    <mergeCell ref="AW4:AX4"/>
    <mergeCell ref="AW8:AX8"/>
    <mergeCell ref="AW17:AX17"/>
    <mergeCell ref="AW22:AX22"/>
    <mergeCell ref="AW27:AX27"/>
    <mergeCell ref="AW28:AX28"/>
    <mergeCell ref="AW29:AX29"/>
    <mergeCell ref="AW32:AX32"/>
    <mergeCell ref="AW5:AX5"/>
    <mergeCell ref="AW6:AX6"/>
    <mergeCell ref="AW7:AX7"/>
    <mergeCell ref="AW9:AX9"/>
    <mergeCell ref="AW10:AX10"/>
    <mergeCell ref="AW11:AX11"/>
    <mergeCell ref="AW12:AX12"/>
    <mergeCell ref="AW14:AX14"/>
    <mergeCell ref="AW15:AX15"/>
    <mergeCell ref="AW16:AX16"/>
    <mergeCell ref="AW18:AX18"/>
    <mergeCell ref="AW20:AX20"/>
    <mergeCell ref="AW21:AX21"/>
    <mergeCell ref="AW24:AX24"/>
    <mergeCell ref="AW25:AX25"/>
    <mergeCell ref="AW26:AX26"/>
    <mergeCell ref="AW30:AX30"/>
    <mergeCell ref="AW31:AX31"/>
    <mergeCell ref="AW34:AX34"/>
    <mergeCell ref="AW23:AX23"/>
    <mergeCell ref="AY17:AZ17"/>
    <mergeCell ref="AY19:AZ19"/>
    <mergeCell ref="BE4:BF4"/>
    <mergeCell ref="BC4:BD4"/>
    <mergeCell ref="BC5:BD5"/>
    <mergeCell ref="BC7:BD7"/>
    <mergeCell ref="BC8:BD8"/>
    <mergeCell ref="BC9:BD9"/>
    <mergeCell ref="BC10:BD10"/>
    <mergeCell ref="BC13:BD13"/>
    <mergeCell ref="BC14:BD14"/>
    <mergeCell ref="BE6:BF6"/>
    <mergeCell ref="BE10:BF10"/>
    <mergeCell ref="BE11:BF11"/>
    <mergeCell ref="BE8:BF8"/>
    <mergeCell ref="BC15:BD15"/>
    <mergeCell ref="BC16:BD16"/>
    <mergeCell ref="BC17:BD17"/>
    <mergeCell ref="BC18:BD18"/>
    <mergeCell ref="BC19:BD19"/>
    <mergeCell ref="BC34:BD34"/>
    <mergeCell ref="BE34:BF34"/>
    <mergeCell ref="BE25:BF25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I4:BJ4"/>
    <mergeCell ref="BI8:BJ8"/>
    <mergeCell ref="BI25:BJ25"/>
    <mergeCell ref="BI27:BJ27"/>
    <mergeCell ref="BI28:BJ28"/>
    <mergeCell ref="BI29:BJ29"/>
    <mergeCell ref="BI32:BJ32"/>
    <mergeCell ref="BI33:BJ33"/>
    <mergeCell ref="BC20:BD20"/>
    <mergeCell ref="BC21:BD21"/>
    <mergeCell ref="BC22:BD22"/>
    <mergeCell ref="BC23:BD23"/>
    <mergeCell ref="BC33:BD33"/>
    <mergeCell ref="BG32:BH32"/>
    <mergeCell ref="BG33:BH33"/>
    <mergeCell ref="BE32:BF32"/>
    <mergeCell ref="BE33:BF33"/>
    <mergeCell ref="BM5:BN5"/>
    <mergeCell ref="BM18:BN18"/>
    <mergeCell ref="BI34:BJ34"/>
    <mergeCell ref="BI18:BJ18"/>
    <mergeCell ref="BI21:BJ21"/>
    <mergeCell ref="BI5:BJ5"/>
    <mergeCell ref="BI17:BJ17"/>
    <mergeCell ref="BI22:BJ22"/>
    <mergeCell ref="BI19:BJ19"/>
    <mergeCell ref="BI6:BJ6"/>
    <mergeCell ref="BK29:BL29"/>
    <mergeCell ref="BK30:BL30"/>
    <mergeCell ref="BK13:BL13"/>
    <mergeCell ref="BK14:BL14"/>
    <mergeCell ref="BK15:BL15"/>
    <mergeCell ref="BK16:BL16"/>
    <mergeCell ref="BK17:BL17"/>
    <mergeCell ref="BK18:BL18"/>
    <mergeCell ref="BK19:BL19"/>
    <mergeCell ref="BK20:BL20"/>
    <mergeCell ref="BK21:BL21"/>
    <mergeCell ref="BK31:BL31"/>
    <mergeCell ref="BK32:BL32"/>
    <mergeCell ref="BK33:BL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1"/>
  <sheetViews>
    <sheetView workbookViewId="0">
      <pane xSplit="4" topLeftCell="BE1" activePane="topRight" state="frozen"/>
      <selection pane="topRight" activeCell="BA20" sqref="BA20"/>
    </sheetView>
  </sheetViews>
  <sheetFormatPr defaultRowHeight="13.8" x14ac:dyDescent="0.25"/>
  <cols>
    <col min="1" max="1" width="3.8984375" bestFit="1" customWidth="1"/>
    <col min="2" max="2" width="8.09765625" bestFit="1" customWidth="1"/>
    <col min="3" max="3" width="8.8984375" bestFit="1" customWidth="1"/>
    <col min="4" max="4" width="33.19921875" bestFit="1" customWidth="1"/>
    <col min="5" max="5" width="12.19921875" customWidth="1"/>
    <col min="6" max="6" width="10.09765625" customWidth="1"/>
    <col min="20" max="20" width="14.19921875" bestFit="1" customWidth="1"/>
    <col min="65" max="65" width="19.69921875" customWidth="1"/>
    <col min="66" max="66" width="12.8984375" customWidth="1"/>
  </cols>
  <sheetData>
    <row r="1" spans="1:67" ht="14.4" x14ac:dyDescent="0.25">
      <c r="A1" s="333">
        <v>44593</v>
      </c>
      <c r="B1" s="357"/>
      <c r="C1" s="357"/>
      <c r="D1" s="357"/>
      <c r="E1" s="379" t="s">
        <v>1</v>
      </c>
      <c r="F1" s="383"/>
      <c r="G1" s="379" t="s">
        <v>2</v>
      </c>
      <c r="H1" s="383"/>
      <c r="I1" s="379" t="s">
        <v>3</v>
      </c>
      <c r="J1" s="383"/>
      <c r="K1" s="379" t="s">
        <v>4</v>
      </c>
      <c r="L1" s="383"/>
      <c r="M1" s="372" t="s">
        <v>5</v>
      </c>
      <c r="N1" s="372"/>
      <c r="O1" s="372" t="s">
        <v>6</v>
      </c>
      <c r="P1" s="372"/>
      <c r="Q1" s="372" t="s">
        <v>0</v>
      </c>
      <c r="R1" s="372"/>
      <c r="S1" s="379" t="s">
        <v>1</v>
      </c>
      <c r="T1" s="383"/>
      <c r="U1" s="379" t="s">
        <v>2</v>
      </c>
      <c r="V1" s="383"/>
      <c r="W1" s="379" t="s">
        <v>3</v>
      </c>
      <c r="X1" s="383"/>
      <c r="Y1" s="379" t="s">
        <v>4</v>
      </c>
      <c r="Z1" s="383"/>
      <c r="AA1" s="372" t="s">
        <v>5</v>
      </c>
      <c r="AB1" s="372"/>
      <c r="AC1" s="372" t="s">
        <v>6</v>
      </c>
      <c r="AD1" s="372"/>
      <c r="AE1" s="372" t="s">
        <v>0</v>
      </c>
      <c r="AF1" s="372"/>
      <c r="AG1" s="379" t="s">
        <v>1</v>
      </c>
      <c r="AH1" s="383"/>
      <c r="AI1" s="379" t="s">
        <v>2</v>
      </c>
      <c r="AJ1" s="383"/>
      <c r="AK1" s="379" t="s">
        <v>3</v>
      </c>
      <c r="AL1" s="383"/>
      <c r="AM1" s="379" t="s">
        <v>4</v>
      </c>
      <c r="AN1" s="383"/>
      <c r="AO1" s="372" t="s">
        <v>5</v>
      </c>
      <c r="AP1" s="372"/>
      <c r="AQ1" s="372" t="s">
        <v>6</v>
      </c>
      <c r="AR1" s="372"/>
      <c r="AS1" s="372" t="s">
        <v>0</v>
      </c>
      <c r="AT1" s="372"/>
      <c r="AU1" s="379" t="s">
        <v>1</v>
      </c>
      <c r="AV1" s="383"/>
      <c r="AW1" s="379" t="s">
        <v>2</v>
      </c>
      <c r="AX1" s="383"/>
      <c r="AY1" s="379" t="s">
        <v>3</v>
      </c>
      <c r="AZ1" s="383"/>
      <c r="BA1" s="379" t="s">
        <v>4</v>
      </c>
      <c r="BB1" s="383"/>
      <c r="BC1" s="372" t="s">
        <v>5</v>
      </c>
      <c r="BD1" s="372"/>
      <c r="BE1" s="372" t="s">
        <v>6</v>
      </c>
      <c r="BF1" s="372"/>
      <c r="BG1" s="372" t="s">
        <v>0</v>
      </c>
      <c r="BH1" s="372"/>
      <c r="BI1" s="379" t="s">
        <v>1</v>
      </c>
      <c r="BJ1" s="383"/>
      <c r="BK1" s="379" t="s">
        <v>2</v>
      </c>
      <c r="BL1" s="383"/>
      <c r="BM1" s="68"/>
      <c r="BN1" s="68"/>
      <c r="BO1" s="68"/>
    </row>
    <row r="2" spans="1:67" x14ac:dyDescent="0.25">
      <c r="A2" s="356" t="s">
        <v>7</v>
      </c>
      <c r="B2" s="357"/>
      <c r="C2" s="357"/>
      <c r="D2" s="357"/>
      <c r="E2" s="373">
        <v>1</v>
      </c>
      <c r="F2" s="374"/>
      <c r="G2" s="373">
        <v>2</v>
      </c>
      <c r="H2" s="374"/>
      <c r="I2" s="373">
        <v>3</v>
      </c>
      <c r="J2" s="375"/>
      <c r="K2" s="373">
        <v>4</v>
      </c>
      <c r="L2" s="374"/>
      <c r="M2" s="373">
        <v>5</v>
      </c>
      <c r="N2" s="374"/>
      <c r="O2" s="373">
        <v>6</v>
      </c>
      <c r="P2" s="375"/>
      <c r="Q2" s="373">
        <v>7</v>
      </c>
      <c r="R2" s="374"/>
      <c r="S2" s="373">
        <v>8</v>
      </c>
      <c r="T2" s="375"/>
      <c r="U2" s="373">
        <v>9</v>
      </c>
      <c r="V2" s="374"/>
      <c r="W2" s="373">
        <v>10</v>
      </c>
      <c r="X2" s="377"/>
      <c r="Y2" s="373">
        <v>11</v>
      </c>
      <c r="Z2" s="377"/>
      <c r="AA2" s="373">
        <v>12</v>
      </c>
      <c r="AB2" s="377"/>
      <c r="AC2" s="373">
        <v>13</v>
      </c>
      <c r="AD2" s="374"/>
      <c r="AE2" s="373">
        <v>14</v>
      </c>
      <c r="AF2" s="375"/>
      <c r="AG2" s="373">
        <v>15</v>
      </c>
      <c r="AH2" s="374"/>
      <c r="AI2" s="373">
        <v>16</v>
      </c>
      <c r="AJ2" s="375"/>
      <c r="AK2" s="373">
        <v>17</v>
      </c>
      <c r="AL2" s="377"/>
      <c r="AM2" s="373">
        <v>18</v>
      </c>
      <c r="AN2" s="378"/>
      <c r="AO2" s="373">
        <v>19</v>
      </c>
      <c r="AP2" s="378"/>
      <c r="AQ2" s="373">
        <v>20</v>
      </c>
      <c r="AR2" s="377"/>
      <c r="AS2" s="373">
        <v>21</v>
      </c>
      <c r="AT2" s="375"/>
      <c r="AU2" s="373">
        <v>22</v>
      </c>
      <c r="AV2" s="374"/>
      <c r="AW2" s="373">
        <v>23</v>
      </c>
      <c r="AX2" s="375"/>
      <c r="AY2" s="373">
        <v>24</v>
      </c>
      <c r="AZ2" s="374"/>
      <c r="BA2" s="373">
        <v>25</v>
      </c>
      <c r="BB2" s="375"/>
      <c r="BC2" s="373">
        <v>26</v>
      </c>
      <c r="BD2" s="374"/>
      <c r="BE2" s="373">
        <v>27</v>
      </c>
      <c r="BF2" s="377"/>
      <c r="BG2" s="373">
        <v>28</v>
      </c>
      <c r="BH2" s="377"/>
      <c r="BI2" s="373">
        <v>29</v>
      </c>
      <c r="BJ2" s="377"/>
      <c r="BK2" s="373">
        <v>30</v>
      </c>
      <c r="BL2" s="375"/>
      <c r="BM2" s="68"/>
      <c r="BN2" s="68"/>
      <c r="BO2" s="68"/>
    </row>
    <row r="3" spans="1:67" ht="14.4" x14ac:dyDescent="0.25">
      <c r="A3" s="4" t="s">
        <v>8</v>
      </c>
      <c r="B3" s="52" t="s">
        <v>9</v>
      </c>
      <c r="C3" s="52" t="s">
        <v>66</v>
      </c>
      <c r="D3" s="122" t="s">
        <v>10</v>
      </c>
      <c r="E3" s="125" t="s">
        <v>11</v>
      </c>
      <c r="F3" s="125" t="s">
        <v>12</v>
      </c>
      <c r="G3" s="125" t="s">
        <v>11</v>
      </c>
      <c r="H3" s="125" t="s">
        <v>12</v>
      </c>
      <c r="I3" s="125" t="s">
        <v>11</v>
      </c>
      <c r="J3" s="126" t="s">
        <v>12</v>
      </c>
      <c r="K3" s="125" t="s">
        <v>11</v>
      </c>
      <c r="L3" s="125" t="s">
        <v>12</v>
      </c>
      <c r="M3" s="125" t="s">
        <v>11</v>
      </c>
      <c r="N3" s="125" t="s">
        <v>12</v>
      </c>
      <c r="O3" s="125" t="s">
        <v>11</v>
      </c>
      <c r="P3" s="125" t="s">
        <v>12</v>
      </c>
      <c r="Q3" s="125" t="s">
        <v>11</v>
      </c>
      <c r="R3" s="125" t="s">
        <v>12</v>
      </c>
      <c r="S3" s="125" t="s">
        <v>11</v>
      </c>
      <c r="T3" s="125" t="s">
        <v>12</v>
      </c>
      <c r="U3" s="125" t="s">
        <v>11</v>
      </c>
      <c r="V3" s="125" t="s">
        <v>12</v>
      </c>
      <c r="W3" s="125" t="s">
        <v>11</v>
      </c>
      <c r="X3" s="125" t="s">
        <v>12</v>
      </c>
      <c r="Y3" s="125" t="s">
        <v>11</v>
      </c>
      <c r="Z3" s="125" t="s">
        <v>12</v>
      </c>
      <c r="AA3" s="142" t="s">
        <v>11</v>
      </c>
      <c r="AB3" s="142" t="s">
        <v>12</v>
      </c>
      <c r="AC3" s="142" t="s">
        <v>11</v>
      </c>
      <c r="AD3" s="142" t="s">
        <v>12</v>
      </c>
      <c r="AE3" s="142" t="s">
        <v>11</v>
      </c>
      <c r="AF3" s="142" t="s">
        <v>12</v>
      </c>
      <c r="AG3" s="142" t="s">
        <v>11</v>
      </c>
      <c r="AH3" s="142" t="s">
        <v>12</v>
      </c>
      <c r="AI3" s="142" t="s">
        <v>11</v>
      </c>
      <c r="AJ3" s="142" t="s">
        <v>12</v>
      </c>
      <c r="AK3" s="142" t="s">
        <v>11</v>
      </c>
      <c r="AL3" s="142" t="s">
        <v>12</v>
      </c>
      <c r="AM3" s="125" t="s">
        <v>11</v>
      </c>
      <c r="AN3" s="125" t="s">
        <v>12</v>
      </c>
      <c r="AO3" s="125" t="s">
        <v>11</v>
      </c>
      <c r="AP3" s="125" t="s">
        <v>12</v>
      </c>
      <c r="AQ3" s="125" t="s">
        <v>11</v>
      </c>
      <c r="AR3" s="125" t="s">
        <v>12</v>
      </c>
      <c r="AS3" s="125" t="s">
        <v>11</v>
      </c>
      <c r="AT3" s="125" t="s">
        <v>12</v>
      </c>
      <c r="AU3" s="125" t="s">
        <v>11</v>
      </c>
      <c r="AV3" s="125" t="s">
        <v>12</v>
      </c>
      <c r="AW3" s="125" t="s">
        <v>11</v>
      </c>
      <c r="AX3" s="125" t="s">
        <v>12</v>
      </c>
      <c r="AY3" s="125" t="s">
        <v>11</v>
      </c>
      <c r="AZ3" s="125" t="s">
        <v>12</v>
      </c>
      <c r="BA3" s="125" t="s">
        <v>11</v>
      </c>
      <c r="BB3" s="125" t="s">
        <v>12</v>
      </c>
      <c r="BC3" s="125" t="s">
        <v>11</v>
      </c>
      <c r="BD3" s="125" t="s">
        <v>12</v>
      </c>
      <c r="BE3" s="125" t="s">
        <v>11</v>
      </c>
      <c r="BF3" s="125" t="s">
        <v>12</v>
      </c>
      <c r="BG3" s="125" t="s">
        <v>11</v>
      </c>
      <c r="BH3" s="125" t="s">
        <v>12</v>
      </c>
      <c r="BI3" s="125" t="s">
        <v>11</v>
      </c>
      <c r="BJ3" s="125" t="s">
        <v>12</v>
      </c>
      <c r="BK3" s="125" t="s">
        <v>11</v>
      </c>
      <c r="BL3" s="125" t="s">
        <v>12</v>
      </c>
      <c r="BM3" s="129" t="s">
        <v>81</v>
      </c>
      <c r="BN3" s="129" t="s">
        <v>156</v>
      </c>
      <c r="BO3" s="125" t="s">
        <v>157</v>
      </c>
    </row>
    <row r="4" spans="1:67" ht="14.4" x14ac:dyDescent="0.3">
      <c r="A4" s="112">
        <v>1</v>
      </c>
      <c r="B4" s="112" t="s">
        <v>14</v>
      </c>
      <c r="C4" s="112"/>
      <c r="D4" s="113" t="s">
        <v>40</v>
      </c>
      <c r="E4" s="329" t="s">
        <v>72</v>
      </c>
      <c r="F4" s="329"/>
      <c r="G4" s="329" t="s">
        <v>72</v>
      </c>
      <c r="H4" s="329"/>
      <c r="I4" s="329" t="s">
        <v>72</v>
      </c>
      <c r="J4" s="329"/>
      <c r="K4" s="329" t="s">
        <v>72</v>
      </c>
      <c r="L4" s="329"/>
      <c r="M4" s="329" t="s">
        <v>72</v>
      </c>
      <c r="N4" s="329"/>
      <c r="O4" s="366" t="s">
        <v>80</v>
      </c>
      <c r="P4" s="366"/>
      <c r="Q4" s="329" t="s">
        <v>72</v>
      </c>
      <c r="R4" s="329"/>
      <c r="S4" s="329" t="s">
        <v>72</v>
      </c>
      <c r="T4" s="329"/>
      <c r="U4" s="329" t="s">
        <v>72</v>
      </c>
      <c r="V4" s="329"/>
      <c r="W4" s="329" t="s">
        <v>72</v>
      </c>
      <c r="X4" s="329"/>
      <c r="Y4" s="329" t="s">
        <v>72</v>
      </c>
      <c r="Z4" s="329"/>
      <c r="AA4" s="329" t="s">
        <v>72</v>
      </c>
      <c r="AB4" s="329"/>
      <c r="AC4" s="366" t="s">
        <v>80</v>
      </c>
      <c r="AD4" s="366"/>
      <c r="AE4" s="329" t="s">
        <v>72</v>
      </c>
      <c r="AF4" s="329"/>
      <c r="AG4" s="329" t="s">
        <v>72</v>
      </c>
      <c r="AH4" s="329"/>
      <c r="AI4" s="329" t="s">
        <v>72</v>
      </c>
      <c r="AJ4" s="329"/>
      <c r="AK4" s="329" t="s">
        <v>72</v>
      </c>
      <c r="AL4" s="329"/>
      <c r="AM4" s="329" t="s">
        <v>72</v>
      </c>
      <c r="AN4" s="329"/>
      <c r="AO4" s="329" t="s">
        <v>72</v>
      </c>
      <c r="AP4" s="329"/>
      <c r="AQ4" s="366" t="s">
        <v>80</v>
      </c>
      <c r="AR4" s="366"/>
      <c r="AS4" s="329" t="s">
        <v>72</v>
      </c>
      <c r="AT4" s="329"/>
      <c r="AU4" s="329" t="s">
        <v>179</v>
      </c>
      <c r="AV4" s="329"/>
      <c r="AW4" s="329" t="s">
        <v>72</v>
      </c>
      <c r="AX4" s="329"/>
      <c r="AY4" s="329" t="s">
        <v>72</v>
      </c>
      <c r="AZ4" s="329"/>
      <c r="BA4" s="329" t="s">
        <v>72</v>
      </c>
      <c r="BB4" s="329"/>
      <c r="BC4" s="329" t="s">
        <v>72</v>
      </c>
      <c r="BD4" s="329"/>
      <c r="BE4" s="329" t="s">
        <v>91</v>
      </c>
      <c r="BF4" s="342"/>
      <c r="BG4" s="329" t="s">
        <v>72</v>
      </c>
      <c r="BH4" s="342"/>
      <c r="BI4" s="139"/>
      <c r="BJ4" s="141"/>
      <c r="BK4" s="139"/>
      <c r="BL4" s="141"/>
      <c r="BM4" s="130">
        <f t="shared" ref="BM4:BM34" si="0">COUNTIF(E4:BL4,"LEAVE")</f>
        <v>0</v>
      </c>
      <c r="BN4" s="68">
        <f t="shared" ref="BN4:BN34" si="1">COUNTIF(E4:BL4,"halfday")/2</f>
        <v>0</v>
      </c>
      <c r="BO4" s="68">
        <f>BM4+BN4</f>
        <v>0</v>
      </c>
    </row>
    <row r="5" spans="1:67" ht="14.4" x14ac:dyDescent="0.3">
      <c r="A5" s="112">
        <v>2</v>
      </c>
      <c r="B5" s="112" t="s">
        <v>15</v>
      </c>
      <c r="C5" s="114">
        <v>7387270</v>
      </c>
      <c r="D5" s="113" t="s">
        <v>41</v>
      </c>
      <c r="E5" s="148" t="s">
        <v>163</v>
      </c>
      <c r="F5" s="139">
        <v>0.76180555555555562</v>
      </c>
      <c r="G5" s="139">
        <v>0.38541666666666669</v>
      </c>
      <c r="H5" s="139">
        <v>0.76041666666666663</v>
      </c>
      <c r="I5" s="139">
        <v>0.38958333333333334</v>
      </c>
      <c r="J5" s="139">
        <v>0.74513888888888891</v>
      </c>
      <c r="K5" s="366" t="s">
        <v>80</v>
      </c>
      <c r="L5" s="366"/>
      <c r="M5" s="139">
        <v>0.39027777777777778</v>
      </c>
      <c r="N5" s="139">
        <v>0.72916666666666663</v>
      </c>
      <c r="O5" s="329" t="s">
        <v>72</v>
      </c>
      <c r="P5" s="329"/>
      <c r="Q5" s="139">
        <v>0.38472222222222219</v>
      </c>
      <c r="R5" s="139">
        <v>0.75</v>
      </c>
      <c r="S5" s="366" t="s">
        <v>80</v>
      </c>
      <c r="T5" s="366"/>
      <c r="U5" s="139">
        <v>0.38472222222222219</v>
      </c>
      <c r="V5" s="139">
        <v>0.81944444444444453</v>
      </c>
      <c r="W5" s="139">
        <v>0.3979166666666667</v>
      </c>
      <c r="X5" s="139">
        <v>0.78472222222222221</v>
      </c>
      <c r="Y5" s="139">
        <v>0.39305555555555555</v>
      </c>
      <c r="Z5" s="139">
        <v>0.7597222222222223</v>
      </c>
      <c r="AA5" s="139">
        <v>0.3888888888888889</v>
      </c>
      <c r="AB5" s="139">
        <v>0.77777777777777779</v>
      </c>
      <c r="AC5" s="329" t="s">
        <v>72</v>
      </c>
      <c r="AD5" s="329"/>
      <c r="AE5" s="139">
        <v>0.40625</v>
      </c>
      <c r="AF5" s="139">
        <v>0.7597222222222223</v>
      </c>
      <c r="AG5" s="139">
        <v>0.39374999999999999</v>
      </c>
      <c r="AH5" s="139">
        <v>0.76736111111111116</v>
      </c>
      <c r="AI5" s="366" t="s">
        <v>80</v>
      </c>
      <c r="AJ5" s="366"/>
      <c r="AK5" s="139">
        <v>0.39374999999999999</v>
      </c>
      <c r="AL5" s="139">
        <v>0.77777777777777779</v>
      </c>
      <c r="AM5" s="139">
        <v>0.39097222222222222</v>
      </c>
      <c r="AN5" s="139">
        <v>0.81944444444444453</v>
      </c>
      <c r="AO5" s="139">
        <v>0.39444444444444443</v>
      </c>
      <c r="AP5" s="139">
        <v>0.75763888888888886</v>
      </c>
      <c r="AQ5" s="329" t="s">
        <v>72</v>
      </c>
      <c r="AR5" s="329"/>
      <c r="AS5" s="139">
        <v>0.40208333333333335</v>
      </c>
      <c r="AT5" s="149">
        <v>0.74097222222222225</v>
      </c>
      <c r="AU5" s="366" t="s">
        <v>80</v>
      </c>
      <c r="AV5" s="366"/>
      <c r="AW5" s="156">
        <v>0.40138888888888885</v>
      </c>
      <c r="AX5" s="156">
        <v>0.75694444444444453</v>
      </c>
      <c r="AY5" s="157">
        <v>0.3972222222222222</v>
      </c>
      <c r="AZ5" s="139">
        <v>0.77777777777777779</v>
      </c>
      <c r="BA5" s="161">
        <v>0.38958333333333334</v>
      </c>
      <c r="BB5" s="162">
        <v>0.80763888888888891</v>
      </c>
      <c r="BC5" s="139">
        <v>0.39583333333333331</v>
      </c>
      <c r="BD5" s="139">
        <v>0.76736111111111116</v>
      </c>
      <c r="BE5" s="329" t="s">
        <v>72</v>
      </c>
      <c r="BF5" s="342"/>
      <c r="BG5" s="139">
        <v>0.38541666666666669</v>
      </c>
      <c r="BH5" s="139">
        <v>0.77222222222222225</v>
      </c>
      <c r="BI5" s="139"/>
      <c r="BJ5" s="139"/>
      <c r="BK5" s="139"/>
      <c r="BL5" s="139"/>
      <c r="BM5" s="130">
        <f t="shared" si="0"/>
        <v>0</v>
      </c>
      <c r="BN5" s="68">
        <f t="shared" si="1"/>
        <v>0</v>
      </c>
      <c r="BO5" s="68">
        <f t="shared" ref="BO5:BO34" si="2">BM5+BN5</f>
        <v>0</v>
      </c>
    </row>
    <row r="6" spans="1:67" ht="14.4" x14ac:dyDescent="0.3">
      <c r="A6" s="112">
        <v>3</v>
      </c>
      <c r="B6" s="112" t="s">
        <v>16</v>
      </c>
      <c r="C6" s="114">
        <v>7326849</v>
      </c>
      <c r="D6" s="113" t="s">
        <v>42</v>
      </c>
      <c r="E6" s="365" t="s">
        <v>13</v>
      </c>
      <c r="F6" s="365"/>
      <c r="G6" s="365" t="s">
        <v>13</v>
      </c>
      <c r="H6" s="365"/>
      <c r="I6" s="365" t="s">
        <v>13</v>
      </c>
      <c r="J6" s="365"/>
      <c r="K6" s="365" t="s">
        <v>13</v>
      </c>
      <c r="L6" s="365"/>
      <c r="M6" s="365" t="s">
        <v>13</v>
      </c>
      <c r="N6" s="365"/>
      <c r="O6" s="366" t="s">
        <v>80</v>
      </c>
      <c r="P6" s="366"/>
      <c r="Q6" s="365" t="s">
        <v>13</v>
      </c>
      <c r="R6" s="365"/>
      <c r="S6" s="365" t="s">
        <v>13</v>
      </c>
      <c r="T6" s="365"/>
      <c r="U6" s="365" t="s">
        <v>13</v>
      </c>
      <c r="V6" s="365"/>
      <c r="W6" s="365" t="s">
        <v>13</v>
      </c>
      <c r="X6" s="365"/>
      <c r="Y6" s="365" t="s">
        <v>13</v>
      </c>
      <c r="Z6" s="365"/>
      <c r="AA6" s="365" t="s">
        <v>13</v>
      </c>
      <c r="AB6" s="365"/>
      <c r="AC6" s="366" t="s">
        <v>80</v>
      </c>
      <c r="AD6" s="366"/>
      <c r="AE6" s="365" t="s">
        <v>13</v>
      </c>
      <c r="AF6" s="365"/>
      <c r="AG6" s="365" t="s">
        <v>13</v>
      </c>
      <c r="AH6" s="365"/>
      <c r="AI6" s="365" t="s">
        <v>13</v>
      </c>
      <c r="AJ6" s="365"/>
      <c r="AK6" s="365" t="s">
        <v>13</v>
      </c>
      <c r="AL6" s="365"/>
      <c r="AM6" s="365" t="s">
        <v>13</v>
      </c>
      <c r="AN6" s="365"/>
      <c r="AO6" s="365" t="s">
        <v>13</v>
      </c>
      <c r="AP6" s="365"/>
      <c r="AQ6" s="365" t="s">
        <v>13</v>
      </c>
      <c r="AR6" s="365"/>
      <c r="AS6" s="365" t="s">
        <v>13</v>
      </c>
      <c r="AT6" s="365"/>
      <c r="AU6" s="365" t="s">
        <v>13</v>
      </c>
      <c r="AV6" s="365"/>
      <c r="AW6" s="365" t="s">
        <v>13</v>
      </c>
      <c r="AX6" s="365"/>
      <c r="AY6" s="365" t="s">
        <v>13</v>
      </c>
      <c r="AZ6" s="365"/>
      <c r="BA6" s="381" t="s">
        <v>13</v>
      </c>
      <c r="BB6" s="381"/>
      <c r="BC6" s="381" t="s">
        <v>13</v>
      </c>
      <c r="BD6" s="381"/>
      <c r="BE6" s="381" t="s">
        <v>13</v>
      </c>
      <c r="BF6" s="381"/>
      <c r="BG6" s="381" t="s">
        <v>13</v>
      </c>
      <c r="BH6" s="381"/>
      <c r="BI6" s="138"/>
      <c r="BJ6" s="139"/>
      <c r="BK6" s="138"/>
      <c r="BL6" s="139"/>
      <c r="BM6" s="130">
        <f t="shared" si="0"/>
        <v>26</v>
      </c>
      <c r="BN6" s="68">
        <f t="shared" si="1"/>
        <v>0</v>
      </c>
      <c r="BO6" s="68">
        <f t="shared" si="2"/>
        <v>26</v>
      </c>
    </row>
    <row r="7" spans="1:67" ht="14.4" x14ac:dyDescent="0.3">
      <c r="A7" s="112">
        <v>4</v>
      </c>
      <c r="B7" s="115" t="s">
        <v>17</v>
      </c>
      <c r="C7" s="114">
        <v>13283487</v>
      </c>
      <c r="D7" s="116" t="s">
        <v>43</v>
      </c>
      <c r="E7" s="148" t="s">
        <v>164</v>
      </c>
      <c r="F7" s="139">
        <v>0.87986111111111109</v>
      </c>
      <c r="G7" s="139">
        <v>0.39861111111111108</v>
      </c>
      <c r="H7" s="139">
        <v>0.7944444444444444</v>
      </c>
      <c r="I7" s="139">
        <v>0.38750000000000001</v>
      </c>
      <c r="J7" s="139">
        <v>0.77847222222222223</v>
      </c>
      <c r="K7" s="139">
        <v>0.3923611111111111</v>
      </c>
      <c r="L7" s="139">
        <v>0.75416666666666676</v>
      </c>
      <c r="M7" s="139">
        <v>0.39374999999999999</v>
      </c>
      <c r="N7" s="139">
        <v>0.85555555555555562</v>
      </c>
      <c r="O7" s="366" t="s">
        <v>80</v>
      </c>
      <c r="P7" s="366"/>
      <c r="Q7" s="139">
        <v>0.3666666666666667</v>
      </c>
      <c r="R7" s="139">
        <v>0.76874999999999993</v>
      </c>
      <c r="S7" s="139">
        <v>0.39027777777777778</v>
      </c>
      <c r="T7" s="139">
        <v>0.81597222222222221</v>
      </c>
      <c r="U7" s="139">
        <v>0.40486111111111112</v>
      </c>
      <c r="V7" s="139">
        <v>0.78194444444444444</v>
      </c>
      <c r="W7" s="139">
        <v>0.39652777777777781</v>
      </c>
      <c r="X7" s="139">
        <v>0.83819444444444446</v>
      </c>
      <c r="Y7" s="139">
        <v>0.38472222222222219</v>
      </c>
      <c r="Z7" s="139">
        <v>0.77361111111111114</v>
      </c>
      <c r="AA7" s="139">
        <v>0.38680555555555557</v>
      </c>
      <c r="AB7" s="139">
        <v>0.76180555555555562</v>
      </c>
      <c r="AC7" s="366" t="s">
        <v>80</v>
      </c>
      <c r="AD7" s="366"/>
      <c r="AE7" s="139">
        <v>0.35486111111111113</v>
      </c>
      <c r="AF7" s="139">
        <v>0.7729166666666667</v>
      </c>
      <c r="AG7" s="139">
        <v>0.39652777777777781</v>
      </c>
      <c r="AH7" s="139">
        <v>0.82708333333333339</v>
      </c>
      <c r="AI7" s="139">
        <v>0.40486111111111112</v>
      </c>
      <c r="AJ7" s="139">
        <v>0.78611111111111109</v>
      </c>
      <c r="AK7" s="139">
        <v>0.40625</v>
      </c>
      <c r="AL7" s="139">
        <v>0.78888888888888886</v>
      </c>
      <c r="AM7" s="139">
        <v>0.40902777777777777</v>
      </c>
      <c r="AN7" s="139">
        <v>0.7597222222222223</v>
      </c>
      <c r="AO7" s="139">
        <v>0.3840277777777778</v>
      </c>
      <c r="AP7" s="139">
        <v>0.76874999999999993</v>
      </c>
      <c r="AQ7" s="366" t="s">
        <v>80</v>
      </c>
      <c r="AR7" s="366"/>
      <c r="AS7" s="139">
        <v>0.4284722222222222</v>
      </c>
      <c r="AT7" s="150">
        <v>0.77013888888888893</v>
      </c>
      <c r="AU7" s="150">
        <v>0.35416666666666669</v>
      </c>
      <c r="AV7" s="154">
        <v>0.76616898148148149</v>
      </c>
      <c r="AW7" s="156">
        <v>0.37291666666666662</v>
      </c>
      <c r="AX7" s="157">
        <v>0.78402777777777777</v>
      </c>
      <c r="AY7" s="365" t="s">
        <v>13</v>
      </c>
      <c r="AZ7" s="365"/>
      <c r="BA7" s="162">
        <v>0.35972222222222222</v>
      </c>
      <c r="BB7" s="162">
        <v>0.81944444444444453</v>
      </c>
      <c r="BC7" s="139">
        <v>0.37361111111111112</v>
      </c>
      <c r="BD7" s="139">
        <v>0.7715277777777777</v>
      </c>
      <c r="BE7" s="329" t="s">
        <v>91</v>
      </c>
      <c r="BF7" s="342"/>
      <c r="BG7" s="139">
        <v>0.38472222222222219</v>
      </c>
      <c r="BH7" s="139">
        <v>0.79375000000000007</v>
      </c>
      <c r="BI7" s="139"/>
      <c r="BJ7" s="139"/>
      <c r="BK7" s="139"/>
      <c r="BL7" s="139"/>
      <c r="BM7" s="130">
        <f t="shared" si="0"/>
        <v>1</v>
      </c>
      <c r="BN7" s="68">
        <f t="shared" si="1"/>
        <v>0</v>
      </c>
      <c r="BO7" s="68">
        <f t="shared" si="2"/>
        <v>1</v>
      </c>
    </row>
    <row r="8" spans="1:67" ht="14.4" x14ac:dyDescent="0.3">
      <c r="A8" s="113">
        <v>5</v>
      </c>
      <c r="B8" s="117" t="s">
        <v>18</v>
      </c>
      <c r="C8" s="114">
        <v>7252526</v>
      </c>
      <c r="D8" s="118" t="s">
        <v>44</v>
      </c>
      <c r="E8" s="329" t="s">
        <v>72</v>
      </c>
      <c r="F8" s="329"/>
      <c r="G8" s="329" t="s">
        <v>72</v>
      </c>
      <c r="H8" s="329"/>
      <c r="I8" s="329" t="s">
        <v>72</v>
      </c>
      <c r="J8" s="329"/>
      <c r="K8" s="329" t="s">
        <v>72</v>
      </c>
      <c r="L8" s="329"/>
      <c r="M8" s="329" t="s">
        <v>72</v>
      </c>
      <c r="N8" s="329"/>
      <c r="O8" s="366" t="s">
        <v>80</v>
      </c>
      <c r="P8" s="366"/>
      <c r="Q8" s="329" t="s">
        <v>72</v>
      </c>
      <c r="R8" s="329"/>
      <c r="S8" s="329" t="s">
        <v>72</v>
      </c>
      <c r="T8" s="329"/>
      <c r="U8" s="329" t="s">
        <v>72</v>
      </c>
      <c r="V8" s="329"/>
      <c r="W8" s="329" t="s">
        <v>72</v>
      </c>
      <c r="X8" s="329"/>
      <c r="Y8" s="329" t="s">
        <v>72</v>
      </c>
      <c r="Z8" s="329"/>
      <c r="AA8" s="329" t="s">
        <v>72</v>
      </c>
      <c r="AB8" s="329"/>
      <c r="AC8" s="366" t="s">
        <v>80</v>
      </c>
      <c r="AD8" s="366"/>
      <c r="AE8" s="329" t="s">
        <v>72</v>
      </c>
      <c r="AF8" s="329"/>
      <c r="AG8" s="329" t="s">
        <v>72</v>
      </c>
      <c r="AH8" s="329"/>
      <c r="AI8" s="329" t="s">
        <v>72</v>
      </c>
      <c r="AJ8" s="329"/>
      <c r="AK8" s="329" t="s">
        <v>72</v>
      </c>
      <c r="AL8" s="329"/>
      <c r="AM8" s="329" t="s">
        <v>72</v>
      </c>
      <c r="AN8" s="329"/>
      <c r="AO8" s="329" t="s">
        <v>72</v>
      </c>
      <c r="AP8" s="329"/>
      <c r="AQ8" s="366" t="s">
        <v>80</v>
      </c>
      <c r="AR8" s="366"/>
      <c r="AS8" s="329" t="s">
        <v>72</v>
      </c>
      <c r="AT8" s="329"/>
      <c r="AU8" s="329" t="s">
        <v>72</v>
      </c>
      <c r="AV8" s="342"/>
      <c r="AW8" s="329" t="s">
        <v>72</v>
      </c>
      <c r="AX8" s="342"/>
      <c r="AY8" s="329" t="s">
        <v>72</v>
      </c>
      <c r="AZ8" s="342"/>
      <c r="BA8" s="329" t="s">
        <v>72</v>
      </c>
      <c r="BB8" s="342"/>
      <c r="BC8" s="329" t="s">
        <v>72</v>
      </c>
      <c r="BD8" s="342"/>
      <c r="BE8" s="329" t="s">
        <v>91</v>
      </c>
      <c r="BF8" s="342"/>
      <c r="BG8" s="329" t="s">
        <v>72</v>
      </c>
      <c r="BH8" s="342"/>
      <c r="BI8" s="139"/>
      <c r="BJ8" s="139"/>
      <c r="BK8" s="139"/>
      <c r="BL8" s="139"/>
      <c r="BM8" s="130">
        <f t="shared" si="0"/>
        <v>0</v>
      </c>
      <c r="BN8" s="68">
        <f t="shared" si="1"/>
        <v>0</v>
      </c>
      <c r="BO8" s="68">
        <f t="shared" si="2"/>
        <v>0</v>
      </c>
    </row>
    <row r="9" spans="1:67" ht="14.4" x14ac:dyDescent="0.3">
      <c r="A9" s="113">
        <v>6</v>
      </c>
      <c r="B9" s="117" t="s">
        <v>19</v>
      </c>
      <c r="C9" s="114">
        <v>7244543</v>
      </c>
      <c r="D9" s="118" t="s">
        <v>45</v>
      </c>
      <c r="E9" s="148" t="s">
        <v>165</v>
      </c>
      <c r="F9" s="139">
        <v>0.83680555555555547</v>
      </c>
      <c r="G9" s="139">
        <v>0.40277777777777773</v>
      </c>
      <c r="H9" s="139">
        <v>0.74375000000000002</v>
      </c>
      <c r="I9" s="139">
        <v>0.41111111111111115</v>
      </c>
      <c r="J9" s="139">
        <v>0.76041666666666663</v>
      </c>
      <c r="K9" s="139">
        <v>0.3979166666666667</v>
      </c>
      <c r="L9" s="139">
        <v>0.75694444444444453</v>
      </c>
      <c r="M9" s="139">
        <v>0.3972222222222222</v>
      </c>
      <c r="N9" s="139">
        <v>0.85555555555555562</v>
      </c>
      <c r="O9" s="366" t="s">
        <v>80</v>
      </c>
      <c r="P9" s="366"/>
      <c r="Q9" s="139">
        <v>0.40277777777777773</v>
      </c>
      <c r="R9" s="139">
        <v>0.77500000000000002</v>
      </c>
      <c r="S9" s="139">
        <v>0.4152777777777778</v>
      </c>
      <c r="T9" s="139">
        <v>0.81597222222222221</v>
      </c>
      <c r="U9" s="139">
        <v>0.40833333333333338</v>
      </c>
      <c r="V9" s="139">
        <v>0.75694444444444453</v>
      </c>
      <c r="W9" s="139">
        <v>0.39930555555555558</v>
      </c>
      <c r="X9" s="139">
        <v>0.78194444444444444</v>
      </c>
      <c r="Y9" s="139">
        <v>0.40277777777777773</v>
      </c>
      <c r="Z9" s="139">
        <v>0.77430555555555547</v>
      </c>
      <c r="AA9" s="139">
        <v>0.40208333333333335</v>
      </c>
      <c r="AB9" s="139">
        <v>0.77777777777777779</v>
      </c>
      <c r="AC9" s="366" t="s">
        <v>80</v>
      </c>
      <c r="AD9" s="366"/>
      <c r="AE9" s="139">
        <v>0.40763888888888888</v>
      </c>
      <c r="AF9" s="139">
        <v>0.7729166666666667</v>
      </c>
      <c r="AG9" s="139">
        <v>0.40416666666666662</v>
      </c>
      <c r="AH9" s="139">
        <v>0.76736111111111116</v>
      </c>
      <c r="AI9" s="139">
        <v>0.4069444444444445</v>
      </c>
      <c r="AJ9" s="139">
        <v>0.76736111111111116</v>
      </c>
      <c r="AK9" s="139">
        <v>0.4055555555555555</v>
      </c>
      <c r="AL9" s="139">
        <v>0.77222222222222225</v>
      </c>
      <c r="AM9" s="139">
        <v>0.40486111111111112</v>
      </c>
      <c r="AN9" s="139">
        <v>0.75694444444444453</v>
      </c>
      <c r="AO9" s="139">
        <v>0.40833333333333338</v>
      </c>
      <c r="AP9" s="139">
        <v>0.79722222222222217</v>
      </c>
      <c r="AQ9" s="366" t="s">
        <v>80</v>
      </c>
      <c r="AR9" s="366"/>
      <c r="AS9" s="139">
        <v>0.4284722222222222</v>
      </c>
      <c r="AT9" s="150">
        <v>0.4284722222222222</v>
      </c>
      <c r="AU9" s="150">
        <v>0.40625</v>
      </c>
      <c r="AV9" s="154">
        <v>0.40625</v>
      </c>
      <c r="AW9" s="156">
        <v>0.39999999999999997</v>
      </c>
      <c r="AX9" s="156">
        <v>0.76041666666666663</v>
      </c>
      <c r="AY9" s="156">
        <v>0.40277777777777773</v>
      </c>
      <c r="AZ9" s="139">
        <v>0.78125</v>
      </c>
      <c r="BA9" s="162">
        <v>0.40277777777777773</v>
      </c>
      <c r="BB9" s="162">
        <v>0.81944444444444453</v>
      </c>
      <c r="BC9" s="139">
        <v>0.40625</v>
      </c>
      <c r="BD9" s="139">
        <v>0.77222222222222225</v>
      </c>
      <c r="BE9" s="329" t="s">
        <v>91</v>
      </c>
      <c r="BF9" s="342"/>
      <c r="BG9" s="139">
        <v>0.40833333333333338</v>
      </c>
      <c r="BH9" s="139">
        <v>0.79375000000000007</v>
      </c>
      <c r="BI9" s="139"/>
      <c r="BJ9" s="139"/>
      <c r="BK9" s="139"/>
      <c r="BL9" s="139"/>
      <c r="BM9" s="130">
        <f t="shared" si="0"/>
        <v>0</v>
      </c>
      <c r="BN9" s="68">
        <f t="shared" si="1"/>
        <v>0</v>
      </c>
      <c r="BO9" s="68">
        <f t="shared" si="2"/>
        <v>0</v>
      </c>
    </row>
    <row r="10" spans="1:67" ht="14.4" x14ac:dyDescent="0.3">
      <c r="A10" s="113">
        <v>7</v>
      </c>
      <c r="B10" s="117" t="s">
        <v>20</v>
      </c>
      <c r="C10" s="114">
        <v>7326314</v>
      </c>
      <c r="D10" s="118" t="s">
        <v>46</v>
      </c>
      <c r="E10" s="366" t="s">
        <v>80</v>
      </c>
      <c r="F10" s="366"/>
      <c r="G10" s="139">
        <v>0.39930555555555558</v>
      </c>
      <c r="H10" s="141">
        <v>0.88263888888888886</v>
      </c>
      <c r="I10" s="139">
        <v>0.38958333333333334</v>
      </c>
      <c r="J10" s="141">
        <v>0.7583333333333333</v>
      </c>
      <c r="K10" s="139">
        <v>0.3923611111111111</v>
      </c>
      <c r="L10" s="141">
        <v>0.875</v>
      </c>
      <c r="M10" s="139">
        <v>0.3972222222222222</v>
      </c>
      <c r="N10" s="141">
        <v>0.76527777777777783</v>
      </c>
      <c r="O10" s="329" t="s">
        <v>72</v>
      </c>
      <c r="P10" s="329"/>
      <c r="Q10" s="139">
        <v>0.40625</v>
      </c>
      <c r="R10" s="141">
        <v>0.76527777777777783</v>
      </c>
      <c r="S10" s="139">
        <v>0.39166666666666666</v>
      </c>
      <c r="T10" s="141">
        <v>0.875</v>
      </c>
      <c r="U10" s="139">
        <v>0.40486111111111112</v>
      </c>
      <c r="V10" s="141">
        <v>0.77708333333333324</v>
      </c>
      <c r="W10" s="366" t="s">
        <v>80</v>
      </c>
      <c r="X10" s="366"/>
      <c r="Y10" s="139">
        <v>0.40138888888888885</v>
      </c>
      <c r="Z10" s="141">
        <v>0.78680555555555554</v>
      </c>
      <c r="AA10" s="139">
        <v>0.38958333333333334</v>
      </c>
      <c r="AB10" s="139">
        <v>0.77777777777777779</v>
      </c>
      <c r="AC10" s="329" t="s">
        <v>72</v>
      </c>
      <c r="AD10" s="329"/>
      <c r="AE10" s="139">
        <v>0.4055555555555555</v>
      </c>
      <c r="AF10" s="139">
        <v>0.7631944444444444</v>
      </c>
      <c r="AG10" s="366" t="s">
        <v>80</v>
      </c>
      <c r="AH10" s="366"/>
      <c r="AI10" s="365" t="s">
        <v>13</v>
      </c>
      <c r="AJ10" s="365"/>
      <c r="AK10" s="365" t="s">
        <v>13</v>
      </c>
      <c r="AL10" s="365"/>
      <c r="AM10" s="365" t="s">
        <v>13</v>
      </c>
      <c r="AN10" s="365"/>
      <c r="AO10" s="365" t="s">
        <v>13</v>
      </c>
      <c r="AP10" s="365"/>
      <c r="AQ10" s="365" t="s">
        <v>13</v>
      </c>
      <c r="AR10" s="365"/>
      <c r="AS10" s="365" t="s">
        <v>13</v>
      </c>
      <c r="AT10" s="365"/>
      <c r="AU10" s="365" t="s">
        <v>13</v>
      </c>
      <c r="AV10" s="368"/>
      <c r="AW10" s="366" t="s">
        <v>80</v>
      </c>
      <c r="AX10" s="366"/>
      <c r="AY10" s="365" t="s">
        <v>13</v>
      </c>
      <c r="AZ10" s="368"/>
      <c r="BA10" s="381" t="s">
        <v>13</v>
      </c>
      <c r="BB10" s="381"/>
      <c r="BC10" s="139">
        <v>0.40972222222222227</v>
      </c>
      <c r="BD10" s="141">
        <v>0.7680555555555556</v>
      </c>
      <c r="BE10" s="329" t="s">
        <v>72</v>
      </c>
      <c r="BF10" s="342"/>
      <c r="BG10" s="139">
        <v>0.39305555555555555</v>
      </c>
      <c r="BH10" s="139">
        <v>0.7715277777777777</v>
      </c>
      <c r="BI10" s="139"/>
      <c r="BJ10" s="141"/>
      <c r="BK10" s="139"/>
      <c r="BL10" s="141"/>
      <c r="BM10" s="130">
        <f t="shared" si="0"/>
        <v>9</v>
      </c>
      <c r="BN10" s="68">
        <f t="shared" si="1"/>
        <v>0</v>
      </c>
      <c r="BO10" s="68">
        <f t="shared" si="2"/>
        <v>9</v>
      </c>
    </row>
    <row r="11" spans="1:67" ht="14.4" x14ac:dyDescent="0.3">
      <c r="A11" s="113">
        <v>8</v>
      </c>
      <c r="B11" s="117" t="s">
        <v>21</v>
      </c>
      <c r="C11" s="114">
        <v>7252919</v>
      </c>
      <c r="D11" s="118" t="s">
        <v>47</v>
      </c>
      <c r="E11" s="148" t="s">
        <v>178</v>
      </c>
      <c r="F11" s="139">
        <v>0.87916666666666676</v>
      </c>
      <c r="G11" s="139">
        <v>0.39861111111111108</v>
      </c>
      <c r="H11" s="139">
        <v>0.76388888888888884</v>
      </c>
      <c r="I11" s="139">
        <v>0.38750000000000001</v>
      </c>
      <c r="J11" s="139">
        <v>0.80902777777777779</v>
      </c>
      <c r="K11" s="139">
        <v>0.3923611111111111</v>
      </c>
      <c r="L11" s="139">
        <v>0.75416666666666676</v>
      </c>
      <c r="M11" s="366" t="s">
        <v>80</v>
      </c>
      <c r="N11" s="366"/>
      <c r="O11" s="329" t="s">
        <v>72</v>
      </c>
      <c r="P11" s="329"/>
      <c r="Q11" s="139">
        <v>0.40625</v>
      </c>
      <c r="R11" s="139">
        <v>0.875</v>
      </c>
      <c r="S11" s="139">
        <v>0.4145833333333333</v>
      </c>
      <c r="T11" s="139">
        <v>0.76666666666666661</v>
      </c>
      <c r="U11" s="366" t="s">
        <v>80</v>
      </c>
      <c r="V11" s="366"/>
      <c r="W11" s="139">
        <v>0.39861111111111108</v>
      </c>
      <c r="X11" s="139">
        <v>0.83819444444444446</v>
      </c>
      <c r="Y11" s="139">
        <v>0.38472222222222219</v>
      </c>
      <c r="Z11" s="139">
        <v>0.76180555555555562</v>
      </c>
      <c r="AA11" s="138">
        <v>9.17</v>
      </c>
      <c r="AB11" s="139">
        <v>0.76250000000000007</v>
      </c>
      <c r="AC11" s="329" t="s">
        <v>72</v>
      </c>
      <c r="AD11" s="329"/>
      <c r="AE11" s="138">
        <v>9.43</v>
      </c>
      <c r="AF11" s="139">
        <v>0.76388888888888884</v>
      </c>
      <c r="AG11" s="139">
        <v>0.3972222222222222</v>
      </c>
      <c r="AH11" s="139">
        <v>0.76736111111111116</v>
      </c>
      <c r="AI11" s="139">
        <v>0.40486111111111112</v>
      </c>
      <c r="AJ11" s="139">
        <v>0.79236111111111107</v>
      </c>
      <c r="AK11" s="139">
        <v>0.40486111111111112</v>
      </c>
      <c r="AL11" s="139">
        <v>0.76180555555555562</v>
      </c>
      <c r="AM11" s="139">
        <v>0.40902777777777777</v>
      </c>
      <c r="AN11" s="139">
        <v>0.7583333333333333</v>
      </c>
      <c r="AO11" s="366" t="s">
        <v>80</v>
      </c>
      <c r="AP11" s="366"/>
      <c r="AQ11" s="329" t="s">
        <v>72</v>
      </c>
      <c r="AR11" s="329"/>
      <c r="AS11" s="365" t="s">
        <v>13</v>
      </c>
      <c r="AT11" s="365"/>
      <c r="AU11" s="365" t="s">
        <v>13</v>
      </c>
      <c r="AV11" s="368"/>
      <c r="AW11" s="156">
        <v>0.38541666666666669</v>
      </c>
      <c r="AX11" s="157">
        <v>0.76041666666666663</v>
      </c>
      <c r="AY11" s="366" t="s">
        <v>80</v>
      </c>
      <c r="AZ11" s="366"/>
      <c r="BA11" s="163">
        <v>9.41</v>
      </c>
      <c r="BB11" s="162">
        <v>0.82013888888888886</v>
      </c>
      <c r="BC11" s="139">
        <v>0.40972222222222227</v>
      </c>
      <c r="BD11" s="139">
        <v>0.7680555555555556</v>
      </c>
      <c r="BE11" s="329" t="s">
        <v>72</v>
      </c>
      <c r="BF11" s="342"/>
      <c r="BG11" s="139">
        <v>0.40833333333333338</v>
      </c>
      <c r="BH11" s="139">
        <v>0.77222222222222225</v>
      </c>
      <c r="BI11" s="139"/>
      <c r="BJ11" s="139"/>
      <c r="BK11" s="139"/>
      <c r="BL11" s="139"/>
      <c r="BM11" s="130">
        <f t="shared" si="0"/>
        <v>2</v>
      </c>
      <c r="BN11" s="68">
        <f t="shared" si="1"/>
        <v>0</v>
      </c>
      <c r="BO11" s="68">
        <f t="shared" si="2"/>
        <v>2</v>
      </c>
    </row>
    <row r="12" spans="1:67" ht="14.4" x14ac:dyDescent="0.3">
      <c r="A12" s="113">
        <v>9</v>
      </c>
      <c r="B12" s="117" t="s">
        <v>22</v>
      </c>
      <c r="C12" s="114">
        <v>7309493</v>
      </c>
      <c r="D12" s="118" t="s">
        <v>48</v>
      </c>
      <c r="E12" s="148" t="s">
        <v>166</v>
      </c>
      <c r="F12" s="139">
        <v>0.76944444444444438</v>
      </c>
      <c r="G12" s="138">
        <v>9.32</v>
      </c>
      <c r="H12" s="139">
        <v>0.80208333333333337</v>
      </c>
      <c r="I12" s="138">
        <v>9.35</v>
      </c>
      <c r="J12" s="139">
        <v>0.7680555555555556</v>
      </c>
      <c r="K12" s="138">
        <v>9.2799999999999994</v>
      </c>
      <c r="L12" s="139">
        <v>0.8256944444444444</v>
      </c>
      <c r="M12" s="138">
        <v>9.15</v>
      </c>
      <c r="N12" s="139">
        <v>0.73958333333333337</v>
      </c>
      <c r="O12" s="366" t="s">
        <v>80</v>
      </c>
      <c r="P12" s="366"/>
      <c r="Q12" s="138">
        <v>9.4600000000000009</v>
      </c>
      <c r="R12" s="139">
        <v>0.78263888888888899</v>
      </c>
      <c r="S12" s="138">
        <v>9.26</v>
      </c>
      <c r="T12" s="139">
        <v>0.7680555555555556</v>
      </c>
      <c r="U12" s="138">
        <v>9.1199999999999992</v>
      </c>
      <c r="V12" s="139">
        <v>0.77638888888888891</v>
      </c>
      <c r="W12" s="138">
        <v>9.11</v>
      </c>
      <c r="X12" s="139">
        <v>0.75763888888888886</v>
      </c>
      <c r="Y12" s="138">
        <v>9.18</v>
      </c>
      <c r="Z12" s="139">
        <v>0.77083333333333337</v>
      </c>
      <c r="AA12" s="139">
        <v>0.3888888888888889</v>
      </c>
      <c r="AB12" s="139">
        <v>0.75416666666666676</v>
      </c>
      <c r="AC12" s="366" t="s">
        <v>80</v>
      </c>
      <c r="AD12" s="366"/>
      <c r="AE12" s="139">
        <v>0.3979166666666667</v>
      </c>
      <c r="AF12" s="139">
        <v>0.77500000000000002</v>
      </c>
      <c r="AG12" s="138">
        <v>9.17</v>
      </c>
      <c r="AH12" s="139">
        <v>0.78472222222222221</v>
      </c>
      <c r="AI12" s="138">
        <v>9.2100000000000009</v>
      </c>
      <c r="AJ12" s="139">
        <v>0.76874999999999993</v>
      </c>
      <c r="AK12" s="365" t="s">
        <v>13</v>
      </c>
      <c r="AL12" s="365"/>
      <c r="AM12" s="365" t="s">
        <v>13</v>
      </c>
      <c r="AN12" s="365"/>
      <c r="AO12" s="138">
        <v>9.48</v>
      </c>
      <c r="AP12" s="139">
        <v>0.76874999999999993</v>
      </c>
      <c r="AQ12" s="366" t="s">
        <v>80</v>
      </c>
      <c r="AR12" s="366"/>
      <c r="AS12" s="139">
        <v>0.40277777777777773</v>
      </c>
      <c r="AT12" s="141">
        <v>0.7715277777777777</v>
      </c>
      <c r="AU12" s="138">
        <v>9.25</v>
      </c>
      <c r="AV12" s="141">
        <v>0.77849537037037031</v>
      </c>
      <c r="AW12" s="68">
        <v>9.32</v>
      </c>
      <c r="AX12" s="156">
        <v>0.77500000000000002</v>
      </c>
      <c r="AY12" s="68">
        <v>9.36</v>
      </c>
      <c r="AZ12" s="156">
        <v>0.77083333333333337</v>
      </c>
      <c r="BA12" s="162">
        <v>0.40138888888888885</v>
      </c>
      <c r="BB12" s="162">
        <v>0.77083333333333337</v>
      </c>
      <c r="BC12" s="145">
        <v>0.39583333333333331</v>
      </c>
      <c r="BD12" s="139">
        <v>0.76736111111111116</v>
      </c>
      <c r="BE12" s="329" t="s">
        <v>91</v>
      </c>
      <c r="BF12" s="342"/>
      <c r="BG12" s="145">
        <v>0.3972222222222222</v>
      </c>
      <c r="BH12" s="139">
        <v>0.77083333333333337</v>
      </c>
      <c r="BI12" s="138"/>
      <c r="BJ12" s="139"/>
      <c r="BK12" s="138"/>
      <c r="BL12" s="139"/>
      <c r="BM12" s="130">
        <f t="shared" si="0"/>
        <v>2</v>
      </c>
      <c r="BN12" s="68">
        <f t="shared" si="1"/>
        <v>0</v>
      </c>
      <c r="BO12" s="68">
        <f t="shared" si="2"/>
        <v>2</v>
      </c>
    </row>
    <row r="13" spans="1:67" ht="14.4" x14ac:dyDescent="0.3">
      <c r="A13" s="113">
        <v>10</v>
      </c>
      <c r="B13" s="117" t="s">
        <v>23</v>
      </c>
      <c r="C13" s="117">
        <v>7326898</v>
      </c>
      <c r="D13" s="118" t="s">
        <v>49</v>
      </c>
      <c r="E13" s="148" t="s">
        <v>167</v>
      </c>
      <c r="F13" s="139">
        <v>0.75624999999999998</v>
      </c>
      <c r="G13" s="139">
        <v>0.39513888888888887</v>
      </c>
      <c r="H13" s="139">
        <v>0.75138888888888899</v>
      </c>
      <c r="I13" s="366" t="s">
        <v>80</v>
      </c>
      <c r="J13" s="366"/>
      <c r="K13" s="139">
        <v>0.39305555555555555</v>
      </c>
      <c r="L13" s="139">
        <v>0.75347222222222221</v>
      </c>
      <c r="M13" s="139">
        <v>0.39652777777777781</v>
      </c>
      <c r="N13" s="139">
        <v>0.7416666666666667</v>
      </c>
      <c r="O13" s="366" t="s">
        <v>80</v>
      </c>
      <c r="P13" s="366"/>
      <c r="Q13" s="139">
        <v>0.40416666666666662</v>
      </c>
      <c r="R13" s="139">
        <v>0.75486111111111109</v>
      </c>
      <c r="S13" s="139">
        <v>0.40138888888888885</v>
      </c>
      <c r="T13" s="139">
        <v>0.75694444444444453</v>
      </c>
      <c r="U13" s="139">
        <v>0.40138888888888885</v>
      </c>
      <c r="V13" s="139">
        <v>0.75347222222222221</v>
      </c>
      <c r="W13" s="139">
        <v>0.40069444444444446</v>
      </c>
      <c r="X13" s="139">
        <v>0.75208333333333333</v>
      </c>
      <c r="Y13" s="139">
        <v>0.39652777777777781</v>
      </c>
      <c r="Z13" s="139">
        <v>0.75624999999999998</v>
      </c>
      <c r="AA13" s="139">
        <v>0.4145833333333333</v>
      </c>
      <c r="AB13" s="139">
        <v>0.75347222222222221</v>
      </c>
      <c r="AC13" s="366" t="s">
        <v>80</v>
      </c>
      <c r="AD13" s="366"/>
      <c r="AE13" s="366" t="s">
        <v>80</v>
      </c>
      <c r="AF13" s="366"/>
      <c r="AG13" s="139">
        <v>0.40138888888888885</v>
      </c>
      <c r="AH13" s="139">
        <v>0.7583333333333333</v>
      </c>
      <c r="AI13" s="139">
        <v>0.39513888888888887</v>
      </c>
      <c r="AJ13" s="139">
        <v>0.76666666666666661</v>
      </c>
      <c r="AK13" s="139">
        <v>0.3972222222222222</v>
      </c>
      <c r="AL13" s="139">
        <v>0.75694444444444453</v>
      </c>
      <c r="AM13" s="139">
        <v>0.39652777777777781</v>
      </c>
      <c r="AN13" s="139">
        <v>0.75555555555555554</v>
      </c>
      <c r="AO13" s="139">
        <v>0.40833333333333338</v>
      </c>
      <c r="AP13" s="139">
        <v>0.75555555555555554</v>
      </c>
      <c r="AQ13" s="366" t="s">
        <v>80</v>
      </c>
      <c r="AR13" s="366"/>
      <c r="AS13" s="139">
        <v>0.3972222222222222</v>
      </c>
      <c r="AT13" s="141">
        <v>0.75624999999999998</v>
      </c>
      <c r="AU13" s="139">
        <v>0.3979166666666667</v>
      </c>
      <c r="AV13" s="141">
        <v>0.75582175925925921</v>
      </c>
      <c r="AW13" s="156">
        <v>0.40208333333333335</v>
      </c>
      <c r="AX13" s="156">
        <v>0.75416666666666676</v>
      </c>
      <c r="AY13" s="156">
        <v>0.39861111111111108</v>
      </c>
      <c r="AZ13" s="156">
        <v>0.7597222222222223</v>
      </c>
      <c r="BA13" s="366" t="s">
        <v>80</v>
      </c>
      <c r="BB13" s="366"/>
      <c r="BC13" s="139">
        <v>0.4055555555555555</v>
      </c>
      <c r="BD13" s="139">
        <v>0.76527777777777783</v>
      </c>
      <c r="BE13" s="329" t="s">
        <v>91</v>
      </c>
      <c r="BF13" s="342"/>
      <c r="BG13" s="139">
        <v>0.39583333333333331</v>
      </c>
      <c r="BH13" s="139">
        <v>0.76736111111111116</v>
      </c>
      <c r="BI13" s="139"/>
      <c r="BJ13" s="139"/>
      <c r="BK13" s="139"/>
      <c r="BL13" s="139"/>
      <c r="BM13" s="130">
        <f t="shared" si="0"/>
        <v>0</v>
      </c>
      <c r="BN13" s="68">
        <f t="shared" si="1"/>
        <v>0</v>
      </c>
      <c r="BO13" s="68">
        <f t="shared" si="2"/>
        <v>0</v>
      </c>
    </row>
    <row r="14" spans="1:67" ht="14.4" x14ac:dyDescent="0.3">
      <c r="A14" s="113">
        <v>11</v>
      </c>
      <c r="B14" s="117" t="s">
        <v>24</v>
      </c>
      <c r="C14" s="117">
        <v>7326372</v>
      </c>
      <c r="D14" s="118" t="s">
        <v>50</v>
      </c>
      <c r="E14" s="148" t="s">
        <v>168</v>
      </c>
      <c r="F14" s="139">
        <v>0.72569444444444453</v>
      </c>
      <c r="G14" s="366" t="s">
        <v>80</v>
      </c>
      <c r="H14" s="366"/>
      <c r="I14" s="139">
        <v>0.3756944444444445</v>
      </c>
      <c r="J14" s="139">
        <v>0.76597222222222217</v>
      </c>
      <c r="K14" s="139">
        <v>0.37708333333333338</v>
      </c>
      <c r="L14" s="139">
        <v>0.75555555555555554</v>
      </c>
      <c r="M14" s="139">
        <v>0.375</v>
      </c>
      <c r="N14" s="139">
        <v>0.74236111111111114</v>
      </c>
      <c r="O14" s="366" t="s">
        <v>80</v>
      </c>
      <c r="P14" s="366"/>
      <c r="Q14" s="139">
        <v>0.40347222222222223</v>
      </c>
      <c r="R14" s="139">
        <v>0.76666666666666661</v>
      </c>
      <c r="S14" s="365" t="s">
        <v>13</v>
      </c>
      <c r="T14" s="365"/>
      <c r="U14" s="365" t="s">
        <v>13</v>
      </c>
      <c r="V14" s="365"/>
      <c r="W14" s="139">
        <v>0.37638888888888888</v>
      </c>
      <c r="X14" s="139">
        <v>0.76250000000000007</v>
      </c>
      <c r="Y14" s="139">
        <v>0.38472222222222219</v>
      </c>
      <c r="Z14" s="139">
        <v>0.75694444444444453</v>
      </c>
      <c r="AA14" s="139">
        <v>0.39027777777777778</v>
      </c>
      <c r="AB14" s="139">
        <v>0.75902777777777775</v>
      </c>
      <c r="AC14" s="366" t="s">
        <v>80</v>
      </c>
      <c r="AD14" s="366"/>
      <c r="AE14" s="139">
        <v>0.38819444444444445</v>
      </c>
      <c r="AF14" s="139">
        <v>0.7597222222222223</v>
      </c>
      <c r="AG14" s="139">
        <v>0.37847222222222227</v>
      </c>
      <c r="AH14" s="139">
        <v>0.7583333333333333</v>
      </c>
      <c r="AI14" s="139">
        <v>0.38958333333333334</v>
      </c>
      <c r="AJ14" s="139">
        <v>0.76666666666666661</v>
      </c>
      <c r="AK14" s="139">
        <v>0.37986111111111115</v>
      </c>
      <c r="AL14" s="139">
        <v>0.75208333333333333</v>
      </c>
      <c r="AM14" s="139">
        <v>0.38819444444444445</v>
      </c>
      <c r="AN14" s="139">
        <v>0.75347222222222221</v>
      </c>
      <c r="AO14" s="139">
        <v>0.39444444444444443</v>
      </c>
      <c r="AP14" s="139">
        <v>0.76736111111111116</v>
      </c>
      <c r="AQ14" s="366" t="s">
        <v>80</v>
      </c>
      <c r="AR14" s="366"/>
      <c r="AS14" s="139">
        <v>0.40069444444444446</v>
      </c>
      <c r="AT14" s="151">
        <v>0.76041666666666663</v>
      </c>
      <c r="AU14" s="139">
        <v>0.38819444444444445</v>
      </c>
      <c r="AV14" s="154">
        <v>0.76251157407407411</v>
      </c>
      <c r="AW14" s="156">
        <v>0.38541666666666669</v>
      </c>
      <c r="AX14" s="157">
        <v>0.7597222222222223</v>
      </c>
      <c r="AY14" s="156">
        <v>0.3972222222222222</v>
      </c>
      <c r="AZ14" s="156">
        <v>0.7597222222222223</v>
      </c>
      <c r="BA14" s="162">
        <v>0.3888888888888889</v>
      </c>
      <c r="BB14" s="162">
        <v>0.76388888888888884</v>
      </c>
      <c r="BC14" s="139">
        <v>0.3833333333333333</v>
      </c>
      <c r="BD14" s="139">
        <v>0.76597222222222217</v>
      </c>
      <c r="BE14" s="329" t="s">
        <v>91</v>
      </c>
      <c r="BF14" s="342"/>
      <c r="BG14" s="139">
        <v>0.38541666666666669</v>
      </c>
      <c r="BH14" s="139">
        <v>0.76736111111111116</v>
      </c>
      <c r="BI14" s="139"/>
      <c r="BJ14" s="139"/>
      <c r="BK14" s="139"/>
      <c r="BL14" s="139"/>
      <c r="BM14" s="130">
        <f t="shared" si="0"/>
        <v>2</v>
      </c>
      <c r="BN14" s="68">
        <f t="shared" si="1"/>
        <v>0</v>
      </c>
      <c r="BO14" s="68">
        <f t="shared" si="2"/>
        <v>2</v>
      </c>
    </row>
    <row r="15" spans="1:67" ht="14.4" x14ac:dyDescent="0.3">
      <c r="A15" s="113">
        <v>12</v>
      </c>
      <c r="B15" s="117" t="s">
        <v>25</v>
      </c>
      <c r="C15" s="117">
        <v>7321180</v>
      </c>
      <c r="D15" s="118" t="s">
        <v>51</v>
      </c>
      <c r="E15" s="148" t="s">
        <v>169</v>
      </c>
      <c r="F15" s="139">
        <v>0.77013888888888893</v>
      </c>
      <c r="G15" s="139">
        <v>0.37777777777777777</v>
      </c>
      <c r="H15" s="139">
        <v>0.79513888888888884</v>
      </c>
      <c r="I15" s="139">
        <v>0.3756944444444445</v>
      </c>
      <c r="J15" s="139">
        <v>0.76180555555555562</v>
      </c>
      <c r="K15" s="139">
        <v>0.37708333333333338</v>
      </c>
      <c r="L15" s="139">
        <v>0.81319444444444444</v>
      </c>
      <c r="M15" s="139">
        <v>0.375</v>
      </c>
      <c r="N15" s="139">
        <v>0.70833333333333337</v>
      </c>
      <c r="O15" s="366" t="s">
        <v>80</v>
      </c>
      <c r="P15" s="366"/>
      <c r="Q15" s="365" t="s">
        <v>13</v>
      </c>
      <c r="R15" s="365"/>
      <c r="S15" s="139">
        <v>0.38611111111111113</v>
      </c>
      <c r="T15" s="139">
        <v>0.83333333333333337</v>
      </c>
      <c r="U15" s="139">
        <v>0.38750000000000001</v>
      </c>
      <c r="V15" s="139">
        <v>0.8125</v>
      </c>
      <c r="W15" s="139">
        <v>0.37638888888888888</v>
      </c>
      <c r="X15" s="139">
        <v>0.76111111111111107</v>
      </c>
      <c r="Y15" s="139">
        <v>0.38472222222222219</v>
      </c>
      <c r="Z15" s="139">
        <v>0.76180555555555562</v>
      </c>
      <c r="AA15" s="366" t="s">
        <v>80</v>
      </c>
      <c r="AB15" s="366"/>
      <c r="AC15" s="366" t="s">
        <v>80</v>
      </c>
      <c r="AD15" s="366"/>
      <c r="AE15" s="139">
        <v>0.38819444444444445</v>
      </c>
      <c r="AF15" s="139">
        <v>0.7597222222222223</v>
      </c>
      <c r="AG15" s="139">
        <v>0.37847222222222227</v>
      </c>
      <c r="AH15" s="139">
        <v>0.76527777777777783</v>
      </c>
      <c r="AI15" s="139">
        <v>0.38958333333333334</v>
      </c>
      <c r="AJ15" s="139">
        <v>0.72777777777777775</v>
      </c>
      <c r="AK15" s="366" t="s">
        <v>80</v>
      </c>
      <c r="AL15" s="366"/>
      <c r="AM15" s="139">
        <v>0.39097222222222222</v>
      </c>
      <c r="AN15" s="139">
        <v>0.76111111111111107</v>
      </c>
      <c r="AO15" s="139">
        <v>0.39444444444444443</v>
      </c>
      <c r="AP15" s="139"/>
      <c r="AQ15" s="366" t="s">
        <v>80</v>
      </c>
      <c r="AR15" s="366"/>
      <c r="AS15" s="139">
        <v>0.39999999999999997</v>
      </c>
      <c r="AT15" s="141">
        <v>0.8125</v>
      </c>
      <c r="AU15" s="139">
        <v>0.41041666666666665</v>
      </c>
      <c r="AV15" s="155">
        <v>0.41055555555555556</v>
      </c>
      <c r="AW15" s="156">
        <v>0.38680555555555557</v>
      </c>
      <c r="AX15" s="156">
        <v>0.76388888888888884</v>
      </c>
      <c r="AY15" s="156">
        <v>0.3972222222222222</v>
      </c>
      <c r="AZ15" s="156">
        <v>0.77083333333333337</v>
      </c>
      <c r="BA15" s="162">
        <v>0.3888888888888889</v>
      </c>
      <c r="BB15" s="162">
        <v>0.74305555555555547</v>
      </c>
      <c r="BC15" s="366" t="s">
        <v>80</v>
      </c>
      <c r="BD15" s="366"/>
      <c r="BE15" s="329" t="s">
        <v>91</v>
      </c>
      <c r="BF15" s="342"/>
      <c r="BG15" s="139">
        <v>0.38541666666666669</v>
      </c>
      <c r="BH15" s="139">
        <v>0.7680555555555556</v>
      </c>
      <c r="BI15" s="139"/>
      <c r="BJ15" s="139"/>
      <c r="BK15" s="139"/>
      <c r="BL15" s="139"/>
      <c r="BM15" s="130">
        <f t="shared" si="0"/>
        <v>1</v>
      </c>
      <c r="BN15" s="68">
        <f t="shared" si="1"/>
        <v>0</v>
      </c>
      <c r="BO15" s="68">
        <f t="shared" si="2"/>
        <v>1</v>
      </c>
    </row>
    <row r="16" spans="1:67" ht="14.4" x14ac:dyDescent="0.3">
      <c r="A16" s="113">
        <v>13</v>
      </c>
      <c r="B16" s="117" t="s">
        <v>26</v>
      </c>
      <c r="C16" s="114">
        <v>7321175</v>
      </c>
      <c r="D16" s="118" t="s">
        <v>52</v>
      </c>
      <c r="E16" s="148" t="s">
        <v>170</v>
      </c>
      <c r="F16" s="139">
        <v>0.77083333333333337</v>
      </c>
      <c r="G16" s="139">
        <v>0.40138888888888885</v>
      </c>
      <c r="H16" s="139">
        <v>0.77222222222222225</v>
      </c>
      <c r="I16" s="139">
        <v>0.39166666666666666</v>
      </c>
      <c r="J16" s="139">
        <v>0.76388888888888884</v>
      </c>
      <c r="K16" s="139">
        <v>0.39305555555555555</v>
      </c>
      <c r="L16" s="139">
        <v>0.78125</v>
      </c>
      <c r="M16" s="139">
        <v>0.39166666666666666</v>
      </c>
      <c r="N16" s="139">
        <v>0.70833333333333337</v>
      </c>
      <c r="O16" s="366" t="s">
        <v>80</v>
      </c>
      <c r="P16" s="366"/>
      <c r="Q16" s="365" t="s">
        <v>13</v>
      </c>
      <c r="R16" s="365"/>
      <c r="S16" s="139">
        <v>0.41041666666666665</v>
      </c>
      <c r="T16" s="139">
        <v>0.83333333333333337</v>
      </c>
      <c r="U16" s="139">
        <v>0.40208333333333335</v>
      </c>
      <c r="V16" s="139">
        <v>0.8125</v>
      </c>
      <c r="W16" s="139">
        <v>0.40277777777777773</v>
      </c>
      <c r="X16" s="139">
        <v>0.76180555555555562</v>
      </c>
      <c r="Y16" s="139">
        <v>0.39652777777777781</v>
      </c>
      <c r="Z16" s="139">
        <v>0.76180555555555562</v>
      </c>
      <c r="AA16" s="138">
        <v>9.0299999999999994</v>
      </c>
      <c r="AB16" s="139">
        <v>0.79166666666666663</v>
      </c>
      <c r="AC16" s="366" t="s">
        <v>80</v>
      </c>
      <c r="AD16" s="366"/>
      <c r="AE16" s="139">
        <v>0.38194444444444442</v>
      </c>
      <c r="AF16" s="139">
        <v>0.75763888888888886</v>
      </c>
      <c r="AG16" s="139">
        <v>0.39652777777777781</v>
      </c>
      <c r="AH16" s="139">
        <v>0.76527777777777783</v>
      </c>
      <c r="AI16" s="139">
        <v>0.40277777777777773</v>
      </c>
      <c r="AJ16" s="139">
        <v>0.73333333333333339</v>
      </c>
      <c r="AK16" s="139">
        <v>0.40277777777777773</v>
      </c>
      <c r="AL16" s="139">
        <v>0.71875</v>
      </c>
      <c r="AM16" s="366" t="s">
        <v>80</v>
      </c>
      <c r="AN16" s="366"/>
      <c r="AO16" s="139">
        <v>0.38194444444444442</v>
      </c>
      <c r="AP16" s="139">
        <v>0.76458333333333339</v>
      </c>
      <c r="AQ16" s="366" t="s">
        <v>80</v>
      </c>
      <c r="AR16" s="366"/>
      <c r="AS16" s="139">
        <v>0.40902777777777777</v>
      </c>
      <c r="AT16" s="141">
        <v>0.8125</v>
      </c>
      <c r="AU16" s="139">
        <v>0.41666666666666669</v>
      </c>
      <c r="AV16" s="154">
        <v>0.76423611111111101</v>
      </c>
      <c r="AW16" s="156">
        <v>0.38680555555555557</v>
      </c>
      <c r="AX16" s="156">
        <v>0.76388888888888884</v>
      </c>
      <c r="AY16" s="158">
        <v>0.41319444444444442</v>
      </c>
      <c r="AZ16" s="158">
        <v>0.76944444444444438</v>
      </c>
      <c r="BA16" s="162">
        <v>0.40416666666666662</v>
      </c>
      <c r="BB16" s="162">
        <v>0.76458333333333339</v>
      </c>
      <c r="BC16" s="366" t="s">
        <v>180</v>
      </c>
      <c r="BD16" s="366"/>
      <c r="BE16" s="329" t="s">
        <v>91</v>
      </c>
      <c r="BF16" s="342"/>
      <c r="BG16" s="139">
        <v>0.38611111111111113</v>
      </c>
      <c r="BH16" s="139">
        <v>0.7729166666666667</v>
      </c>
      <c r="BI16" s="139"/>
      <c r="BJ16" s="139"/>
      <c r="BK16" s="139"/>
      <c r="BL16" s="139"/>
      <c r="BM16" s="130">
        <f t="shared" si="0"/>
        <v>1</v>
      </c>
      <c r="BN16" s="68">
        <f t="shared" si="1"/>
        <v>0</v>
      </c>
      <c r="BO16" s="68">
        <f t="shared" si="2"/>
        <v>1</v>
      </c>
    </row>
    <row r="17" spans="1:67" ht="14.4" x14ac:dyDescent="0.3">
      <c r="A17" s="113">
        <v>14</v>
      </c>
      <c r="B17" s="117" t="s">
        <v>27</v>
      </c>
      <c r="C17" s="117">
        <v>7309500</v>
      </c>
      <c r="D17" s="118" t="s">
        <v>53</v>
      </c>
      <c r="E17" s="365" t="s">
        <v>13</v>
      </c>
      <c r="F17" s="365"/>
      <c r="G17" s="365" t="s">
        <v>13</v>
      </c>
      <c r="H17" s="365"/>
      <c r="I17" s="365" t="s">
        <v>13</v>
      </c>
      <c r="J17" s="365"/>
      <c r="K17" s="365" t="s">
        <v>13</v>
      </c>
      <c r="L17" s="365"/>
      <c r="M17" s="365" t="s">
        <v>13</v>
      </c>
      <c r="N17" s="365"/>
      <c r="O17" s="365" t="s">
        <v>13</v>
      </c>
      <c r="P17" s="365"/>
      <c r="Q17" s="365" t="s">
        <v>13</v>
      </c>
      <c r="R17" s="365"/>
      <c r="S17" s="365" t="s">
        <v>13</v>
      </c>
      <c r="T17" s="365"/>
      <c r="U17" s="365" t="s">
        <v>13</v>
      </c>
      <c r="V17" s="365"/>
      <c r="W17" s="365" t="s">
        <v>13</v>
      </c>
      <c r="X17" s="365"/>
      <c r="Y17" s="365" t="s">
        <v>13</v>
      </c>
      <c r="Z17" s="365"/>
      <c r="AA17" s="365" t="s">
        <v>13</v>
      </c>
      <c r="AB17" s="365"/>
      <c r="AC17" s="365" t="s">
        <v>13</v>
      </c>
      <c r="AD17" s="365"/>
      <c r="AE17" s="365" t="s">
        <v>13</v>
      </c>
      <c r="AF17" s="365"/>
      <c r="AG17" s="365" t="s">
        <v>13</v>
      </c>
      <c r="AH17" s="365"/>
      <c r="AI17" s="365" t="s">
        <v>13</v>
      </c>
      <c r="AJ17" s="365"/>
      <c r="AK17" s="365" t="s">
        <v>13</v>
      </c>
      <c r="AL17" s="365"/>
      <c r="AM17" s="365" t="s">
        <v>13</v>
      </c>
      <c r="AN17" s="365"/>
      <c r="AO17" s="365" t="s">
        <v>13</v>
      </c>
      <c r="AP17" s="365"/>
      <c r="AQ17" s="365" t="s">
        <v>13</v>
      </c>
      <c r="AR17" s="365"/>
      <c r="AS17" s="365" t="s">
        <v>13</v>
      </c>
      <c r="AT17" s="368"/>
      <c r="AU17" s="365" t="s">
        <v>13</v>
      </c>
      <c r="AV17" s="368"/>
      <c r="AW17" s="365" t="s">
        <v>13</v>
      </c>
      <c r="AX17" s="365"/>
      <c r="AY17" s="382" t="s">
        <v>13</v>
      </c>
      <c r="AZ17" s="382"/>
      <c r="BA17" s="381" t="s">
        <v>13</v>
      </c>
      <c r="BB17" s="381"/>
      <c r="BC17" s="381" t="s">
        <v>13</v>
      </c>
      <c r="BD17" s="381"/>
      <c r="BE17" s="381" t="s">
        <v>13</v>
      </c>
      <c r="BF17" s="381"/>
      <c r="BG17" s="381" t="s">
        <v>13</v>
      </c>
      <c r="BH17" s="381"/>
      <c r="BI17" s="139"/>
      <c r="BJ17" s="139"/>
      <c r="BK17" s="139"/>
      <c r="BL17" s="139"/>
      <c r="BM17" s="130"/>
      <c r="BN17" s="68"/>
      <c r="BO17" s="68"/>
    </row>
    <row r="18" spans="1:67" ht="14.4" x14ac:dyDescent="0.3">
      <c r="A18" s="113">
        <v>15</v>
      </c>
      <c r="B18" s="117" t="s">
        <v>28</v>
      </c>
      <c r="C18" s="117">
        <v>13290622</v>
      </c>
      <c r="D18" s="119" t="s">
        <v>54</v>
      </c>
      <c r="E18" s="329" t="s">
        <v>72</v>
      </c>
      <c r="F18" s="329"/>
      <c r="G18" s="139">
        <v>0.4069444444444445</v>
      </c>
      <c r="H18" s="139">
        <v>0.75</v>
      </c>
      <c r="I18" s="139">
        <v>0.40208333333333335</v>
      </c>
      <c r="J18" s="139">
        <v>0.75555555555555554</v>
      </c>
      <c r="K18" s="139">
        <v>0.40902777777777777</v>
      </c>
      <c r="L18" s="139">
        <v>0.75069444444444444</v>
      </c>
      <c r="M18" s="139">
        <v>0.39930555555555558</v>
      </c>
      <c r="N18" s="139">
        <v>0.73819444444444438</v>
      </c>
      <c r="O18" s="366" t="s">
        <v>80</v>
      </c>
      <c r="P18" s="366"/>
      <c r="Q18" s="139">
        <v>0.40763888888888888</v>
      </c>
      <c r="R18" s="139">
        <v>0.75763888888888886</v>
      </c>
      <c r="S18" s="139">
        <v>0.39652777777777781</v>
      </c>
      <c r="T18" s="139">
        <v>0.76180555555555562</v>
      </c>
      <c r="U18" s="139">
        <v>0.40625</v>
      </c>
      <c r="V18" s="139">
        <v>0.76874999999999993</v>
      </c>
      <c r="W18" s="138">
        <v>9.48</v>
      </c>
      <c r="X18" s="139">
        <v>0.75694444444444453</v>
      </c>
      <c r="Y18" s="139">
        <v>0.39999999999999997</v>
      </c>
      <c r="Z18" s="139">
        <v>0.75763888888888886</v>
      </c>
      <c r="AA18" s="139">
        <v>0.41319444444444442</v>
      </c>
      <c r="AB18" s="139">
        <v>0.75347222222222221</v>
      </c>
      <c r="AC18" s="366" t="s">
        <v>80</v>
      </c>
      <c r="AD18" s="366"/>
      <c r="AE18" s="139">
        <v>0.39930555555555558</v>
      </c>
      <c r="AF18" s="139">
        <v>0.7631944444444444</v>
      </c>
      <c r="AG18" s="139">
        <v>0.40833333333333338</v>
      </c>
      <c r="AH18" s="139">
        <v>0.7583333333333333</v>
      </c>
      <c r="AI18" s="139">
        <v>0.39374999999999999</v>
      </c>
      <c r="AJ18" s="139">
        <v>0.76666666666666661</v>
      </c>
      <c r="AK18" s="139">
        <v>0.40625</v>
      </c>
      <c r="AL18" s="139">
        <v>0.75208333333333333</v>
      </c>
      <c r="AM18" s="139">
        <v>0.40138888888888885</v>
      </c>
      <c r="AN18" s="139">
        <v>0.75277777777777777</v>
      </c>
      <c r="AO18" s="365" t="s">
        <v>13</v>
      </c>
      <c r="AP18" s="365"/>
      <c r="AQ18" s="366" t="s">
        <v>80</v>
      </c>
      <c r="AR18" s="366"/>
      <c r="AS18" s="139">
        <v>0.39652777777777781</v>
      </c>
      <c r="AT18" s="152">
        <v>0.75347222222222221</v>
      </c>
      <c r="AU18" s="139">
        <v>0.39999999999999997</v>
      </c>
      <c r="AV18" s="154">
        <v>0.75675925925925924</v>
      </c>
      <c r="AW18" s="156">
        <v>0.39513888888888887</v>
      </c>
      <c r="AX18" s="160">
        <v>0.70624999999999993</v>
      </c>
      <c r="AY18" s="156">
        <v>0.39444444444444443</v>
      </c>
      <c r="AZ18" s="156">
        <v>0.75902777777777775</v>
      </c>
      <c r="BA18" s="162">
        <v>0.39999999999999997</v>
      </c>
      <c r="BB18" s="162">
        <v>0.75416666666666676</v>
      </c>
      <c r="BC18" s="139">
        <v>0.3979166666666667</v>
      </c>
      <c r="BD18" s="139">
        <v>0.75624999999999998</v>
      </c>
      <c r="BE18" s="329" t="s">
        <v>91</v>
      </c>
      <c r="BF18" s="342"/>
      <c r="BG18" s="139">
        <v>0.39583333333333331</v>
      </c>
      <c r="BH18" s="139">
        <v>0.76041666666666663</v>
      </c>
      <c r="BI18" s="139"/>
      <c r="BJ18" s="139"/>
      <c r="BK18" s="139"/>
      <c r="BL18" s="139"/>
      <c r="BM18" s="130">
        <f t="shared" si="0"/>
        <v>1</v>
      </c>
      <c r="BN18" s="68">
        <f t="shared" si="1"/>
        <v>0</v>
      </c>
      <c r="BO18" s="68">
        <f t="shared" si="2"/>
        <v>1</v>
      </c>
    </row>
    <row r="19" spans="1:67" ht="14.4" x14ac:dyDescent="0.3">
      <c r="A19" s="113">
        <v>16</v>
      </c>
      <c r="B19" s="117" t="s">
        <v>29</v>
      </c>
      <c r="C19" s="117">
        <v>7307620</v>
      </c>
      <c r="D19" s="118" t="s">
        <v>55</v>
      </c>
      <c r="E19" s="365" t="s">
        <v>13</v>
      </c>
      <c r="F19" s="365"/>
      <c r="G19" s="139">
        <v>0.41875000000000001</v>
      </c>
      <c r="H19" s="139">
        <v>0.76527777777777783</v>
      </c>
      <c r="I19" s="139">
        <v>0.42291666666666666</v>
      </c>
      <c r="J19" s="139">
        <v>0.75347222222222221</v>
      </c>
      <c r="K19" s="139">
        <v>0.39930555555555558</v>
      </c>
      <c r="L19" s="139">
        <v>0.78263888888888899</v>
      </c>
      <c r="M19" s="139">
        <v>0.40625</v>
      </c>
      <c r="N19" s="139">
        <v>0.72499999999999998</v>
      </c>
      <c r="O19" s="366" t="s">
        <v>80</v>
      </c>
      <c r="P19" s="366"/>
      <c r="Q19" s="139">
        <v>0.40763888888888888</v>
      </c>
      <c r="R19" s="139">
        <v>0.7993055555555556</v>
      </c>
      <c r="S19" s="365" t="s">
        <v>13</v>
      </c>
      <c r="T19" s="365"/>
      <c r="U19" s="139">
        <v>0.40833333333333338</v>
      </c>
      <c r="V19" s="139">
        <v>0.8125</v>
      </c>
      <c r="W19" s="139">
        <v>0.4201388888888889</v>
      </c>
      <c r="X19" s="139">
        <v>0.76250000000000007</v>
      </c>
      <c r="Y19" s="139">
        <v>0.40277777777777773</v>
      </c>
      <c r="Z19" s="139">
        <v>0.76111111111111107</v>
      </c>
      <c r="AA19" s="139">
        <v>0.41319444444444442</v>
      </c>
      <c r="AB19" s="139">
        <v>0.76458333333333339</v>
      </c>
      <c r="AC19" s="366" t="s">
        <v>80</v>
      </c>
      <c r="AD19" s="366"/>
      <c r="AE19" s="139">
        <v>0.40833333333333338</v>
      </c>
      <c r="AF19" s="139">
        <v>0.7597222222222223</v>
      </c>
      <c r="AG19" s="139">
        <v>0.40763888888888888</v>
      </c>
      <c r="AH19" s="139">
        <v>0.76388888888888884</v>
      </c>
      <c r="AI19" s="139">
        <v>0.40625</v>
      </c>
      <c r="AJ19" s="139">
        <v>0.75624999999999998</v>
      </c>
      <c r="AK19" s="139">
        <v>0.40277777777777773</v>
      </c>
      <c r="AL19" s="139">
        <v>0.77708333333333324</v>
      </c>
      <c r="AM19" s="139">
        <v>0.40277777777777773</v>
      </c>
      <c r="AN19" s="139">
        <v>0.75902777777777775</v>
      </c>
      <c r="AO19" s="139">
        <v>0.39930555555555558</v>
      </c>
      <c r="AP19" s="139">
        <v>0.76527777777777783</v>
      </c>
      <c r="AQ19" s="366" t="s">
        <v>80</v>
      </c>
      <c r="AR19" s="366"/>
      <c r="AS19" s="139">
        <v>0.4069444444444445</v>
      </c>
      <c r="AT19" s="152">
        <v>0.76041666666666663</v>
      </c>
      <c r="AU19" s="342" t="s">
        <v>72</v>
      </c>
      <c r="AV19" s="376"/>
      <c r="AW19" s="342" t="s">
        <v>72</v>
      </c>
      <c r="AX19" s="376"/>
      <c r="AY19" s="329" t="s">
        <v>72</v>
      </c>
      <c r="AZ19" s="329"/>
      <c r="BA19" s="162">
        <v>0.40347222222222223</v>
      </c>
      <c r="BB19" s="162">
        <v>0.75624999999999998</v>
      </c>
      <c r="BC19" s="139">
        <v>0.40208333333333335</v>
      </c>
      <c r="BD19" s="139">
        <v>0.75694444444444453</v>
      </c>
      <c r="BE19" s="329" t="s">
        <v>91</v>
      </c>
      <c r="BF19" s="342"/>
      <c r="BG19" s="139">
        <v>0.39930555555555558</v>
      </c>
      <c r="BH19" s="139">
        <v>0.76111111111111107</v>
      </c>
      <c r="BI19" s="139"/>
      <c r="BJ19" s="139"/>
      <c r="BK19" s="139"/>
      <c r="BL19" s="139"/>
      <c r="BM19" s="130">
        <f t="shared" si="0"/>
        <v>2</v>
      </c>
      <c r="BN19" s="68">
        <f t="shared" si="1"/>
        <v>0</v>
      </c>
      <c r="BO19" s="68">
        <f t="shared" si="2"/>
        <v>2</v>
      </c>
    </row>
    <row r="20" spans="1:67" ht="14.4" x14ac:dyDescent="0.3">
      <c r="A20" s="113">
        <v>17</v>
      </c>
      <c r="B20" s="117" t="s">
        <v>30</v>
      </c>
      <c r="C20" s="117">
        <v>9307583</v>
      </c>
      <c r="D20" s="118" t="s">
        <v>56</v>
      </c>
      <c r="E20" s="148" t="s">
        <v>171</v>
      </c>
      <c r="F20" s="139">
        <v>0.77013888888888893</v>
      </c>
      <c r="G20" s="365" t="s">
        <v>13</v>
      </c>
      <c r="H20" s="365"/>
      <c r="I20" s="139">
        <v>0.39097222222222222</v>
      </c>
      <c r="J20" s="139">
        <v>0.75347222222222221</v>
      </c>
      <c r="K20" s="139">
        <v>0.39374999999999999</v>
      </c>
      <c r="L20" s="139">
        <v>0.78333333333333333</v>
      </c>
      <c r="M20" s="139">
        <v>0.38611111111111113</v>
      </c>
      <c r="N20" s="139">
        <v>0.72499999999999998</v>
      </c>
      <c r="O20" s="366" t="s">
        <v>80</v>
      </c>
      <c r="P20" s="366"/>
      <c r="Q20" s="139">
        <v>0.37222222222222223</v>
      </c>
      <c r="R20" s="139">
        <v>0.7993055555555556</v>
      </c>
      <c r="S20" s="139">
        <v>0.37291666666666662</v>
      </c>
      <c r="T20" s="139">
        <v>0.78611111111111109</v>
      </c>
      <c r="U20" s="139">
        <v>0.37152777777777773</v>
      </c>
      <c r="V20" s="139">
        <v>0.8125</v>
      </c>
      <c r="W20" s="139">
        <v>0.37777777777777777</v>
      </c>
      <c r="X20" s="139">
        <v>0.76250000000000007</v>
      </c>
      <c r="Y20" s="139">
        <v>0.38263888888888892</v>
      </c>
      <c r="Z20" s="139">
        <v>0.76180555555555562</v>
      </c>
      <c r="AA20" s="139">
        <v>0.37291666666666662</v>
      </c>
      <c r="AB20" s="139">
        <v>0.76458333333333339</v>
      </c>
      <c r="AC20" s="366" t="s">
        <v>80</v>
      </c>
      <c r="AD20" s="366"/>
      <c r="AE20" s="139">
        <v>0.39513888888888887</v>
      </c>
      <c r="AF20" s="139">
        <v>0.76111111111111107</v>
      </c>
      <c r="AG20" s="139">
        <v>0.39305555555555555</v>
      </c>
      <c r="AH20" s="139">
        <v>0.76388888888888884</v>
      </c>
      <c r="AI20" s="139">
        <v>0.40416666666666662</v>
      </c>
      <c r="AJ20" s="139">
        <v>0.75624999999999998</v>
      </c>
      <c r="AK20" s="139">
        <v>0.39027777777777778</v>
      </c>
      <c r="AL20" s="139">
        <v>0.77708333333333324</v>
      </c>
      <c r="AM20" s="139">
        <v>0.39583333333333331</v>
      </c>
      <c r="AN20" s="139">
        <v>0.75902777777777775</v>
      </c>
      <c r="AO20" s="139">
        <v>0.39444444444444443</v>
      </c>
      <c r="AP20" s="139">
        <v>0.76527777777777783</v>
      </c>
      <c r="AQ20" s="366" t="s">
        <v>80</v>
      </c>
      <c r="AR20" s="366"/>
      <c r="AS20" s="139">
        <v>0.39861111111111108</v>
      </c>
      <c r="AT20" s="152">
        <v>0.76041666666666663</v>
      </c>
      <c r="AU20" s="139">
        <v>0.3972222222222222</v>
      </c>
      <c r="AV20" s="154">
        <v>0.76414351851851858</v>
      </c>
      <c r="AW20" s="156">
        <v>0.39999999999999997</v>
      </c>
      <c r="AX20" s="160">
        <v>0.75763888888888886</v>
      </c>
      <c r="AY20" s="156">
        <v>0.39444444444444443</v>
      </c>
      <c r="AZ20" s="156">
        <v>0.77083333333333337</v>
      </c>
      <c r="BA20" s="162">
        <v>0.40069444444444446</v>
      </c>
      <c r="BB20" s="162">
        <v>0.75694444444444453</v>
      </c>
      <c r="BC20" s="139">
        <v>0.39930555555555558</v>
      </c>
      <c r="BD20" s="139">
        <v>0.75694444444444453</v>
      </c>
      <c r="BE20" s="329" t="s">
        <v>91</v>
      </c>
      <c r="BF20" s="342"/>
      <c r="BG20" s="139">
        <v>0.3840277777777778</v>
      </c>
      <c r="BH20" s="139">
        <v>0.76041666666666663</v>
      </c>
      <c r="BI20" s="139"/>
      <c r="BJ20" s="139"/>
      <c r="BK20" s="139"/>
      <c r="BL20" s="139"/>
      <c r="BM20" s="130">
        <f t="shared" si="0"/>
        <v>1</v>
      </c>
      <c r="BN20" s="68">
        <f t="shared" si="1"/>
        <v>0</v>
      </c>
      <c r="BO20" s="68">
        <f t="shared" si="2"/>
        <v>1</v>
      </c>
    </row>
    <row r="21" spans="1:67" ht="14.4" x14ac:dyDescent="0.3">
      <c r="A21" s="113">
        <v>18</v>
      </c>
      <c r="B21" s="117" t="s">
        <v>31</v>
      </c>
      <c r="C21" s="117">
        <v>7326385</v>
      </c>
      <c r="D21" s="118" t="s">
        <v>57</v>
      </c>
      <c r="E21" s="148" t="s">
        <v>172</v>
      </c>
      <c r="F21" s="139">
        <v>0.75347222222222221</v>
      </c>
      <c r="G21" s="139">
        <v>0.4069444444444445</v>
      </c>
      <c r="H21" s="141">
        <v>0.75</v>
      </c>
      <c r="I21" s="139">
        <v>0.40208333333333335</v>
      </c>
      <c r="J21" s="141">
        <v>0.75555555555555554</v>
      </c>
      <c r="K21" s="139">
        <v>0.40833333333333338</v>
      </c>
      <c r="L21" s="141">
        <v>0.75069444444444444</v>
      </c>
      <c r="M21" s="329" t="s">
        <v>72</v>
      </c>
      <c r="N21" s="329"/>
      <c r="O21" s="366" t="s">
        <v>80</v>
      </c>
      <c r="P21" s="366"/>
      <c r="Q21" s="329" t="s">
        <v>72</v>
      </c>
      <c r="R21" s="329"/>
      <c r="S21" s="139">
        <v>0.39652777777777781</v>
      </c>
      <c r="T21" s="141">
        <v>0.76180555555555562</v>
      </c>
      <c r="U21" s="139">
        <v>0.40625</v>
      </c>
      <c r="V21" s="141">
        <v>0.76874999999999993</v>
      </c>
      <c r="W21" s="139">
        <v>0.40833333333333338</v>
      </c>
      <c r="X21" s="139">
        <v>0.75763888888888886</v>
      </c>
      <c r="Y21" s="365" t="s">
        <v>13</v>
      </c>
      <c r="Z21" s="365"/>
      <c r="AA21" s="365" t="s">
        <v>13</v>
      </c>
      <c r="AB21" s="365"/>
      <c r="AC21" s="366" t="s">
        <v>80</v>
      </c>
      <c r="AD21" s="366"/>
      <c r="AE21" s="365" t="s">
        <v>13</v>
      </c>
      <c r="AF21" s="365"/>
      <c r="AG21" s="365" t="s">
        <v>13</v>
      </c>
      <c r="AH21" s="365"/>
      <c r="AI21" s="365" t="s">
        <v>13</v>
      </c>
      <c r="AJ21" s="365"/>
      <c r="AK21" s="365" t="s">
        <v>13</v>
      </c>
      <c r="AL21" s="365"/>
      <c r="AM21" s="365" t="s">
        <v>13</v>
      </c>
      <c r="AN21" s="365"/>
      <c r="AO21" s="365" t="s">
        <v>13</v>
      </c>
      <c r="AP21" s="365"/>
      <c r="AQ21" s="365" t="s">
        <v>13</v>
      </c>
      <c r="AR21" s="365"/>
      <c r="AS21" s="365" t="s">
        <v>13</v>
      </c>
      <c r="AT21" s="368"/>
      <c r="AU21" s="365" t="s">
        <v>13</v>
      </c>
      <c r="AV21" s="368"/>
      <c r="AW21" s="365" t="s">
        <v>13</v>
      </c>
      <c r="AX21" s="368"/>
      <c r="AY21" s="382" t="s">
        <v>13</v>
      </c>
      <c r="AZ21" s="382"/>
      <c r="BA21" s="381" t="s">
        <v>13</v>
      </c>
      <c r="BB21" s="381"/>
      <c r="BC21" s="381" t="s">
        <v>13</v>
      </c>
      <c r="BD21" s="381"/>
      <c r="BE21" s="381" t="s">
        <v>13</v>
      </c>
      <c r="BF21" s="381"/>
      <c r="BG21" s="381" t="s">
        <v>13</v>
      </c>
      <c r="BH21" s="381"/>
      <c r="BI21" s="139"/>
      <c r="BJ21" s="141"/>
      <c r="BK21" s="139"/>
      <c r="BL21" s="141"/>
      <c r="BM21" s="130">
        <f t="shared" si="0"/>
        <v>17</v>
      </c>
      <c r="BN21" s="68">
        <f t="shared" si="1"/>
        <v>0</v>
      </c>
      <c r="BO21" s="68">
        <f t="shared" si="2"/>
        <v>17</v>
      </c>
    </row>
    <row r="22" spans="1:67" ht="14.4" x14ac:dyDescent="0.3">
      <c r="A22" s="113">
        <v>19</v>
      </c>
      <c r="B22" s="117" t="s">
        <v>32</v>
      </c>
      <c r="C22" s="114">
        <v>7316706</v>
      </c>
      <c r="D22" s="118" t="s">
        <v>58</v>
      </c>
      <c r="E22" s="365" t="s">
        <v>13</v>
      </c>
      <c r="F22" s="365"/>
      <c r="G22" s="365" t="s">
        <v>13</v>
      </c>
      <c r="H22" s="365"/>
      <c r="I22" s="365" t="s">
        <v>13</v>
      </c>
      <c r="J22" s="365"/>
      <c r="K22" s="365" t="s">
        <v>13</v>
      </c>
      <c r="L22" s="365"/>
      <c r="M22" s="365" t="s">
        <v>13</v>
      </c>
      <c r="N22" s="365"/>
      <c r="O22" s="365" t="s">
        <v>13</v>
      </c>
      <c r="P22" s="365"/>
      <c r="Q22" s="365" t="s">
        <v>13</v>
      </c>
      <c r="R22" s="365"/>
      <c r="S22" s="365" t="s">
        <v>13</v>
      </c>
      <c r="T22" s="365"/>
      <c r="U22" s="365" t="s">
        <v>13</v>
      </c>
      <c r="V22" s="365"/>
      <c r="W22" s="365" t="s">
        <v>13</v>
      </c>
      <c r="X22" s="365"/>
      <c r="Y22" s="365" t="s">
        <v>13</v>
      </c>
      <c r="Z22" s="365"/>
      <c r="AA22" s="365" t="s">
        <v>13</v>
      </c>
      <c r="AB22" s="365"/>
      <c r="AC22" s="365" t="s">
        <v>13</v>
      </c>
      <c r="AD22" s="365"/>
      <c r="AE22" s="365" t="s">
        <v>13</v>
      </c>
      <c r="AF22" s="365"/>
      <c r="AG22" s="365" t="s">
        <v>13</v>
      </c>
      <c r="AH22" s="365"/>
      <c r="AI22" s="365" t="s">
        <v>13</v>
      </c>
      <c r="AJ22" s="365"/>
      <c r="AK22" s="365" t="s">
        <v>13</v>
      </c>
      <c r="AL22" s="365"/>
      <c r="AM22" s="365" t="s">
        <v>13</v>
      </c>
      <c r="AN22" s="365"/>
      <c r="AO22" s="365" t="s">
        <v>13</v>
      </c>
      <c r="AP22" s="365"/>
      <c r="AQ22" s="365" t="s">
        <v>13</v>
      </c>
      <c r="AR22" s="365"/>
      <c r="AS22" s="365" t="s">
        <v>13</v>
      </c>
      <c r="AT22" s="368"/>
      <c r="AU22" s="365" t="s">
        <v>13</v>
      </c>
      <c r="AV22" s="368"/>
      <c r="AW22" s="365" t="s">
        <v>13</v>
      </c>
      <c r="AX22" s="368"/>
      <c r="AY22" s="382" t="s">
        <v>13</v>
      </c>
      <c r="AZ22" s="382"/>
      <c r="BA22" s="381" t="s">
        <v>13</v>
      </c>
      <c r="BB22" s="381"/>
      <c r="BC22" s="381" t="s">
        <v>13</v>
      </c>
      <c r="BD22" s="381"/>
      <c r="BE22" s="381" t="s">
        <v>13</v>
      </c>
      <c r="BF22" s="381"/>
      <c r="BG22" s="381" t="s">
        <v>13</v>
      </c>
      <c r="BH22" s="381"/>
      <c r="BI22" s="139"/>
      <c r="BJ22" s="141"/>
      <c r="BK22" s="139"/>
      <c r="BL22" s="141"/>
      <c r="BM22" s="130"/>
      <c r="BN22" s="68"/>
      <c r="BO22" s="68"/>
    </row>
    <row r="23" spans="1:67" ht="14.4" x14ac:dyDescent="0.3">
      <c r="A23" s="113">
        <v>20</v>
      </c>
      <c r="B23" s="117" t="s">
        <v>33</v>
      </c>
      <c r="C23" s="114">
        <v>7306944</v>
      </c>
      <c r="D23" s="118" t="s">
        <v>59</v>
      </c>
      <c r="E23" s="148" t="s">
        <v>173</v>
      </c>
      <c r="F23" s="139">
        <v>0.76736111111111116</v>
      </c>
      <c r="G23" s="139">
        <v>0.37083333333333335</v>
      </c>
      <c r="H23" s="141">
        <v>0.75486111111111109</v>
      </c>
      <c r="I23" s="139">
        <v>0.37013888888888885</v>
      </c>
      <c r="J23" s="141">
        <v>0.80902777777777779</v>
      </c>
      <c r="K23" s="139">
        <v>0.36805555555555558</v>
      </c>
      <c r="L23" s="141">
        <v>0.75416666666666676</v>
      </c>
      <c r="M23" s="139">
        <v>0.36874999999999997</v>
      </c>
      <c r="N23" s="141">
        <v>0.74513888888888891</v>
      </c>
      <c r="O23" s="366" t="s">
        <v>80</v>
      </c>
      <c r="P23" s="366"/>
      <c r="Q23" s="366" t="s">
        <v>80</v>
      </c>
      <c r="R23" s="366"/>
      <c r="S23" s="139">
        <v>0.3666666666666667</v>
      </c>
      <c r="T23" s="141">
        <v>0.76666666666666661</v>
      </c>
      <c r="U23" s="139">
        <v>0.37152777777777773</v>
      </c>
      <c r="V23" s="141">
        <v>0.76250000000000007</v>
      </c>
      <c r="W23" s="139">
        <v>0.3611111111111111</v>
      </c>
      <c r="X23" s="139">
        <v>0.73611111111111116</v>
      </c>
      <c r="Y23" s="366" t="s">
        <v>80</v>
      </c>
      <c r="Z23" s="366"/>
      <c r="AA23" s="365" t="s">
        <v>13</v>
      </c>
      <c r="AB23" s="365"/>
      <c r="AC23" s="366" t="s">
        <v>80</v>
      </c>
      <c r="AD23" s="366"/>
      <c r="AE23" s="138">
        <v>9.23</v>
      </c>
      <c r="AF23" s="139">
        <v>0.76250000000000007</v>
      </c>
      <c r="AG23" s="139">
        <v>0.3743055555555555</v>
      </c>
      <c r="AH23" s="141">
        <v>0.76874999999999993</v>
      </c>
      <c r="AI23" s="139">
        <v>0.3888888888888889</v>
      </c>
      <c r="AJ23" s="141">
        <v>0.77013888888888893</v>
      </c>
      <c r="AK23" s="139">
        <v>0.38750000000000001</v>
      </c>
      <c r="AL23" s="141">
        <v>0.7597222222222223</v>
      </c>
      <c r="AM23" s="139">
        <v>0.38819444444444445</v>
      </c>
      <c r="AN23" s="141">
        <v>0.7583333333333333</v>
      </c>
      <c r="AO23" s="139">
        <v>0.38472222222222219</v>
      </c>
      <c r="AP23" s="141">
        <v>0.7680555555555556</v>
      </c>
      <c r="AQ23" s="366" t="s">
        <v>80</v>
      </c>
      <c r="AR23" s="366"/>
      <c r="AS23" s="366" t="s">
        <v>80</v>
      </c>
      <c r="AT23" s="369"/>
      <c r="AU23" s="139">
        <v>0.37291666666666662</v>
      </c>
      <c r="AV23" s="154">
        <v>0.76261574074074068</v>
      </c>
      <c r="AW23" s="156">
        <v>0.39444444444444443</v>
      </c>
      <c r="AX23" s="159">
        <v>0.76041666666666663</v>
      </c>
      <c r="AY23" s="156">
        <v>0.38055555555555554</v>
      </c>
      <c r="AZ23" s="156">
        <v>0.76180555555555562</v>
      </c>
      <c r="BA23" s="161">
        <v>0.37638888888888888</v>
      </c>
      <c r="BB23" s="164">
        <v>0.80763888888888891</v>
      </c>
      <c r="BC23" s="139">
        <v>0.38680555555555557</v>
      </c>
      <c r="BD23" s="141">
        <v>0.76597222222222217</v>
      </c>
      <c r="BE23" s="329" t="s">
        <v>180</v>
      </c>
      <c r="BF23" s="342"/>
      <c r="BG23" s="329" t="s">
        <v>91</v>
      </c>
      <c r="BH23" s="342"/>
      <c r="BI23" s="139"/>
      <c r="BJ23" s="141"/>
      <c r="BK23" s="139"/>
      <c r="BL23" s="141"/>
      <c r="BM23" s="130">
        <f t="shared" si="0"/>
        <v>1</v>
      </c>
      <c r="BN23" s="68">
        <f t="shared" si="1"/>
        <v>0</v>
      </c>
      <c r="BO23" s="68">
        <f t="shared" si="2"/>
        <v>1</v>
      </c>
    </row>
    <row r="24" spans="1:67" ht="14.4" x14ac:dyDescent="0.3">
      <c r="A24" s="113">
        <v>21</v>
      </c>
      <c r="B24" s="117" t="s">
        <v>34</v>
      </c>
      <c r="C24" s="114">
        <v>7307580</v>
      </c>
      <c r="D24" s="118" t="s">
        <v>60</v>
      </c>
      <c r="E24" s="148" t="s">
        <v>174</v>
      </c>
      <c r="F24" s="139">
        <v>0.69930555555555562</v>
      </c>
      <c r="G24" s="365" t="s">
        <v>13</v>
      </c>
      <c r="H24" s="365"/>
      <c r="I24" s="365" t="s">
        <v>13</v>
      </c>
      <c r="J24" s="365"/>
      <c r="K24" s="365" t="s">
        <v>13</v>
      </c>
      <c r="L24" s="365"/>
      <c r="M24" s="365" t="s">
        <v>13</v>
      </c>
      <c r="N24" s="365"/>
      <c r="O24" s="366" t="s">
        <v>80</v>
      </c>
      <c r="P24" s="366"/>
      <c r="Q24" s="139">
        <v>0.40625</v>
      </c>
      <c r="R24" s="141">
        <v>0.76944444444444438</v>
      </c>
      <c r="S24" s="139">
        <v>0.4152777777777778</v>
      </c>
      <c r="T24" s="141">
        <v>0.76874999999999993</v>
      </c>
      <c r="U24" s="139">
        <v>0.40416666666666662</v>
      </c>
      <c r="V24" s="141">
        <v>0.78194444444444444</v>
      </c>
      <c r="W24" s="139">
        <v>0.40069444444444446</v>
      </c>
      <c r="X24" s="139">
        <v>0.7944444444444444</v>
      </c>
      <c r="Y24" s="139">
        <v>0.40763888888888888</v>
      </c>
      <c r="Z24" s="141">
        <v>0.77430555555555547</v>
      </c>
      <c r="AA24" s="138">
        <v>9.39</v>
      </c>
      <c r="AB24" s="139">
        <v>0.77777777777777779</v>
      </c>
      <c r="AC24" s="366" t="s">
        <v>80</v>
      </c>
      <c r="AD24" s="366"/>
      <c r="AE24" s="139">
        <v>0.40277777777777773</v>
      </c>
      <c r="AF24" s="139">
        <v>0.77430555555555547</v>
      </c>
      <c r="AG24" s="139">
        <v>0.40208333333333335</v>
      </c>
      <c r="AH24" s="141">
        <v>0.76736111111111116</v>
      </c>
      <c r="AI24" s="139">
        <v>0.40347222222222223</v>
      </c>
      <c r="AJ24" s="141">
        <v>0.77013888888888893</v>
      </c>
      <c r="AK24" s="139">
        <v>0.40625</v>
      </c>
      <c r="AL24" s="141">
        <v>0.76180555555555562</v>
      </c>
      <c r="AM24" s="139">
        <v>0.40486111111111112</v>
      </c>
      <c r="AN24" s="141">
        <v>0.76111111111111107</v>
      </c>
      <c r="AO24" s="139">
        <v>0.40833333333333338</v>
      </c>
      <c r="AP24" s="141">
        <v>0.79722222222222217</v>
      </c>
      <c r="AQ24" s="366" t="s">
        <v>80</v>
      </c>
      <c r="AR24" s="366"/>
      <c r="AS24" s="139">
        <v>0.4375</v>
      </c>
      <c r="AT24" s="141">
        <v>0.75694444444444453</v>
      </c>
      <c r="AU24" s="139">
        <v>0.40277777777777773</v>
      </c>
      <c r="AV24" s="154">
        <v>0.76093749999999993</v>
      </c>
      <c r="AW24" s="156">
        <v>0.40486111111111112</v>
      </c>
      <c r="AX24" s="160">
        <v>0.76527777777777783</v>
      </c>
      <c r="AY24" s="156">
        <v>0.40277777777777773</v>
      </c>
      <c r="AZ24" s="156">
        <v>0.76597222222222217</v>
      </c>
      <c r="BA24" s="162">
        <v>0.40416666666666662</v>
      </c>
      <c r="BB24" s="164">
        <v>0.81874999999999998</v>
      </c>
      <c r="BC24" s="139">
        <v>0.40625</v>
      </c>
      <c r="BD24" s="141">
        <v>0.77222222222222225</v>
      </c>
      <c r="BE24" s="329" t="s">
        <v>91</v>
      </c>
      <c r="BF24" s="342"/>
      <c r="BG24" s="139">
        <v>0.39305555555555555</v>
      </c>
      <c r="BH24" s="139">
        <v>0.80208333333333337</v>
      </c>
      <c r="BI24" s="139"/>
      <c r="BJ24" s="141"/>
      <c r="BK24" s="139"/>
      <c r="BL24" s="141"/>
      <c r="BM24" s="130">
        <f t="shared" si="0"/>
        <v>4</v>
      </c>
      <c r="BN24" s="68">
        <f t="shared" si="1"/>
        <v>0</v>
      </c>
      <c r="BO24" s="68">
        <f t="shared" si="2"/>
        <v>4</v>
      </c>
    </row>
    <row r="25" spans="1:67" ht="14.4" x14ac:dyDescent="0.3">
      <c r="A25" s="113">
        <v>22</v>
      </c>
      <c r="B25" s="117" t="s">
        <v>35</v>
      </c>
      <c r="C25" s="114">
        <v>7318928</v>
      </c>
      <c r="D25" s="118" t="s">
        <v>61</v>
      </c>
      <c r="E25" s="365" t="s">
        <v>13</v>
      </c>
      <c r="F25" s="365"/>
      <c r="G25" s="365" t="s">
        <v>13</v>
      </c>
      <c r="H25" s="365"/>
      <c r="I25" s="365" t="s">
        <v>13</v>
      </c>
      <c r="J25" s="365"/>
      <c r="K25" s="365" t="s">
        <v>13</v>
      </c>
      <c r="L25" s="365"/>
      <c r="M25" s="365" t="s">
        <v>13</v>
      </c>
      <c r="N25" s="365"/>
      <c r="O25" s="366" t="s">
        <v>80</v>
      </c>
      <c r="P25" s="366"/>
      <c r="Q25" s="365" t="s">
        <v>13</v>
      </c>
      <c r="R25" s="365"/>
      <c r="S25" s="365" t="s">
        <v>13</v>
      </c>
      <c r="T25" s="365"/>
      <c r="U25" s="365" t="s">
        <v>13</v>
      </c>
      <c r="V25" s="365"/>
      <c r="W25" s="365" t="s">
        <v>13</v>
      </c>
      <c r="X25" s="365"/>
      <c r="Y25" s="365" t="s">
        <v>13</v>
      </c>
      <c r="Z25" s="365"/>
      <c r="AA25" s="365" t="s">
        <v>13</v>
      </c>
      <c r="AB25" s="365"/>
      <c r="AC25" s="366" t="s">
        <v>80</v>
      </c>
      <c r="AD25" s="366"/>
      <c r="AE25" s="365" t="s">
        <v>13</v>
      </c>
      <c r="AF25" s="365"/>
      <c r="AG25" s="365" t="s">
        <v>13</v>
      </c>
      <c r="AH25" s="365"/>
      <c r="AI25" s="365" t="s">
        <v>13</v>
      </c>
      <c r="AJ25" s="365"/>
      <c r="AK25" s="365" t="s">
        <v>13</v>
      </c>
      <c r="AL25" s="365"/>
      <c r="AM25" s="365" t="s">
        <v>13</v>
      </c>
      <c r="AN25" s="365"/>
      <c r="AO25" s="365" t="s">
        <v>13</v>
      </c>
      <c r="AP25" s="365"/>
      <c r="AQ25" s="365" t="s">
        <v>13</v>
      </c>
      <c r="AR25" s="365"/>
      <c r="AS25" s="365" t="s">
        <v>13</v>
      </c>
      <c r="AT25" s="368"/>
      <c r="AU25" s="365" t="s">
        <v>13</v>
      </c>
      <c r="AV25" s="368"/>
      <c r="AW25" s="365" t="s">
        <v>13</v>
      </c>
      <c r="AX25" s="368"/>
      <c r="AY25" s="382" t="s">
        <v>13</v>
      </c>
      <c r="AZ25" s="382"/>
      <c r="BA25" s="381" t="s">
        <v>13</v>
      </c>
      <c r="BB25" s="381"/>
      <c r="BC25" s="381" t="s">
        <v>13</v>
      </c>
      <c r="BD25" s="381"/>
      <c r="BE25" s="381" t="s">
        <v>13</v>
      </c>
      <c r="BF25" s="381"/>
      <c r="BG25" s="381" t="s">
        <v>13</v>
      </c>
      <c r="BH25" s="381"/>
      <c r="BI25" s="139"/>
      <c r="BJ25" s="141"/>
      <c r="BK25" s="139"/>
      <c r="BL25" s="141"/>
      <c r="BM25" s="130">
        <f t="shared" si="0"/>
        <v>26</v>
      </c>
      <c r="BN25" s="68">
        <f t="shared" si="1"/>
        <v>0</v>
      </c>
      <c r="BO25" s="68">
        <f t="shared" si="2"/>
        <v>26</v>
      </c>
    </row>
    <row r="26" spans="1:67" ht="14.4" x14ac:dyDescent="0.3">
      <c r="A26" s="113">
        <v>23</v>
      </c>
      <c r="B26" s="117" t="s">
        <v>36</v>
      </c>
      <c r="C26" s="114">
        <v>7309480</v>
      </c>
      <c r="D26" s="118" t="s">
        <v>62</v>
      </c>
      <c r="E26" s="148" t="s">
        <v>175</v>
      </c>
      <c r="F26" s="139">
        <v>0.75555555555555554</v>
      </c>
      <c r="G26" s="365" t="s">
        <v>13</v>
      </c>
      <c r="H26" s="365"/>
      <c r="I26" s="139">
        <v>0.39097222222222222</v>
      </c>
      <c r="J26" s="139">
        <v>0.75555555555555554</v>
      </c>
      <c r="K26" s="139">
        <v>0.39513888888888887</v>
      </c>
      <c r="L26" s="139">
        <v>0.75347222222222221</v>
      </c>
      <c r="M26" s="139">
        <v>0.39374999999999999</v>
      </c>
      <c r="N26" s="139">
        <v>0.73888888888888893</v>
      </c>
      <c r="O26" s="366" t="s">
        <v>80</v>
      </c>
      <c r="P26" s="366"/>
      <c r="Q26" s="365" t="s">
        <v>13</v>
      </c>
      <c r="R26" s="365"/>
      <c r="S26" s="139">
        <v>0.38611111111111113</v>
      </c>
      <c r="T26" s="139">
        <v>0.7631944444444444</v>
      </c>
      <c r="U26" s="139">
        <v>0.38750000000000001</v>
      </c>
      <c r="V26" s="139">
        <v>0.7597222222222223</v>
      </c>
      <c r="W26" s="139">
        <v>0.39444444444444443</v>
      </c>
      <c r="X26" s="127" t="s">
        <v>92</v>
      </c>
      <c r="Y26" s="139">
        <v>0.3972222222222222</v>
      </c>
      <c r="Z26" s="139">
        <v>0.75763888888888886</v>
      </c>
      <c r="AA26" s="139">
        <v>0.39374999999999999</v>
      </c>
      <c r="AB26" s="139">
        <v>0.75555555555555554</v>
      </c>
      <c r="AC26" s="366" t="s">
        <v>80</v>
      </c>
      <c r="AD26" s="366"/>
      <c r="AE26" s="139">
        <v>0.39861111111111108</v>
      </c>
      <c r="AF26" s="139">
        <v>0.76180555555555562</v>
      </c>
      <c r="AG26" s="139">
        <v>0.3979166666666667</v>
      </c>
      <c r="AH26" s="139">
        <v>0.7583333333333333</v>
      </c>
      <c r="AI26" s="139">
        <v>0.38958333333333334</v>
      </c>
      <c r="AJ26" s="139">
        <v>0.76736111111111116</v>
      </c>
      <c r="AK26" s="139">
        <v>0.39652777777777781</v>
      </c>
      <c r="AL26" s="139">
        <v>0.76388888888888884</v>
      </c>
      <c r="AM26" s="139">
        <v>0.39583333333333331</v>
      </c>
      <c r="AN26" s="139">
        <v>0.75486111111111109</v>
      </c>
      <c r="AO26" s="139">
        <v>0.40208333333333335</v>
      </c>
      <c r="AP26" s="139">
        <v>0.76111111111111107</v>
      </c>
      <c r="AQ26" s="366" t="s">
        <v>80</v>
      </c>
      <c r="AR26" s="366"/>
      <c r="AS26" s="139">
        <v>0.3979166666666667</v>
      </c>
      <c r="AT26" s="153">
        <v>0.75416666666666676</v>
      </c>
      <c r="AU26" s="139">
        <v>0.39583333333333331</v>
      </c>
      <c r="AV26" s="154">
        <v>0.75812500000000005</v>
      </c>
      <c r="AW26" s="156">
        <v>0.4055555555555555</v>
      </c>
      <c r="AX26" s="157">
        <v>0.75902777777777775</v>
      </c>
      <c r="AY26" s="158">
        <v>0.39444444444444443</v>
      </c>
      <c r="AZ26" s="158">
        <v>0.76111111111111107</v>
      </c>
      <c r="BA26" s="161">
        <v>0.39374999999999999</v>
      </c>
      <c r="BB26" s="162">
        <v>0.7631944444444444</v>
      </c>
      <c r="BC26" s="139">
        <v>0.39374999999999999</v>
      </c>
      <c r="BD26" s="139">
        <v>0.76874999999999993</v>
      </c>
      <c r="BE26" s="329" t="s">
        <v>91</v>
      </c>
      <c r="BF26" s="342"/>
      <c r="BG26" s="139">
        <v>0.39999999999999997</v>
      </c>
      <c r="BH26" s="139">
        <v>0.76388888888888884</v>
      </c>
      <c r="BI26" s="139"/>
      <c r="BJ26" s="139"/>
      <c r="BK26" s="139"/>
      <c r="BL26" s="139"/>
      <c r="BM26" s="130">
        <f t="shared" si="0"/>
        <v>2</v>
      </c>
      <c r="BN26" s="68">
        <f t="shared" si="1"/>
        <v>0.5</v>
      </c>
      <c r="BO26" s="68">
        <f t="shared" si="2"/>
        <v>2.5</v>
      </c>
    </row>
    <row r="27" spans="1:67" ht="14.4" x14ac:dyDescent="0.3">
      <c r="A27" s="113">
        <v>24</v>
      </c>
      <c r="B27" s="117" t="s">
        <v>37</v>
      </c>
      <c r="C27" s="117"/>
      <c r="D27" s="118" t="s">
        <v>63</v>
      </c>
      <c r="E27" s="329" t="s">
        <v>72</v>
      </c>
      <c r="F27" s="329"/>
      <c r="G27" s="329" t="s">
        <v>72</v>
      </c>
      <c r="H27" s="329"/>
      <c r="I27" s="329" t="s">
        <v>72</v>
      </c>
      <c r="J27" s="329"/>
      <c r="K27" s="329" t="s">
        <v>72</v>
      </c>
      <c r="L27" s="329"/>
      <c r="M27" s="342" t="s">
        <v>72</v>
      </c>
      <c r="N27" s="346"/>
      <c r="O27" s="366" t="s">
        <v>80</v>
      </c>
      <c r="P27" s="366"/>
      <c r="Q27" s="342" t="s">
        <v>72</v>
      </c>
      <c r="R27" s="346"/>
      <c r="S27" s="342" t="s">
        <v>72</v>
      </c>
      <c r="T27" s="346"/>
      <c r="U27" s="342" t="s">
        <v>72</v>
      </c>
      <c r="V27" s="346"/>
      <c r="W27" s="342" t="s">
        <v>72</v>
      </c>
      <c r="X27" s="346"/>
      <c r="Y27" s="342" t="s">
        <v>72</v>
      </c>
      <c r="Z27" s="346"/>
      <c r="AA27" s="342" t="s">
        <v>72</v>
      </c>
      <c r="AB27" s="346"/>
      <c r="AC27" s="366" t="s">
        <v>80</v>
      </c>
      <c r="AD27" s="366"/>
      <c r="AE27" s="342" t="s">
        <v>72</v>
      </c>
      <c r="AF27" s="346"/>
      <c r="AG27" s="342" t="s">
        <v>72</v>
      </c>
      <c r="AH27" s="346"/>
      <c r="AI27" s="342" t="s">
        <v>72</v>
      </c>
      <c r="AJ27" s="346"/>
      <c r="AK27" s="342" t="s">
        <v>72</v>
      </c>
      <c r="AL27" s="346"/>
      <c r="AM27" s="342" t="s">
        <v>72</v>
      </c>
      <c r="AN27" s="346"/>
      <c r="AO27" s="342" t="s">
        <v>72</v>
      </c>
      <c r="AP27" s="346"/>
      <c r="AQ27" s="366" t="s">
        <v>80</v>
      </c>
      <c r="AR27" s="366"/>
      <c r="AS27" s="342" t="s">
        <v>72</v>
      </c>
      <c r="AT27" s="346"/>
      <c r="AU27" s="342" t="s">
        <v>72</v>
      </c>
      <c r="AV27" s="376"/>
      <c r="AW27" s="342" t="s">
        <v>72</v>
      </c>
      <c r="AX27" s="376"/>
      <c r="AY27" s="342" t="s">
        <v>72</v>
      </c>
      <c r="AZ27" s="376"/>
      <c r="BA27" s="342" t="s">
        <v>72</v>
      </c>
      <c r="BB27" s="376"/>
      <c r="BC27" s="342" t="s">
        <v>72</v>
      </c>
      <c r="BD27" s="376"/>
      <c r="BE27" s="329" t="s">
        <v>91</v>
      </c>
      <c r="BF27" s="342"/>
      <c r="BG27" s="342" t="s">
        <v>72</v>
      </c>
      <c r="BH27" s="376"/>
      <c r="BI27" s="139"/>
      <c r="BJ27" s="139"/>
      <c r="BK27" s="139"/>
      <c r="BL27" s="139"/>
      <c r="BM27" s="130">
        <f t="shared" si="0"/>
        <v>0</v>
      </c>
      <c r="BN27" s="68">
        <f t="shared" si="1"/>
        <v>0</v>
      </c>
      <c r="BO27" s="68">
        <f t="shared" si="2"/>
        <v>0</v>
      </c>
    </row>
    <row r="28" spans="1:67" ht="14.4" x14ac:dyDescent="0.3">
      <c r="A28" s="113">
        <v>25</v>
      </c>
      <c r="B28" s="117" t="s">
        <v>38</v>
      </c>
      <c r="C28" s="117"/>
      <c r="D28" s="118" t="s">
        <v>64</v>
      </c>
      <c r="E28" s="329" t="s">
        <v>72</v>
      </c>
      <c r="F28" s="329"/>
      <c r="G28" s="329" t="s">
        <v>72</v>
      </c>
      <c r="H28" s="329"/>
      <c r="I28" s="329" t="s">
        <v>72</v>
      </c>
      <c r="J28" s="329"/>
      <c r="K28" s="329" t="s">
        <v>72</v>
      </c>
      <c r="L28" s="329"/>
      <c r="M28" s="342" t="s">
        <v>72</v>
      </c>
      <c r="N28" s="346"/>
      <c r="O28" s="366" t="s">
        <v>80</v>
      </c>
      <c r="P28" s="366"/>
      <c r="Q28" s="342" t="s">
        <v>72</v>
      </c>
      <c r="R28" s="346"/>
      <c r="S28" s="342" t="s">
        <v>72</v>
      </c>
      <c r="T28" s="346"/>
      <c r="U28" s="342" t="s">
        <v>72</v>
      </c>
      <c r="V28" s="346"/>
      <c r="W28" s="342" t="s">
        <v>72</v>
      </c>
      <c r="X28" s="346"/>
      <c r="Y28" s="342" t="s">
        <v>72</v>
      </c>
      <c r="Z28" s="346"/>
      <c r="AA28" s="342" t="s">
        <v>72</v>
      </c>
      <c r="AB28" s="346"/>
      <c r="AC28" s="366" t="s">
        <v>80</v>
      </c>
      <c r="AD28" s="366"/>
      <c r="AE28" s="342" t="s">
        <v>72</v>
      </c>
      <c r="AF28" s="346"/>
      <c r="AG28" s="342" t="s">
        <v>72</v>
      </c>
      <c r="AH28" s="346"/>
      <c r="AI28" s="342" t="s">
        <v>72</v>
      </c>
      <c r="AJ28" s="346"/>
      <c r="AK28" s="342" t="s">
        <v>72</v>
      </c>
      <c r="AL28" s="346"/>
      <c r="AM28" s="342" t="s">
        <v>72</v>
      </c>
      <c r="AN28" s="346"/>
      <c r="AO28" s="342" t="s">
        <v>72</v>
      </c>
      <c r="AP28" s="346"/>
      <c r="AQ28" s="366" t="s">
        <v>80</v>
      </c>
      <c r="AR28" s="366"/>
      <c r="AS28" s="342" t="s">
        <v>72</v>
      </c>
      <c r="AT28" s="346"/>
      <c r="AU28" s="342" t="s">
        <v>72</v>
      </c>
      <c r="AV28" s="376"/>
      <c r="AW28" s="342" t="s">
        <v>72</v>
      </c>
      <c r="AX28" s="376"/>
      <c r="AY28" s="342" t="s">
        <v>72</v>
      </c>
      <c r="AZ28" s="376"/>
      <c r="BA28" s="342" t="s">
        <v>72</v>
      </c>
      <c r="BB28" s="376"/>
      <c r="BC28" s="342" t="s">
        <v>72</v>
      </c>
      <c r="BD28" s="376"/>
      <c r="BE28" s="329" t="s">
        <v>91</v>
      </c>
      <c r="BF28" s="342"/>
      <c r="BG28" s="342" t="s">
        <v>72</v>
      </c>
      <c r="BH28" s="376"/>
      <c r="BI28" s="139"/>
      <c r="BJ28" s="139"/>
      <c r="BK28" s="139"/>
      <c r="BL28" s="139"/>
      <c r="BM28" s="130">
        <f t="shared" si="0"/>
        <v>0</v>
      </c>
      <c r="BN28" s="68">
        <f t="shared" si="1"/>
        <v>0</v>
      </c>
      <c r="BO28" s="68">
        <f t="shared" si="2"/>
        <v>0</v>
      </c>
    </row>
    <row r="29" spans="1:67" ht="14.4" x14ac:dyDescent="0.3">
      <c r="A29" s="113">
        <v>26</v>
      </c>
      <c r="B29" s="120" t="s">
        <v>39</v>
      </c>
      <c r="C29" s="120"/>
      <c r="D29" s="123" t="s">
        <v>65</v>
      </c>
      <c r="E29" s="329" t="s">
        <v>72</v>
      </c>
      <c r="F29" s="329"/>
      <c r="G29" s="329" t="s">
        <v>72</v>
      </c>
      <c r="H29" s="329"/>
      <c r="I29" s="329" t="s">
        <v>72</v>
      </c>
      <c r="J29" s="329"/>
      <c r="K29" s="329" t="s">
        <v>72</v>
      </c>
      <c r="L29" s="329"/>
      <c r="M29" s="342" t="s">
        <v>72</v>
      </c>
      <c r="N29" s="346"/>
      <c r="O29" s="366" t="s">
        <v>80</v>
      </c>
      <c r="P29" s="366"/>
      <c r="Q29" s="342" t="s">
        <v>72</v>
      </c>
      <c r="R29" s="346"/>
      <c r="S29" s="342" t="s">
        <v>72</v>
      </c>
      <c r="T29" s="346"/>
      <c r="U29" s="342" t="s">
        <v>72</v>
      </c>
      <c r="V29" s="346"/>
      <c r="W29" s="342" t="s">
        <v>72</v>
      </c>
      <c r="X29" s="346"/>
      <c r="Y29" s="342" t="s">
        <v>72</v>
      </c>
      <c r="Z29" s="346"/>
      <c r="AA29" s="342" t="s">
        <v>72</v>
      </c>
      <c r="AB29" s="346"/>
      <c r="AC29" s="366" t="s">
        <v>80</v>
      </c>
      <c r="AD29" s="366"/>
      <c r="AE29" s="342" t="s">
        <v>72</v>
      </c>
      <c r="AF29" s="346"/>
      <c r="AG29" s="342" t="s">
        <v>72</v>
      </c>
      <c r="AH29" s="346"/>
      <c r="AI29" s="342" t="s">
        <v>72</v>
      </c>
      <c r="AJ29" s="346"/>
      <c r="AK29" s="342" t="s">
        <v>72</v>
      </c>
      <c r="AL29" s="346"/>
      <c r="AM29" s="342" t="s">
        <v>72</v>
      </c>
      <c r="AN29" s="346"/>
      <c r="AO29" s="342" t="s">
        <v>72</v>
      </c>
      <c r="AP29" s="346"/>
      <c r="AQ29" s="366" t="s">
        <v>80</v>
      </c>
      <c r="AR29" s="366"/>
      <c r="AS29" s="342" t="s">
        <v>72</v>
      </c>
      <c r="AT29" s="346"/>
      <c r="AU29" s="342" t="s">
        <v>72</v>
      </c>
      <c r="AV29" s="376"/>
      <c r="AW29" s="342" t="s">
        <v>72</v>
      </c>
      <c r="AX29" s="376"/>
      <c r="AY29" s="342" t="s">
        <v>72</v>
      </c>
      <c r="AZ29" s="376"/>
      <c r="BA29" s="342" t="s">
        <v>72</v>
      </c>
      <c r="BB29" s="376"/>
      <c r="BC29" s="342" t="s">
        <v>72</v>
      </c>
      <c r="BD29" s="376"/>
      <c r="BE29" s="329" t="s">
        <v>91</v>
      </c>
      <c r="BF29" s="342"/>
      <c r="BG29" s="342" t="s">
        <v>72</v>
      </c>
      <c r="BH29" s="376"/>
      <c r="BI29" s="139"/>
      <c r="BJ29" s="139"/>
      <c r="BK29" s="139"/>
      <c r="BL29" s="139"/>
      <c r="BM29" s="130">
        <f t="shared" si="0"/>
        <v>0</v>
      </c>
      <c r="BN29" s="68">
        <f t="shared" si="1"/>
        <v>0</v>
      </c>
      <c r="BO29" s="68">
        <f t="shared" si="2"/>
        <v>0</v>
      </c>
    </row>
    <row r="30" spans="1:67" ht="14.4" x14ac:dyDescent="0.3">
      <c r="A30" s="113">
        <v>27</v>
      </c>
      <c r="B30" s="117" t="s">
        <v>67</v>
      </c>
      <c r="C30" s="117">
        <v>7309522</v>
      </c>
      <c r="D30" s="124" t="s">
        <v>68</v>
      </c>
      <c r="E30" s="148" t="s">
        <v>176</v>
      </c>
      <c r="F30" s="139">
        <v>0.75347222222222221</v>
      </c>
      <c r="G30" s="138">
        <v>9.23</v>
      </c>
      <c r="H30" s="139">
        <v>0.75277777777777777</v>
      </c>
      <c r="I30" s="138">
        <v>9.2200000000000006</v>
      </c>
      <c r="J30" s="139">
        <v>0.7631944444444444</v>
      </c>
      <c r="K30" s="138">
        <v>9.25</v>
      </c>
      <c r="L30" s="139">
        <v>0.75347222222222221</v>
      </c>
      <c r="M30" s="138">
        <v>9.24</v>
      </c>
      <c r="N30" s="139">
        <v>0.73819444444444438</v>
      </c>
      <c r="O30" s="366" t="s">
        <v>80</v>
      </c>
      <c r="P30" s="366"/>
      <c r="Q30" s="138">
        <v>9.2899999999999991</v>
      </c>
      <c r="R30" s="139">
        <v>0.7597222222222223</v>
      </c>
      <c r="S30" s="138">
        <v>9.25</v>
      </c>
      <c r="T30" s="139">
        <v>0.76250000000000007</v>
      </c>
      <c r="U30" s="365" t="s">
        <v>13</v>
      </c>
      <c r="V30" s="365"/>
      <c r="W30" s="138">
        <v>9.26</v>
      </c>
      <c r="X30" s="139">
        <v>0.75694444444444453</v>
      </c>
      <c r="Y30" s="138">
        <v>9.27</v>
      </c>
      <c r="Z30" s="139">
        <v>0.75763888888888886</v>
      </c>
      <c r="AA30" s="138">
        <v>9.23</v>
      </c>
      <c r="AB30" s="139">
        <v>0.75416666666666676</v>
      </c>
      <c r="AC30" s="366" t="s">
        <v>80</v>
      </c>
      <c r="AD30" s="366"/>
      <c r="AE30" s="139">
        <v>0.39374999999999999</v>
      </c>
      <c r="AF30" s="139">
        <v>0.75624999999999998</v>
      </c>
      <c r="AG30" s="138">
        <v>9.2899999999999991</v>
      </c>
      <c r="AH30" s="139">
        <v>0.76180555555555562</v>
      </c>
      <c r="AI30" s="139">
        <v>0.39583333333333331</v>
      </c>
      <c r="AJ30" s="139">
        <v>0.76597222222222217</v>
      </c>
      <c r="AK30" s="138">
        <v>9.2799999999999994</v>
      </c>
      <c r="AL30" s="139">
        <v>0.75416666666666676</v>
      </c>
      <c r="AM30" s="138">
        <v>9.26</v>
      </c>
      <c r="AN30" s="139">
        <v>0.76041666666666663</v>
      </c>
      <c r="AO30" s="138">
        <v>9.2899999999999991</v>
      </c>
      <c r="AP30" s="139">
        <v>0.7583333333333333</v>
      </c>
      <c r="AQ30" s="366" t="s">
        <v>80</v>
      </c>
      <c r="AR30" s="366"/>
      <c r="AS30" s="138">
        <v>9.24</v>
      </c>
      <c r="AT30" s="139">
        <v>0.75347222222222221</v>
      </c>
      <c r="AU30" s="139">
        <v>0.39374999999999999</v>
      </c>
      <c r="AV30" s="155">
        <v>0.76156250000000003</v>
      </c>
      <c r="AW30" s="68">
        <v>9.27</v>
      </c>
      <c r="AX30" s="144">
        <v>0.76250000000000007</v>
      </c>
      <c r="AY30" s="156">
        <v>0.39374999999999999</v>
      </c>
      <c r="AZ30" s="156">
        <v>0.76041666666666663</v>
      </c>
      <c r="BA30" s="162">
        <v>0.39166666666666666</v>
      </c>
      <c r="BB30" s="162">
        <v>0.7583333333333333</v>
      </c>
      <c r="BC30" s="145">
        <v>0.39444444444444443</v>
      </c>
      <c r="BD30" s="139"/>
      <c r="BE30" s="329" t="s">
        <v>91</v>
      </c>
      <c r="BF30" s="342"/>
      <c r="BG30" s="381" t="s">
        <v>13</v>
      </c>
      <c r="BH30" s="381"/>
      <c r="BI30" s="138"/>
      <c r="BJ30" s="139"/>
      <c r="BK30" s="138"/>
      <c r="BL30" s="139"/>
      <c r="BM30" s="130">
        <f t="shared" si="0"/>
        <v>2</v>
      </c>
      <c r="BN30" s="68">
        <f t="shared" si="1"/>
        <v>0</v>
      </c>
      <c r="BO30" s="68">
        <f t="shared" si="2"/>
        <v>2</v>
      </c>
    </row>
    <row r="31" spans="1:67" ht="14.4" x14ac:dyDescent="0.3">
      <c r="A31" s="113">
        <v>28</v>
      </c>
      <c r="B31" s="117" t="s">
        <v>70</v>
      </c>
      <c r="C31" s="117">
        <v>7244320</v>
      </c>
      <c r="D31" s="124" t="s">
        <v>71</v>
      </c>
      <c r="E31" s="148" t="s">
        <v>177</v>
      </c>
      <c r="F31" s="139">
        <v>0.77083333333333337</v>
      </c>
      <c r="G31" s="139">
        <v>0.39583333333333331</v>
      </c>
      <c r="H31" s="139">
        <v>0.80208333333333337</v>
      </c>
      <c r="I31" s="139">
        <v>0.39513888888888887</v>
      </c>
      <c r="J31" s="139">
        <v>0.7680555555555556</v>
      </c>
      <c r="K31" s="139">
        <v>0.3923611111111111</v>
      </c>
      <c r="L31" s="139">
        <v>0.75069444444444444</v>
      </c>
      <c r="M31" s="139">
        <v>0.38194444444444442</v>
      </c>
      <c r="N31" s="139">
        <v>0.75069444444444444</v>
      </c>
      <c r="O31" s="366" t="s">
        <v>80</v>
      </c>
      <c r="P31" s="366"/>
      <c r="Q31" s="139">
        <v>0.41319444444444442</v>
      </c>
      <c r="R31" s="139">
        <v>0.78194444444444444</v>
      </c>
      <c r="S31" s="139">
        <v>0.3923611111111111</v>
      </c>
      <c r="T31" s="139">
        <v>0.7680555555555556</v>
      </c>
      <c r="U31" s="139">
        <v>0.38125000000000003</v>
      </c>
      <c r="V31" s="139">
        <v>0.77638888888888891</v>
      </c>
      <c r="W31" s="139">
        <v>0.38125000000000003</v>
      </c>
      <c r="X31" s="139">
        <v>0.75763888888888886</v>
      </c>
      <c r="Y31" s="139">
        <v>0.38541666666666669</v>
      </c>
      <c r="Z31" s="139">
        <v>0.77083333333333337</v>
      </c>
      <c r="AA31" s="139">
        <v>0.38611111111111113</v>
      </c>
      <c r="AB31" s="139">
        <v>0.75694444444444453</v>
      </c>
      <c r="AC31" s="366" t="s">
        <v>80</v>
      </c>
      <c r="AD31" s="366"/>
      <c r="AE31" s="139">
        <v>0.40069444444444446</v>
      </c>
      <c r="AF31" s="139">
        <v>0.77569444444444446</v>
      </c>
      <c r="AG31" s="139">
        <v>0.38611111111111113</v>
      </c>
      <c r="AH31" s="139">
        <v>0.78541666666666676</v>
      </c>
      <c r="AI31" s="139">
        <v>0.3923611111111111</v>
      </c>
      <c r="AJ31" s="139">
        <v>0.76874999999999993</v>
      </c>
      <c r="AK31" s="139">
        <v>0.37986111111111115</v>
      </c>
      <c r="AL31" s="139">
        <v>0.77986111111111101</v>
      </c>
      <c r="AM31" s="139">
        <v>0.39027777777777778</v>
      </c>
      <c r="AN31" s="139">
        <v>0.75902777777777775</v>
      </c>
      <c r="AO31" s="139">
        <v>0.3840277777777778</v>
      </c>
      <c r="AP31" s="139">
        <v>0.76874999999999993</v>
      </c>
      <c r="AQ31" s="366" t="s">
        <v>80</v>
      </c>
      <c r="AR31" s="366"/>
      <c r="AS31" s="139">
        <v>0.39999999999999997</v>
      </c>
      <c r="AT31" s="139">
        <v>0.77569444444444446</v>
      </c>
      <c r="AU31" s="139">
        <v>0.39097222222222222</v>
      </c>
      <c r="AV31" s="155">
        <v>0.77854166666666658</v>
      </c>
      <c r="AW31" s="156">
        <v>0.39097222222222222</v>
      </c>
      <c r="AX31" s="144">
        <v>0.78263888888888899</v>
      </c>
      <c r="AY31" s="156">
        <v>0.39999999999999997</v>
      </c>
      <c r="AZ31" s="156">
        <v>0.77083333333333337</v>
      </c>
      <c r="BA31" s="162">
        <v>0.39999999999999997</v>
      </c>
      <c r="BB31" s="162">
        <v>0.76388888888888884</v>
      </c>
      <c r="BC31" s="139">
        <v>0.39444444444444443</v>
      </c>
      <c r="BD31" s="139"/>
      <c r="BE31" s="329" t="s">
        <v>91</v>
      </c>
      <c r="BF31" s="342"/>
      <c r="BG31" s="381" t="s">
        <v>13</v>
      </c>
      <c r="BH31" s="381"/>
      <c r="BI31" s="139"/>
      <c r="BJ31" s="139"/>
      <c r="BK31" s="139"/>
      <c r="BL31" s="139"/>
      <c r="BM31" s="130">
        <f t="shared" si="0"/>
        <v>1</v>
      </c>
      <c r="BN31" s="68">
        <f t="shared" si="1"/>
        <v>0</v>
      </c>
      <c r="BO31" s="68">
        <f t="shared" si="2"/>
        <v>1</v>
      </c>
    </row>
    <row r="32" spans="1:67" ht="14.4" x14ac:dyDescent="0.3">
      <c r="A32" s="113">
        <v>29</v>
      </c>
      <c r="B32" s="117" t="s">
        <v>76</v>
      </c>
      <c r="C32" s="117"/>
      <c r="D32" s="118" t="s">
        <v>73</v>
      </c>
      <c r="E32" s="329" t="s">
        <v>72</v>
      </c>
      <c r="F32" s="329"/>
      <c r="G32" s="329" t="s">
        <v>72</v>
      </c>
      <c r="H32" s="329"/>
      <c r="I32" s="329" t="s">
        <v>72</v>
      </c>
      <c r="J32" s="329"/>
      <c r="K32" s="329" t="s">
        <v>72</v>
      </c>
      <c r="L32" s="329"/>
      <c r="M32" s="329" t="s">
        <v>72</v>
      </c>
      <c r="N32" s="329"/>
      <c r="O32" s="366" t="s">
        <v>80</v>
      </c>
      <c r="P32" s="366"/>
      <c r="Q32" s="342" t="s">
        <v>72</v>
      </c>
      <c r="R32" s="346"/>
      <c r="S32" s="342" t="s">
        <v>72</v>
      </c>
      <c r="T32" s="346"/>
      <c r="U32" s="342" t="s">
        <v>72</v>
      </c>
      <c r="V32" s="346"/>
      <c r="W32" s="342" t="s">
        <v>72</v>
      </c>
      <c r="X32" s="346"/>
      <c r="Y32" s="342" t="s">
        <v>72</v>
      </c>
      <c r="Z32" s="346"/>
      <c r="AA32" s="342" t="s">
        <v>72</v>
      </c>
      <c r="AB32" s="346"/>
      <c r="AC32" s="366" t="s">
        <v>80</v>
      </c>
      <c r="AD32" s="366"/>
      <c r="AE32" s="342" t="s">
        <v>72</v>
      </c>
      <c r="AF32" s="346"/>
      <c r="AG32" s="342" t="s">
        <v>72</v>
      </c>
      <c r="AH32" s="346"/>
      <c r="AI32" s="342" t="s">
        <v>72</v>
      </c>
      <c r="AJ32" s="346"/>
      <c r="AK32" s="342" t="s">
        <v>72</v>
      </c>
      <c r="AL32" s="346"/>
      <c r="AM32" s="342" t="s">
        <v>72</v>
      </c>
      <c r="AN32" s="346"/>
      <c r="AO32" s="342" t="s">
        <v>72</v>
      </c>
      <c r="AP32" s="346"/>
      <c r="AQ32" s="366" t="s">
        <v>80</v>
      </c>
      <c r="AR32" s="366"/>
      <c r="AS32" s="342" t="s">
        <v>72</v>
      </c>
      <c r="AT32" s="346"/>
      <c r="AU32" s="342" t="s">
        <v>72</v>
      </c>
      <c r="AV32" s="376"/>
      <c r="AW32" s="342" t="s">
        <v>72</v>
      </c>
      <c r="AX32" s="376"/>
      <c r="AY32" s="342" t="s">
        <v>72</v>
      </c>
      <c r="AZ32" s="376"/>
      <c r="BA32" s="342" t="s">
        <v>72</v>
      </c>
      <c r="BB32" s="376"/>
      <c r="BC32" s="342" t="s">
        <v>72</v>
      </c>
      <c r="BD32" s="376"/>
      <c r="BE32" s="329" t="s">
        <v>91</v>
      </c>
      <c r="BF32" s="342"/>
      <c r="BG32" s="342" t="s">
        <v>72</v>
      </c>
      <c r="BH32" s="376"/>
      <c r="BI32" s="139"/>
      <c r="BJ32" s="139"/>
      <c r="BK32" s="139"/>
      <c r="BL32" s="139"/>
      <c r="BM32" s="130">
        <f t="shared" si="0"/>
        <v>0</v>
      </c>
      <c r="BN32" s="68">
        <f t="shared" si="1"/>
        <v>0</v>
      </c>
      <c r="BO32" s="68">
        <f t="shared" si="2"/>
        <v>0</v>
      </c>
    </row>
    <row r="33" spans="1:67" ht="14.4" x14ac:dyDescent="0.3">
      <c r="A33" s="113">
        <v>30</v>
      </c>
      <c r="B33" s="117" t="s">
        <v>77</v>
      </c>
      <c r="C33" s="117"/>
      <c r="D33" s="118" t="s">
        <v>74</v>
      </c>
      <c r="E33" s="329" t="s">
        <v>72</v>
      </c>
      <c r="F33" s="329"/>
      <c r="G33" s="329" t="s">
        <v>72</v>
      </c>
      <c r="H33" s="329"/>
      <c r="I33" s="329" t="s">
        <v>72</v>
      </c>
      <c r="J33" s="329"/>
      <c r="K33" s="329" t="s">
        <v>72</v>
      </c>
      <c r="L33" s="329"/>
      <c r="M33" s="329" t="s">
        <v>72</v>
      </c>
      <c r="N33" s="329"/>
      <c r="O33" s="366" t="s">
        <v>80</v>
      </c>
      <c r="P33" s="366"/>
      <c r="Q33" s="342" t="s">
        <v>72</v>
      </c>
      <c r="R33" s="346"/>
      <c r="S33" s="342" t="s">
        <v>72</v>
      </c>
      <c r="T33" s="346"/>
      <c r="U33" s="342" t="s">
        <v>72</v>
      </c>
      <c r="V33" s="346"/>
      <c r="W33" s="342" t="s">
        <v>72</v>
      </c>
      <c r="X33" s="346"/>
      <c r="Y33" s="342" t="s">
        <v>72</v>
      </c>
      <c r="Z33" s="346"/>
      <c r="AA33" s="342" t="s">
        <v>72</v>
      </c>
      <c r="AB33" s="346"/>
      <c r="AC33" s="366" t="s">
        <v>80</v>
      </c>
      <c r="AD33" s="366"/>
      <c r="AE33" s="342" t="s">
        <v>72</v>
      </c>
      <c r="AF33" s="346"/>
      <c r="AG33" s="342" t="s">
        <v>72</v>
      </c>
      <c r="AH33" s="346"/>
      <c r="AI33" s="342" t="s">
        <v>72</v>
      </c>
      <c r="AJ33" s="346"/>
      <c r="AK33" s="342" t="s">
        <v>72</v>
      </c>
      <c r="AL33" s="346"/>
      <c r="AM33" s="342" t="s">
        <v>72</v>
      </c>
      <c r="AN33" s="346"/>
      <c r="AO33" s="342" t="s">
        <v>72</v>
      </c>
      <c r="AP33" s="346"/>
      <c r="AQ33" s="366" t="s">
        <v>80</v>
      </c>
      <c r="AR33" s="366"/>
      <c r="AS33" s="342" t="s">
        <v>72</v>
      </c>
      <c r="AT33" s="346"/>
      <c r="AU33" s="342" t="s">
        <v>72</v>
      </c>
      <c r="AV33" s="376"/>
      <c r="AW33" s="342" t="s">
        <v>72</v>
      </c>
      <c r="AX33" s="376"/>
      <c r="AY33" s="342" t="s">
        <v>72</v>
      </c>
      <c r="AZ33" s="376"/>
      <c r="BA33" s="342" t="s">
        <v>72</v>
      </c>
      <c r="BB33" s="376"/>
      <c r="BC33" s="342" t="s">
        <v>72</v>
      </c>
      <c r="BD33" s="376"/>
      <c r="BE33" s="329" t="s">
        <v>91</v>
      </c>
      <c r="BF33" s="342"/>
      <c r="BG33" s="342" t="s">
        <v>72</v>
      </c>
      <c r="BH33" s="376"/>
      <c r="BI33" s="139"/>
      <c r="BJ33" s="139"/>
      <c r="BK33" s="139"/>
      <c r="BL33" s="139"/>
      <c r="BM33" s="130">
        <f t="shared" si="0"/>
        <v>0</v>
      </c>
      <c r="BN33" s="68">
        <f t="shared" si="1"/>
        <v>0</v>
      </c>
      <c r="BO33" s="68">
        <f t="shared" si="2"/>
        <v>0</v>
      </c>
    </row>
    <row r="34" spans="1:67" ht="14.4" x14ac:dyDescent="0.3">
      <c r="A34" s="113">
        <v>31</v>
      </c>
      <c r="B34" s="117" t="s">
        <v>78</v>
      </c>
      <c r="C34" s="117"/>
      <c r="D34" s="118" t="s">
        <v>75</v>
      </c>
      <c r="E34" s="329" t="s">
        <v>72</v>
      </c>
      <c r="F34" s="329"/>
      <c r="G34" s="329" t="s">
        <v>72</v>
      </c>
      <c r="H34" s="329"/>
      <c r="I34" s="329" t="s">
        <v>72</v>
      </c>
      <c r="J34" s="329"/>
      <c r="K34" s="329" t="s">
        <v>72</v>
      </c>
      <c r="L34" s="329"/>
      <c r="M34" s="329" t="s">
        <v>72</v>
      </c>
      <c r="N34" s="329"/>
      <c r="O34" s="366" t="s">
        <v>80</v>
      </c>
      <c r="P34" s="366"/>
      <c r="Q34" s="342" t="s">
        <v>72</v>
      </c>
      <c r="R34" s="346"/>
      <c r="S34" s="342" t="s">
        <v>72</v>
      </c>
      <c r="T34" s="346"/>
      <c r="U34" s="342" t="s">
        <v>72</v>
      </c>
      <c r="V34" s="346"/>
      <c r="W34" s="342" t="s">
        <v>72</v>
      </c>
      <c r="X34" s="346"/>
      <c r="Y34" s="342" t="s">
        <v>72</v>
      </c>
      <c r="Z34" s="346"/>
      <c r="AA34" s="342" t="s">
        <v>72</v>
      </c>
      <c r="AB34" s="346"/>
      <c r="AC34" s="366" t="s">
        <v>80</v>
      </c>
      <c r="AD34" s="366"/>
      <c r="AE34" s="342" t="s">
        <v>72</v>
      </c>
      <c r="AF34" s="346"/>
      <c r="AG34" s="342" t="s">
        <v>72</v>
      </c>
      <c r="AH34" s="346"/>
      <c r="AI34" s="342" t="s">
        <v>72</v>
      </c>
      <c r="AJ34" s="346"/>
      <c r="AK34" s="342" t="s">
        <v>72</v>
      </c>
      <c r="AL34" s="346"/>
      <c r="AM34" s="342" t="s">
        <v>72</v>
      </c>
      <c r="AN34" s="346"/>
      <c r="AO34" s="342" t="s">
        <v>72</v>
      </c>
      <c r="AP34" s="346"/>
      <c r="AQ34" s="366" t="s">
        <v>80</v>
      </c>
      <c r="AR34" s="366"/>
      <c r="AS34" s="342" t="s">
        <v>72</v>
      </c>
      <c r="AT34" s="346"/>
      <c r="AU34" s="342" t="s">
        <v>72</v>
      </c>
      <c r="AV34" s="376"/>
      <c r="AW34" s="342" t="s">
        <v>72</v>
      </c>
      <c r="AX34" s="376"/>
      <c r="AY34" s="342" t="s">
        <v>72</v>
      </c>
      <c r="AZ34" s="376"/>
      <c r="BA34" s="342" t="s">
        <v>72</v>
      </c>
      <c r="BB34" s="376"/>
      <c r="BC34" s="342" t="s">
        <v>72</v>
      </c>
      <c r="BD34" s="376"/>
      <c r="BE34" s="329" t="s">
        <v>91</v>
      </c>
      <c r="BF34" s="342"/>
      <c r="BG34" s="342" t="s">
        <v>72</v>
      </c>
      <c r="BH34" s="376"/>
      <c r="BI34" s="139"/>
      <c r="BJ34" s="139"/>
      <c r="BK34" s="139"/>
      <c r="BL34" s="139"/>
      <c r="BM34" s="130">
        <f t="shared" si="0"/>
        <v>0</v>
      </c>
      <c r="BN34" s="68">
        <f t="shared" si="1"/>
        <v>0</v>
      </c>
      <c r="BO34" s="68">
        <f t="shared" si="2"/>
        <v>0</v>
      </c>
    </row>
    <row r="35" spans="1:67" x14ac:dyDescent="0.25">
      <c r="T35" s="137"/>
      <c r="U35" s="380"/>
      <c r="V35" s="380"/>
      <c r="W35" s="137"/>
      <c r="BA35" s="163"/>
      <c r="BB35" s="163"/>
    </row>
    <row r="36" spans="1:67" x14ac:dyDescent="0.25">
      <c r="T36" s="137"/>
      <c r="U36" s="380"/>
      <c r="V36" s="380"/>
      <c r="W36" s="137"/>
    </row>
    <row r="37" spans="1:67" x14ac:dyDescent="0.25">
      <c r="T37" s="137"/>
      <c r="U37" s="380"/>
      <c r="V37" s="380"/>
      <c r="W37" s="137"/>
    </row>
    <row r="38" spans="1:67" x14ac:dyDescent="0.25">
      <c r="T38" s="137"/>
      <c r="U38" s="380"/>
      <c r="V38" s="380"/>
      <c r="W38" s="137"/>
    </row>
    <row r="39" spans="1:67" x14ac:dyDescent="0.25">
      <c r="T39" s="137"/>
      <c r="U39" s="137"/>
      <c r="V39" s="137"/>
      <c r="W39" s="137"/>
    </row>
    <row r="40" spans="1:67" x14ac:dyDescent="0.25">
      <c r="T40" s="137"/>
      <c r="U40" s="137"/>
      <c r="V40" s="137"/>
      <c r="W40" s="137"/>
    </row>
    <row r="41" spans="1:67" x14ac:dyDescent="0.25">
      <c r="T41" s="137"/>
      <c r="U41" s="137"/>
      <c r="V41" s="137"/>
      <c r="W41" s="137"/>
    </row>
  </sheetData>
  <mergeCells count="555">
    <mergeCell ref="BG30:BH30"/>
    <mergeCell ref="BG31:BH31"/>
    <mergeCell ref="BG23:BH23"/>
    <mergeCell ref="BE11:BF11"/>
    <mergeCell ref="BE5:BF5"/>
    <mergeCell ref="BE4:BF4"/>
    <mergeCell ref="BG4:BH4"/>
    <mergeCell ref="BC4:BD4"/>
    <mergeCell ref="BE33:BF33"/>
    <mergeCell ref="BE21:BF21"/>
    <mergeCell ref="BE22:BF22"/>
    <mergeCell ref="BE25:BF25"/>
    <mergeCell ref="BE27:BF27"/>
    <mergeCell ref="BE28:BF28"/>
    <mergeCell ref="BE29:BF29"/>
    <mergeCell ref="BE32:BF32"/>
    <mergeCell ref="BE18:BF18"/>
    <mergeCell ref="BE19:BF19"/>
    <mergeCell ref="BE20:BF20"/>
    <mergeCell ref="BE24:BF24"/>
    <mergeCell ref="BE23:BF23"/>
    <mergeCell ref="BE26:BF26"/>
    <mergeCell ref="BE30:BF30"/>
    <mergeCell ref="BE31:BF31"/>
    <mergeCell ref="BE34:BF34"/>
    <mergeCell ref="BE8:BF8"/>
    <mergeCell ref="BE9:BF9"/>
    <mergeCell ref="BE10:BF10"/>
    <mergeCell ref="BG6:BH6"/>
    <mergeCell ref="BG8:BH8"/>
    <mergeCell ref="BG17:BH17"/>
    <mergeCell ref="BG21:BH21"/>
    <mergeCell ref="BG22:BH22"/>
    <mergeCell ref="BG25:BH25"/>
    <mergeCell ref="BG27:BH27"/>
    <mergeCell ref="BG28:BH28"/>
    <mergeCell ref="BG29:BH29"/>
    <mergeCell ref="BG32:BH32"/>
    <mergeCell ref="BG33:BH33"/>
    <mergeCell ref="BG34:BH34"/>
    <mergeCell ref="BE7:BF7"/>
    <mergeCell ref="BE12:BF12"/>
    <mergeCell ref="BE13:BF13"/>
    <mergeCell ref="BE14:BF14"/>
    <mergeCell ref="BE15:BF15"/>
    <mergeCell ref="BE16:BF16"/>
    <mergeCell ref="BE6:BF6"/>
    <mergeCell ref="BE17:BF17"/>
    <mergeCell ref="BA28:BB28"/>
    <mergeCell ref="BA29:BB29"/>
    <mergeCell ref="BA32:BB32"/>
    <mergeCell ref="BA33:BB33"/>
    <mergeCell ref="BA34:BB34"/>
    <mergeCell ref="BA13:BB13"/>
    <mergeCell ref="BA4:BB4"/>
    <mergeCell ref="BA8:BB8"/>
    <mergeCell ref="BA6:BB6"/>
    <mergeCell ref="BA10:BB10"/>
    <mergeCell ref="BA17:BB17"/>
    <mergeCell ref="BA21:BB21"/>
    <mergeCell ref="BA22:BB22"/>
    <mergeCell ref="BA25:BB25"/>
    <mergeCell ref="BA27:BB27"/>
    <mergeCell ref="AW28:AX28"/>
    <mergeCell ref="AW29:AX29"/>
    <mergeCell ref="AW32:AX32"/>
    <mergeCell ref="AW33:AX33"/>
    <mergeCell ref="AW34:AX34"/>
    <mergeCell ref="AW4:AX4"/>
    <mergeCell ref="AW8:AX8"/>
    <mergeCell ref="AW6:AX6"/>
    <mergeCell ref="AW10:AX10"/>
    <mergeCell ref="AW17:AX17"/>
    <mergeCell ref="AW21:AX21"/>
    <mergeCell ref="AW22:AX22"/>
    <mergeCell ref="AW25:AX25"/>
    <mergeCell ref="AW27:AX27"/>
    <mergeCell ref="AW19:AX19"/>
    <mergeCell ref="AQ31:AR31"/>
    <mergeCell ref="AQ32:AR32"/>
    <mergeCell ref="AQ33:AR33"/>
    <mergeCell ref="AQ34:AR34"/>
    <mergeCell ref="AS4:AT4"/>
    <mergeCell ref="AS8:AT8"/>
    <mergeCell ref="AS10:AT10"/>
    <mergeCell ref="AS6:AT6"/>
    <mergeCell ref="AS17:AT17"/>
    <mergeCell ref="AS21:AT21"/>
    <mergeCell ref="AS22:AT22"/>
    <mergeCell ref="AS25:AT25"/>
    <mergeCell ref="AS27:AT27"/>
    <mergeCell ref="AS28:AT28"/>
    <mergeCell ref="AS29:AT29"/>
    <mergeCell ref="AS32:AT32"/>
    <mergeCell ref="AS33:AT33"/>
    <mergeCell ref="AS34:AT34"/>
    <mergeCell ref="AS23:AT23"/>
    <mergeCell ref="AS11:AT1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13:AR13"/>
    <mergeCell ref="AQ14:AR14"/>
    <mergeCell ref="AQ15:AR15"/>
    <mergeCell ref="AQ16:AR16"/>
    <mergeCell ref="AQ17:AR17"/>
    <mergeCell ref="AQ18:AR18"/>
    <mergeCell ref="AQ19:AR19"/>
    <mergeCell ref="AQ20:AR20"/>
    <mergeCell ref="AQ21:AR21"/>
    <mergeCell ref="AQ4:AR4"/>
    <mergeCell ref="AQ5:AR5"/>
    <mergeCell ref="AQ6:AR6"/>
    <mergeCell ref="AQ7:AR7"/>
    <mergeCell ref="AQ8:AR8"/>
    <mergeCell ref="AQ9:AR9"/>
    <mergeCell ref="AQ10:AR10"/>
    <mergeCell ref="AQ11:AR11"/>
    <mergeCell ref="AQ12:AR12"/>
    <mergeCell ref="AM27:AN27"/>
    <mergeCell ref="AM28:AN28"/>
    <mergeCell ref="AM29:AN29"/>
    <mergeCell ref="AM32:AN32"/>
    <mergeCell ref="AM33:AN33"/>
    <mergeCell ref="AM34:AN34"/>
    <mergeCell ref="AM16:AN16"/>
    <mergeCell ref="AM4:AN4"/>
    <mergeCell ref="AM8:AN8"/>
    <mergeCell ref="AM6:AN6"/>
    <mergeCell ref="AM10:AN10"/>
    <mergeCell ref="AM12:AN12"/>
    <mergeCell ref="AM17:AN17"/>
    <mergeCell ref="AM21:AN21"/>
    <mergeCell ref="AM22:AN22"/>
    <mergeCell ref="AM25:AN25"/>
    <mergeCell ref="AK28:AL28"/>
    <mergeCell ref="AK29:AL29"/>
    <mergeCell ref="AK32:AL32"/>
    <mergeCell ref="AK33:AL33"/>
    <mergeCell ref="AK34:AL34"/>
    <mergeCell ref="AK4:AL4"/>
    <mergeCell ref="AK8:AL8"/>
    <mergeCell ref="AK6:AL6"/>
    <mergeCell ref="AK10:AL10"/>
    <mergeCell ref="AK17:AL17"/>
    <mergeCell ref="AK21:AL21"/>
    <mergeCell ref="AK22:AL22"/>
    <mergeCell ref="AK25:AL25"/>
    <mergeCell ref="AK27:AL27"/>
    <mergeCell ref="AK12:AL12"/>
    <mergeCell ref="AK15:AL15"/>
    <mergeCell ref="AG29:AH29"/>
    <mergeCell ref="AG32:AH32"/>
    <mergeCell ref="AG33:AH33"/>
    <mergeCell ref="AG34:AH34"/>
    <mergeCell ref="AG10:AH10"/>
    <mergeCell ref="AG4:AH4"/>
    <mergeCell ref="AG8:AH8"/>
    <mergeCell ref="AG6:AH6"/>
    <mergeCell ref="AG17:AH17"/>
    <mergeCell ref="AG21:AH21"/>
    <mergeCell ref="AG22:AH22"/>
    <mergeCell ref="AG25:AH25"/>
    <mergeCell ref="AG27:AH27"/>
    <mergeCell ref="AG28:AH28"/>
    <mergeCell ref="Y32:Z32"/>
    <mergeCell ref="Y33:Z33"/>
    <mergeCell ref="Y34:Z34"/>
    <mergeCell ref="Y23:Z23"/>
    <mergeCell ref="Y21:Z21"/>
    <mergeCell ref="Y4:Z4"/>
    <mergeCell ref="Y8:Z8"/>
    <mergeCell ref="Y6:Z6"/>
    <mergeCell ref="Y17:Z17"/>
    <mergeCell ref="Y22:Z22"/>
    <mergeCell ref="Y25:Z25"/>
    <mergeCell ref="Y27:Z27"/>
    <mergeCell ref="Y28:Z28"/>
    <mergeCell ref="Y29:Z29"/>
    <mergeCell ref="U33:V33"/>
    <mergeCell ref="U34:V34"/>
    <mergeCell ref="U8:V8"/>
    <mergeCell ref="U11:V11"/>
    <mergeCell ref="U25:V25"/>
    <mergeCell ref="U30:V30"/>
    <mergeCell ref="U4:V4"/>
    <mergeCell ref="U6:V6"/>
    <mergeCell ref="U14:V14"/>
    <mergeCell ref="U17:V17"/>
    <mergeCell ref="U22:V22"/>
    <mergeCell ref="U27:V27"/>
    <mergeCell ref="U28:V28"/>
    <mergeCell ref="U29:V29"/>
    <mergeCell ref="U32:V32"/>
    <mergeCell ref="Q4:R4"/>
    <mergeCell ref="Q6:R6"/>
    <mergeCell ref="Q17:R17"/>
    <mergeCell ref="Q22:R22"/>
    <mergeCell ref="Q25:R25"/>
    <mergeCell ref="Q27:R27"/>
    <mergeCell ref="Q28:R28"/>
    <mergeCell ref="Q29:R29"/>
    <mergeCell ref="Q32:R32"/>
    <mergeCell ref="Q8:R8"/>
    <mergeCell ref="Q23:R23"/>
    <mergeCell ref="Q26:R26"/>
    <mergeCell ref="Q15:R15"/>
    <mergeCell ref="Q16:R16"/>
    <mergeCell ref="Q21:R21"/>
    <mergeCell ref="G28:H28"/>
    <mergeCell ref="G29:H29"/>
    <mergeCell ref="G32:H32"/>
    <mergeCell ref="G33:H33"/>
    <mergeCell ref="I34:J34"/>
    <mergeCell ref="I24:J24"/>
    <mergeCell ref="I25:J25"/>
    <mergeCell ref="I13:J13"/>
    <mergeCell ref="I27:J27"/>
    <mergeCell ref="I28:J28"/>
    <mergeCell ref="I29:J29"/>
    <mergeCell ref="I32:J32"/>
    <mergeCell ref="I33:J33"/>
    <mergeCell ref="G17:H17"/>
    <mergeCell ref="G22:H22"/>
    <mergeCell ref="G27:H27"/>
    <mergeCell ref="G25:H25"/>
    <mergeCell ref="G14:H14"/>
    <mergeCell ref="G24:H24"/>
    <mergeCell ref="G26:H26"/>
    <mergeCell ref="G20:H20"/>
    <mergeCell ref="I8:J8"/>
    <mergeCell ref="I17:J17"/>
    <mergeCell ref="I22:J22"/>
    <mergeCell ref="G8:H8"/>
    <mergeCell ref="U35:V35"/>
    <mergeCell ref="U36:V36"/>
    <mergeCell ref="U37:V37"/>
    <mergeCell ref="U38:V38"/>
    <mergeCell ref="E34:F34"/>
    <mergeCell ref="E8:F8"/>
    <mergeCell ref="E10:F10"/>
    <mergeCell ref="E18:F18"/>
    <mergeCell ref="E19:F19"/>
    <mergeCell ref="E25:F25"/>
    <mergeCell ref="E27:F27"/>
    <mergeCell ref="E28:F28"/>
    <mergeCell ref="E29:F29"/>
    <mergeCell ref="E32:F32"/>
    <mergeCell ref="E33:F33"/>
    <mergeCell ref="E17:F17"/>
    <mergeCell ref="E22:F22"/>
    <mergeCell ref="K8:L8"/>
    <mergeCell ref="K17:L17"/>
    <mergeCell ref="K22:L22"/>
    <mergeCell ref="K24:L24"/>
    <mergeCell ref="K25:L25"/>
    <mergeCell ref="K27:L27"/>
    <mergeCell ref="G34:H34"/>
    <mergeCell ref="BE2:BF2"/>
    <mergeCell ref="BG2:BH2"/>
    <mergeCell ref="BI2:BJ2"/>
    <mergeCell ref="BK2:BL2"/>
    <mergeCell ref="E4:F4"/>
    <mergeCell ref="BA2:BB2"/>
    <mergeCell ref="BC2:BD2"/>
    <mergeCell ref="AE2:AF2"/>
    <mergeCell ref="G4:H4"/>
    <mergeCell ref="I4:J4"/>
    <mergeCell ref="O4:P4"/>
    <mergeCell ref="E6:F6"/>
    <mergeCell ref="AS2:AT2"/>
    <mergeCell ref="AU2:AV2"/>
    <mergeCell ref="AW2:AX2"/>
    <mergeCell ref="AY2:AZ2"/>
    <mergeCell ref="AG2:AH2"/>
    <mergeCell ref="AI2:AJ2"/>
    <mergeCell ref="AK2:AL2"/>
    <mergeCell ref="AM2:AN2"/>
    <mergeCell ref="I6:J6"/>
    <mergeCell ref="G6:H6"/>
    <mergeCell ref="O5:P5"/>
    <mergeCell ref="O6:P6"/>
    <mergeCell ref="BK1:BL1"/>
    <mergeCell ref="A2:D2"/>
    <mergeCell ref="E2:F2"/>
    <mergeCell ref="G2:H2"/>
    <mergeCell ref="I2:J2"/>
    <mergeCell ref="K2:L2"/>
    <mergeCell ref="M2:N2"/>
    <mergeCell ref="O2:P2"/>
    <mergeCell ref="Q2:R2"/>
    <mergeCell ref="S2:T2"/>
    <mergeCell ref="AY1:AZ1"/>
    <mergeCell ref="BA1:BB1"/>
    <mergeCell ref="BC1:BD1"/>
    <mergeCell ref="BE1:BF1"/>
    <mergeCell ref="BG1:BH1"/>
    <mergeCell ref="BI1:BJ1"/>
    <mergeCell ref="AW1:AX1"/>
    <mergeCell ref="AA1:AB1"/>
    <mergeCell ref="AC1:AD1"/>
    <mergeCell ref="AE1:AF1"/>
    <mergeCell ref="AU1:AV1"/>
    <mergeCell ref="Y1:Z1"/>
    <mergeCell ref="A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S1:AT1"/>
    <mergeCell ref="AE34:AF34"/>
    <mergeCell ref="M4:N4"/>
    <mergeCell ref="M6:N6"/>
    <mergeCell ref="M17:N17"/>
    <mergeCell ref="M22:N22"/>
    <mergeCell ref="M24:N24"/>
    <mergeCell ref="M25:N25"/>
    <mergeCell ref="M27:N27"/>
    <mergeCell ref="M28:N28"/>
    <mergeCell ref="M29:N29"/>
    <mergeCell ref="M32:N32"/>
    <mergeCell ref="M33:N33"/>
    <mergeCell ref="M34:N34"/>
    <mergeCell ref="M8:N8"/>
    <mergeCell ref="M11:N11"/>
    <mergeCell ref="O7:P7"/>
    <mergeCell ref="O8:P8"/>
    <mergeCell ref="O9:P9"/>
    <mergeCell ref="O10:P10"/>
    <mergeCell ref="O11:P11"/>
    <mergeCell ref="O12:P12"/>
    <mergeCell ref="O13:P13"/>
    <mergeCell ref="O14:P14"/>
    <mergeCell ref="M21:N21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K5:L5"/>
    <mergeCell ref="AO1:AP1"/>
    <mergeCell ref="AQ1:AR1"/>
    <mergeCell ref="O15:P15"/>
    <mergeCell ref="O16:P16"/>
    <mergeCell ref="O17:P17"/>
    <mergeCell ref="O18:P18"/>
    <mergeCell ref="O19:P19"/>
    <mergeCell ref="O20:P20"/>
    <mergeCell ref="S4:T4"/>
    <mergeCell ref="AG1:AH1"/>
    <mergeCell ref="AI1:AJ1"/>
    <mergeCell ref="AK1:AL1"/>
    <mergeCell ref="AM1:AN1"/>
    <mergeCell ref="AO2:AP2"/>
    <mergeCell ref="AQ2:AR2"/>
    <mergeCell ref="U2:V2"/>
    <mergeCell ref="W2:X2"/>
    <mergeCell ref="Y2:Z2"/>
    <mergeCell ref="AA2:AB2"/>
    <mergeCell ref="AC2:AD2"/>
    <mergeCell ref="K4:L4"/>
    <mergeCell ref="K6:L6"/>
    <mergeCell ref="S6:T6"/>
    <mergeCell ref="S34:T34"/>
    <mergeCell ref="S27:T27"/>
    <mergeCell ref="S28:T28"/>
    <mergeCell ref="S29:T29"/>
    <mergeCell ref="K28:L28"/>
    <mergeCell ref="K29:L29"/>
    <mergeCell ref="K32:L32"/>
    <mergeCell ref="K33:L33"/>
    <mergeCell ref="K34:L34"/>
    <mergeCell ref="O30:P30"/>
    <mergeCell ref="O31:P31"/>
    <mergeCell ref="O32:P32"/>
    <mergeCell ref="O33:P33"/>
    <mergeCell ref="O34:P34"/>
    <mergeCell ref="Q33:R33"/>
    <mergeCell ref="Q34:R34"/>
    <mergeCell ref="S8:T8"/>
    <mergeCell ref="S5:T5"/>
    <mergeCell ref="S19:T19"/>
    <mergeCell ref="S14:T14"/>
    <mergeCell ref="S22:T22"/>
    <mergeCell ref="S17:T17"/>
    <mergeCell ref="S25:T25"/>
    <mergeCell ref="S32:T32"/>
    <mergeCell ref="S33:T33"/>
    <mergeCell ref="W32:X32"/>
    <mergeCell ref="W33:X33"/>
    <mergeCell ref="W34:X34"/>
    <mergeCell ref="W10:X10"/>
    <mergeCell ref="W4:X4"/>
    <mergeCell ref="W8:X8"/>
    <mergeCell ref="W6:X6"/>
    <mergeCell ref="W17:X17"/>
    <mergeCell ref="W22:X22"/>
    <mergeCell ref="W25:X25"/>
    <mergeCell ref="W27:X27"/>
    <mergeCell ref="W28:X28"/>
    <mergeCell ref="W29:X29"/>
    <mergeCell ref="AA4:AB4"/>
    <mergeCell ref="AA8:AB8"/>
    <mergeCell ref="AA27:AB27"/>
    <mergeCell ref="AA28:AB28"/>
    <mergeCell ref="AA29:AB29"/>
    <mergeCell ref="AA32:AB32"/>
    <mergeCell ref="AA33:AB33"/>
    <mergeCell ref="AA34:AB34"/>
    <mergeCell ref="AA25:AB25"/>
    <mergeCell ref="AA22:AB22"/>
    <mergeCell ref="AA21:AB21"/>
    <mergeCell ref="AA17:AB17"/>
    <mergeCell ref="AA6:AB6"/>
    <mergeCell ref="AA23:AB23"/>
    <mergeCell ref="AA15:AB15"/>
    <mergeCell ref="AC4:AD4"/>
    <mergeCell ref="AC5:AD5"/>
    <mergeCell ref="AC6:AD6"/>
    <mergeCell ref="AC7:AD7"/>
    <mergeCell ref="AC8:AD8"/>
    <mergeCell ref="AC9:AD9"/>
    <mergeCell ref="AC10:AD10"/>
    <mergeCell ref="AC11:AD11"/>
    <mergeCell ref="AC12:AD12"/>
    <mergeCell ref="AC29:AD29"/>
    <mergeCell ref="AC30:AD30"/>
    <mergeCell ref="AC13:AD13"/>
    <mergeCell ref="AC14:AD14"/>
    <mergeCell ref="AC15:AD15"/>
    <mergeCell ref="AC16:AD16"/>
    <mergeCell ref="AC17:AD17"/>
    <mergeCell ref="AC18:AD18"/>
    <mergeCell ref="AC19:AD19"/>
    <mergeCell ref="AC20:AD20"/>
    <mergeCell ref="AC21:AD21"/>
    <mergeCell ref="AC31:AD31"/>
    <mergeCell ref="AC32:AD32"/>
    <mergeCell ref="AC33:AD33"/>
    <mergeCell ref="AC34:AD34"/>
    <mergeCell ref="AE4:AF4"/>
    <mergeCell ref="AE6:AF6"/>
    <mergeCell ref="AE17:AF17"/>
    <mergeCell ref="AE22:AF22"/>
    <mergeCell ref="AE27:AF27"/>
    <mergeCell ref="AE28:AF28"/>
    <mergeCell ref="AE29:AF29"/>
    <mergeCell ref="AE32:AF32"/>
    <mergeCell ref="AE33:AF33"/>
    <mergeCell ref="AE13:AF13"/>
    <mergeCell ref="AE21:AF21"/>
    <mergeCell ref="AE25:AF25"/>
    <mergeCell ref="AE8:AF8"/>
    <mergeCell ref="AC22:AD22"/>
    <mergeCell ref="AC23:AD23"/>
    <mergeCell ref="AC24:AD24"/>
    <mergeCell ref="AC25:AD25"/>
    <mergeCell ref="AC26:AD26"/>
    <mergeCell ref="AC27:AD27"/>
    <mergeCell ref="AC28:AD28"/>
    <mergeCell ref="AI29:AJ29"/>
    <mergeCell ref="AI32:AJ32"/>
    <mergeCell ref="AI33:AJ33"/>
    <mergeCell ref="AI34:AJ34"/>
    <mergeCell ref="AI5:AJ5"/>
    <mergeCell ref="AI10:AJ10"/>
    <mergeCell ref="AI4:AJ4"/>
    <mergeCell ref="AI8:AJ8"/>
    <mergeCell ref="AI6:AJ6"/>
    <mergeCell ref="AI17:AJ17"/>
    <mergeCell ref="AI21:AJ21"/>
    <mergeCell ref="AI22:AJ22"/>
    <mergeCell ref="AI25:AJ25"/>
    <mergeCell ref="AI27:AJ27"/>
    <mergeCell ref="AI28:AJ28"/>
    <mergeCell ref="AO28:AP28"/>
    <mergeCell ref="AO29:AP29"/>
    <mergeCell ref="AO32:AP32"/>
    <mergeCell ref="AO33:AP33"/>
    <mergeCell ref="AO34:AP34"/>
    <mergeCell ref="AO11:AP11"/>
    <mergeCell ref="AO18:AP18"/>
    <mergeCell ref="AO4:AP4"/>
    <mergeCell ref="AO8:AP8"/>
    <mergeCell ref="AO6:AP6"/>
    <mergeCell ref="AO10:AP10"/>
    <mergeCell ref="AO17:AP17"/>
    <mergeCell ref="AO21:AP21"/>
    <mergeCell ref="AO22:AP22"/>
    <mergeCell ref="AO25:AP25"/>
    <mergeCell ref="AO27:AP27"/>
    <mergeCell ref="AU27:AV27"/>
    <mergeCell ref="AU28:AV28"/>
    <mergeCell ref="AU29:AV29"/>
    <mergeCell ref="AU32:AV32"/>
    <mergeCell ref="AU33:AV33"/>
    <mergeCell ref="AU34:AV34"/>
    <mergeCell ref="AU5:AV5"/>
    <mergeCell ref="AU19:AV19"/>
    <mergeCell ref="AU4:AV4"/>
    <mergeCell ref="AU8:AV8"/>
    <mergeCell ref="AU6:AV6"/>
    <mergeCell ref="AU10:AV10"/>
    <mergeCell ref="AU11:AV11"/>
    <mergeCell ref="AU17:AV17"/>
    <mergeCell ref="AU21:AV21"/>
    <mergeCell ref="AU22:AV22"/>
    <mergeCell ref="AU25:AV25"/>
    <mergeCell ref="AY29:AZ29"/>
    <mergeCell ref="AY32:AZ32"/>
    <mergeCell ref="AY33:AZ33"/>
    <mergeCell ref="AY34:AZ34"/>
    <mergeCell ref="AY10:AZ10"/>
    <mergeCell ref="AY11:AZ11"/>
    <mergeCell ref="AY7:AZ7"/>
    <mergeCell ref="AY19:AZ19"/>
    <mergeCell ref="AY4:AZ4"/>
    <mergeCell ref="AY8:AZ8"/>
    <mergeCell ref="AY6:AZ6"/>
    <mergeCell ref="AY17:AZ17"/>
    <mergeCell ref="AY21:AZ21"/>
    <mergeCell ref="AY22:AZ22"/>
    <mergeCell ref="AY25:AZ25"/>
    <mergeCell ref="AY27:AZ27"/>
    <mergeCell ref="AY28:AZ28"/>
    <mergeCell ref="BC33:BD33"/>
    <mergeCell ref="BC34:BD34"/>
    <mergeCell ref="BC27:BD27"/>
    <mergeCell ref="BC28:BD28"/>
    <mergeCell ref="BC29:BD29"/>
    <mergeCell ref="BC6:BD6"/>
    <mergeCell ref="BC8:BD8"/>
    <mergeCell ref="BC15:BD15"/>
    <mergeCell ref="BC16:BD16"/>
    <mergeCell ref="BC17:BD17"/>
    <mergeCell ref="BC21:BD21"/>
    <mergeCell ref="BC22:BD22"/>
    <mergeCell ref="BC25:BD25"/>
    <mergeCell ref="BC32:BD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topLeftCell="A2" zoomScale="89" workbookViewId="0">
      <pane xSplit="4" topLeftCell="E1" activePane="topRight" state="frozen"/>
      <selection pane="topRight" activeCell="H19" sqref="H19"/>
    </sheetView>
  </sheetViews>
  <sheetFormatPr defaultRowHeight="13.8" x14ac:dyDescent="0.25"/>
  <cols>
    <col min="4" max="4" width="25" customWidth="1"/>
    <col min="19" max="19" width="10.3984375" bestFit="1" customWidth="1"/>
    <col min="20" max="20" width="8.69921875" customWidth="1"/>
  </cols>
  <sheetData>
    <row r="1" spans="1:69" x14ac:dyDescent="0.25">
      <c r="BM1" s="389"/>
      <c r="BN1" s="390"/>
    </row>
    <row r="2" spans="1:69" ht="14.4" x14ac:dyDescent="0.25">
      <c r="A2" s="333">
        <v>44621</v>
      </c>
      <c r="B2" s="357"/>
      <c r="C2" s="357"/>
      <c r="D2" s="357"/>
      <c r="E2" s="379" t="s">
        <v>1</v>
      </c>
      <c r="F2" s="383"/>
      <c r="G2" s="379" t="s">
        <v>2</v>
      </c>
      <c r="H2" s="383"/>
      <c r="I2" s="379" t="s">
        <v>3</v>
      </c>
      <c r="J2" s="383"/>
      <c r="K2" s="379" t="s">
        <v>4</v>
      </c>
      <c r="L2" s="383"/>
      <c r="M2" s="379" t="s">
        <v>5</v>
      </c>
      <c r="N2" s="383"/>
      <c r="O2" s="379" t="s">
        <v>6</v>
      </c>
      <c r="P2" s="383"/>
      <c r="Q2" s="379" t="s">
        <v>0</v>
      </c>
      <c r="R2" s="383"/>
      <c r="S2" s="379" t="s">
        <v>1</v>
      </c>
      <c r="T2" s="383"/>
      <c r="U2" s="379" t="s">
        <v>2</v>
      </c>
      <c r="V2" s="383"/>
      <c r="W2" s="379" t="s">
        <v>3</v>
      </c>
      <c r="X2" s="383"/>
      <c r="Y2" s="379" t="s">
        <v>4</v>
      </c>
      <c r="Z2" s="383"/>
      <c r="AA2" s="379" t="s">
        <v>5</v>
      </c>
      <c r="AB2" s="383"/>
      <c r="AC2" s="379" t="s">
        <v>6</v>
      </c>
      <c r="AD2" s="383"/>
      <c r="AE2" s="379" t="s">
        <v>0</v>
      </c>
      <c r="AF2" s="383"/>
      <c r="AG2" s="379" t="s">
        <v>1</v>
      </c>
      <c r="AH2" s="383"/>
      <c r="AI2" s="379" t="s">
        <v>2</v>
      </c>
      <c r="AJ2" s="383"/>
      <c r="AK2" s="379" t="s">
        <v>3</v>
      </c>
      <c r="AL2" s="383"/>
      <c r="AM2" s="379" t="s">
        <v>4</v>
      </c>
      <c r="AN2" s="383"/>
      <c r="AO2" s="379" t="s">
        <v>5</v>
      </c>
      <c r="AP2" s="383"/>
      <c r="AQ2" s="379" t="s">
        <v>6</v>
      </c>
      <c r="AR2" s="383"/>
      <c r="AS2" s="379" t="s">
        <v>0</v>
      </c>
      <c r="AT2" s="383"/>
      <c r="AU2" s="379" t="s">
        <v>1</v>
      </c>
      <c r="AV2" s="383"/>
      <c r="AW2" s="379" t="s">
        <v>2</v>
      </c>
      <c r="AX2" s="383"/>
      <c r="AY2" s="379" t="s">
        <v>3</v>
      </c>
      <c r="AZ2" s="383"/>
      <c r="BA2" s="379" t="s">
        <v>4</v>
      </c>
      <c r="BB2" s="383"/>
      <c r="BC2" s="379" t="s">
        <v>5</v>
      </c>
      <c r="BD2" s="383"/>
      <c r="BE2" s="379" t="s">
        <v>6</v>
      </c>
      <c r="BF2" s="383"/>
      <c r="BG2" s="379" t="s">
        <v>0</v>
      </c>
      <c r="BH2" s="383"/>
      <c r="BI2" s="379" t="s">
        <v>1</v>
      </c>
      <c r="BJ2" s="383"/>
      <c r="BK2" s="379" t="s">
        <v>2</v>
      </c>
      <c r="BL2" s="383"/>
      <c r="BM2" s="379" t="s">
        <v>3</v>
      </c>
      <c r="BN2" s="383"/>
      <c r="BO2" s="68"/>
      <c r="BP2" s="68"/>
      <c r="BQ2" s="68"/>
    </row>
    <row r="3" spans="1:69" x14ac:dyDescent="0.25">
      <c r="A3" s="356" t="s">
        <v>7</v>
      </c>
      <c r="B3" s="357"/>
      <c r="C3" s="357"/>
      <c r="D3" s="357"/>
      <c r="E3" s="373">
        <v>1</v>
      </c>
      <c r="F3" s="374"/>
      <c r="G3" s="373">
        <v>2</v>
      </c>
      <c r="H3" s="374"/>
      <c r="I3" s="373">
        <v>3</v>
      </c>
      <c r="J3" s="375"/>
      <c r="K3" s="373">
        <v>4</v>
      </c>
      <c r="L3" s="374"/>
      <c r="M3" s="373">
        <v>5</v>
      </c>
      <c r="N3" s="374"/>
      <c r="O3" s="373">
        <v>6</v>
      </c>
      <c r="P3" s="375"/>
      <c r="Q3" s="373">
        <v>7</v>
      </c>
      <c r="R3" s="374"/>
      <c r="S3" s="373">
        <v>8</v>
      </c>
      <c r="T3" s="375"/>
      <c r="U3" s="373">
        <v>9</v>
      </c>
      <c r="V3" s="374"/>
      <c r="W3" s="373">
        <v>10</v>
      </c>
      <c r="X3" s="377"/>
      <c r="Y3" s="373">
        <v>11</v>
      </c>
      <c r="Z3" s="377"/>
      <c r="AA3" s="373">
        <v>12</v>
      </c>
      <c r="AB3" s="377"/>
      <c r="AC3" s="373">
        <v>13</v>
      </c>
      <c r="AD3" s="374"/>
      <c r="AE3" s="373">
        <v>14</v>
      </c>
      <c r="AF3" s="375"/>
      <c r="AG3" s="373">
        <v>15</v>
      </c>
      <c r="AH3" s="374"/>
      <c r="AI3" s="373">
        <v>16</v>
      </c>
      <c r="AJ3" s="375"/>
      <c r="AK3" s="373">
        <v>17</v>
      </c>
      <c r="AL3" s="377"/>
      <c r="AM3" s="373">
        <v>18</v>
      </c>
      <c r="AN3" s="378"/>
      <c r="AO3" s="373">
        <v>19</v>
      </c>
      <c r="AP3" s="378"/>
      <c r="AQ3" s="373">
        <v>20</v>
      </c>
      <c r="AR3" s="377"/>
      <c r="AS3" s="373">
        <v>21</v>
      </c>
      <c r="AT3" s="375"/>
      <c r="AU3" s="373">
        <v>22</v>
      </c>
      <c r="AV3" s="374"/>
      <c r="AW3" s="373">
        <v>23</v>
      </c>
      <c r="AX3" s="375"/>
      <c r="AY3" s="373">
        <v>24</v>
      </c>
      <c r="AZ3" s="374"/>
      <c r="BA3" s="373">
        <v>25</v>
      </c>
      <c r="BB3" s="375"/>
      <c r="BC3" s="373">
        <v>26</v>
      </c>
      <c r="BD3" s="374"/>
      <c r="BE3" s="373">
        <v>27</v>
      </c>
      <c r="BF3" s="377"/>
      <c r="BG3" s="373">
        <v>28</v>
      </c>
      <c r="BH3" s="377"/>
      <c r="BI3" s="373">
        <v>29</v>
      </c>
      <c r="BJ3" s="377"/>
      <c r="BK3" s="373">
        <v>30</v>
      </c>
      <c r="BL3" s="375"/>
      <c r="BM3" s="391">
        <v>31</v>
      </c>
      <c r="BN3" s="392"/>
      <c r="BO3" s="68"/>
      <c r="BP3" s="68"/>
      <c r="BQ3" s="68"/>
    </row>
    <row r="4" spans="1:69" ht="28.8" x14ac:dyDescent="0.25">
      <c r="A4" s="4" t="s">
        <v>8</v>
      </c>
      <c r="B4" s="52" t="s">
        <v>9</v>
      </c>
      <c r="C4" s="52" t="s">
        <v>66</v>
      </c>
      <c r="D4" s="122" t="s">
        <v>10</v>
      </c>
      <c r="E4" s="125" t="s">
        <v>11</v>
      </c>
      <c r="F4" s="125" t="s">
        <v>12</v>
      </c>
      <c r="G4" s="125" t="s">
        <v>11</v>
      </c>
      <c r="H4" s="125" t="s">
        <v>12</v>
      </c>
      <c r="I4" s="125" t="s">
        <v>11</v>
      </c>
      <c r="J4" s="126" t="s">
        <v>12</v>
      </c>
      <c r="K4" s="125" t="s">
        <v>11</v>
      </c>
      <c r="L4" s="125" t="s">
        <v>12</v>
      </c>
      <c r="M4" s="125" t="s">
        <v>11</v>
      </c>
      <c r="N4" s="125" t="s">
        <v>12</v>
      </c>
      <c r="O4" s="125" t="s">
        <v>11</v>
      </c>
      <c r="P4" s="125" t="s">
        <v>12</v>
      </c>
      <c r="Q4" s="125" t="s">
        <v>11</v>
      </c>
      <c r="R4" s="125" t="s">
        <v>12</v>
      </c>
      <c r="S4" s="125" t="s">
        <v>11</v>
      </c>
      <c r="T4" s="125" t="s">
        <v>12</v>
      </c>
      <c r="U4" s="125" t="s">
        <v>11</v>
      </c>
      <c r="V4" s="125" t="s">
        <v>12</v>
      </c>
      <c r="W4" s="125" t="s">
        <v>11</v>
      </c>
      <c r="X4" s="125" t="s">
        <v>12</v>
      </c>
      <c r="Y4" s="125" t="s">
        <v>11</v>
      </c>
      <c r="Z4" s="125" t="s">
        <v>12</v>
      </c>
      <c r="AA4" s="142" t="s">
        <v>11</v>
      </c>
      <c r="AB4" s="142" t="s">
        <v>12</v>
      </c>
      <c r="AC4" s="142" t="s">
        <v>11</v>
      </c>
      <c r="AD4" s="142" t="s">
        <v>12</v>
      </c>
      <c r="AE4" s="142" t="s">
        <v>11</v>
      </c>
      <c r="AF4" s="142" t="s">
        <v>12</v>
      </c>
      <c r="AG4" s="142" t="s">
        <v>11</v>
      </c>
      <c r="AH4" s="142" t="s">
        <v>12</v>
      </c>
      <c r="AI4" s="142" t="s">
        <v>11</v>
      </c>
      <c r="AJ4" s="142" t="s">
        <v>12</v>
      </c>
      <c r="AK4" s="142" t="s">
        <v>11</v>
      </c>
      <c r="AL4" s="142" t="s">
        <v>12</v>
      </c>
      <c r="AM4" s="125" t="s">
        <v>11</v>
      </c>
      <c r="AN4" s="125" t="s">
        <v>12</v>
      </c>
      <c r="AO4" s="125" t="s">
        <v>11</v>
      </c>
      <c r="AP4" s="125" t="s">
        <v>12</v>
      </c>
      <c r="AQ4" s="125" t="s">
        <v>11</v>
      </c>
      <c r="AR4" s="125" t="s">
        <v>12</v>
      </c>
      <c r="AS4" s="125" t="s">
        <v>11</v>
      </c>
      <c r="AT4" s="125" t="s">
        <v>12</v>
      </c>
      <c r="AU4" s="125" t="s">
        <v>11</v>
      </c>
      <c r="AV4" s="125" t="s">
        <v>12</v>
      </c>
      <c r="AW4" s="125" t="s">
        <v>11</v>
      </c>
      <c r="AX4" s="125" t="s">
        <v>12</v>
      </c>
      <c r="AY4" s="125" t="s">
        <v>11</v>
      </c>
      <c r="AZ4" s="125" t="s">
        <v>12</v>
      </c>
      <c r="BA4" s="125" t="s">
        <v>11</v>
      </c>
      <c r="BB4" s="125" t="s">
        <v>12</v>
      </c>
      <c r="BC4" s="125" t="s">
        <v>11</v>
      </c>
      <c r="BD4" s="125" t="s">
        <v>12</v>
      </c>
      <c r="BE4" s="125" t="s">
        <v>11</v>
      </c>
      <c r="BF4" s="125" t="s">
        <v>12</v>
      </c>
      <c r="BG4" s="125" t="s">
        <v>11</v>
      </c>
      <c r="BH4" s="125" t="s">
        <v>12</v>
      </c>
      <c r="BI4" s="125" t="s">
        <v>11</v>
      </c>
      <c r="BJ4" s="125" t="s">
        <v>12</v>
      </c>
      <c r="BK4" s="125" t="s">
        <v>11</v>
      </c>
      <c r="BL4" s="125" t="s">
        <v>12</v>
      </c>
      <c r="BM4" s="125" t="s">
        <v>11</v>
      </c>
      <c r="BN4" s="125" t="s">
        <v>12</v>
      </c>
      <c r="BO4" s="129" t="s">
        <v>81</v>
      </c>
      <c r="BP4" s="129" t="s">
        <v>156</v>
      </c>
      <c r="BQ4" s="125" t="s">
        <v>157</v>
      </c>
    </row>
    <row r="5" spans="1:69" ht="14.4" x14ac:dyDescent="0.3">
      <c r="A5" s="112">
        <v>1</v>
      </c>
      <c r="B5" s="112" t="s">
        <v>14</v>
      </c>
      <c r="C5" s="112"/>
      <c r="D5" s="113" t="s">
        <v>40</v>
      </c>
      <c r="E5" s="329" t="s">
        <v>72</v>
      </c>
      <c r="F5" s="329"/>
      <c r="G5" s="329" t="s">
        <v>72</v>
      </c>
      <c r="H5" s="329"/>
      <c r="I5" s="329" t="s">
        <v>72</v>
      </c>
      <c r="J5" s="329"/>
      <c r="K5" s="329" t="s">
        <v>72</v>
      </c>
      <c r="L5" s="342"/>
      <c r="M5" s="329" t="s">
        <v>72</v>
      </c>
      <c r="N5" s="329"/>
      <c r="O5" s="366" t="s">
        <v>80</v>
      </c>
      <c r="P5" s="366"/>
      <c r="Q5" s="329" t="s">
        <v>72</v>
      </c>
      <c r="R5" s="329"/>
      <c r="S5" s="329" t="s">
        <v>72</v>
      </c>
      <c r="T5" s="329"/>
      <c r="U5" s="329" t="s">
        <v>72</v>
      </c>
      <c r="V5" s="329"/>
      <c r="W5" s="329" t="s">
        <v>72</v>
      </c>
      <c r="X5" s="329"/>
      <c r="Y5" s="329" t="s">
        <v>72</v>
      </c>
      <c r="Z5" s="329"/>
      <c r="AA5" s="329" t="s">
        <v>72</v>
      </c>
      <c r="AB5" s="329"/>
      <c r="AC5" s="366" t="s">
        <v>80</v>
      </c>
      <c r="AD5" s="366"/>
      <c r="AE5" s="329" t="s">
        <v>72</v>
      </c>
      <c r="AF5" s="329"/>
      <c r="AG5" s="329" t="s">
        <v>72</v>
      </c>
      <c r="AH5" s="329"/>
      <c r="AI5" s="329" t="s">
        <v>72</v>
      </c>
      <c r="AJ5" s="329"/>
      <c r="AK5" s="329" t="s">
        <v>72</v>
      </c>
      <c r="AL5" s="329"/>
      <c r="AM5" s="329" t="s">
        <v>72</v>
      </c>
      <c r="AN5" s="329"/>
      <c r="AO5" s="329" t="s">
        <v>72</v>
      </c>
      <c r="AP5" s="329"/>
      <c r="AQ5" s="366" t="s">
        <v>80</v>
      </c>
      <c r="AR5" s="366"/>
      <c r="AS5" s="329" t="s">
        <v>72</v>
      </c>
      <c r="AT5" s="329"/>
      <c r="AU5" s="329" t="s">
        <v>72</v>
      </c>
      <c r="AV5" s="329"/>
      <c r="AW5" s="365" t="s">
        <v>13</v>
      </c>
      <c r="AX5" s="365"/>
      <c r="AY5" s="329" t="s">
        <v>72</v>
      </c>
      <c r="AZ5" s="329"/>
      <c r="BA5" s="329" t="s">
        <v>72</v>
      </c>
      <c r="BB5" s="329"/>
      <c r="BC5" s="329" t="s">
        <v>72</v>
      </c>
      <c r="BD5" s="329"/>
      <c r="BE5" s="366" t="s">
        <v>80</v>
      </c>
      <c r="BF5" s="366"/>
      <c r="BG5" s="329" t="s">
        <v>72</v>
      </c>
      <c r="BH5" s="329"/>
      <c r="BI5" s="329" t="s">
        <v>72</v>
      </c>
      <c r="BJ5" s="329"/>
      <c r="BK5" s="329" t="s">
        <v>72</v>
      </c>
      <c r="BL5" s="329"/>
      <c r="BM5" s="329" t="s">
        <v>72</v>
      </c>
      <c r="BN5" s="329"/>
      <c r="BO5" s="130">
        <f t="shared" ref="BO5:BO26" si="0">COUNTIF(E5:BL5,"LEAVE")</f>
        <v>1</v>
      </c>
      <c r="BP5" s="68">
        <f t="shared" ref="BP5:BP30" si="1">COUNTIF(E5:BL5,"halfday")/2</f>
        <v>0</v>
      </c>
      <c r="BQ5" s="68">
        <f>BO5+BP5</f>
        <v>1</v>
      </c>
    </row>
    <row r="6" spans="1:69" ht="14.4" x14ac:dyDescent="0.3">
      <c r="A6" s="112">
        <v>2</v>
      </c>
      <c r="B6" s="112" t="s">
        <v>15</v>
      </c>
      <c r="C6" s="114">
        <v>7387270</v>
      </c>
      <c r="D6" s="113" t="s">
        <v>41</v>
      </c>
      <c r="E6" s="329" t="s">
        <v>72</v>
      </c>
      <c r="F6" s="329"/>
      <c r="G6" s="165">
        <v>0.39097222222222222</v>
      </c>
      <c r="H6" s="165">
        <v>0.76155092592592588</v>
      </c>
      <c r="I6" s="146">
        <v>0.4029282407407408</v>
      </c>
      <c r="J6" s="146">
        <v>0.7844444444444445</v>
      </c>
      <c r="K6" s="146">
        <v>0.39577546296296301</v>
      </c>
      <c r="L6" s="169">
        <v>0.7710069444444444</v>
      </c>
      <c r="M6" s="170">
        <v>0.39513888888888887</v>
      </c>
      <c r="N6" s="165">
        <v>0.75138888888888899</v>
      </c>
      <c r="O6" s="329" t="s">
        <v>72</v>
      </c>
      <c r="P6" s="329"/>
      <c r="Q6" s="180">
        <v>0.39374999999999999</v>
      </c>
      <c r="R6" s="176">
        <v>18.29</v>
      </c>
      <c r="S6" s="180">
        <v>0.39374999999999999</v>
      </c>
      <c r="T6" s="176">
        <v>21.13</v>
      </c>
      <c r="U6" s="185">
        <v>9.19</v>
      </c>
      <c r="V6" s="178" t="s">
        <v>180</v>
      </c>
      <c r="W6" s="366" t="s">
        <v>80</v>
      </c>
      <c r="X6" s="366"/>
      <c r="Y6" s="185">
        <v>9.31</v>
      </c>
      <c r="Z6" s="187">
        <v>0.77083333333333337</v>
      </c>
      <c r="AA6" s="185">
        <v>9.31</v>
      </c>
      <c r="AB6" s="187">
        <v>0.77083333333333337</v>
      </c>
      <c r="AC6" s="329" t="s">
        <v>72</v>
      </c>
      <c r="AD6" s="329"/>
      <c r="AE6" s="180">
        <v>0.39374999999999999</v>
      </c>
      <c r="AF6" s="176">
        <v>18.29</v>
      </c>
      <c r="AG6" s="188">
        <v>0.39305555555555555</v>
      </c>
      <c r="AH6" s="181">
        <v>0.77430555555555547</v>
      </c>
      <c r="AI6" s="181">
        <v>0.39374999999999999</v>
      </c>
      <c r="AJ6" s="178" t="s">
        <v>180</v>
      </c>
      <c r="AK6" s="366" t="s">
        <v>80</v>
      </c>
      <c r="AL6" s="366"/>
      <c r="AM6" s="181">
        <v>0.39583333333333331</v>
      </c>
      <c r="AN6" s="181">
        <v>0.77083333333333337</v>
      </c>
      <c r="AO6" s="181">
        <v>0.39583333333333331</v>
      </c>
      <c r="AP6" s="181">
        <v>0.77083333333333337</v>
      </c>
      <c r="AQ6" s="329" t="s">
        <v>72</v>
      </c>
      <c r="AR6" s="329"/>
      <c r="AS6" s="181">
        <v>0.39583333333333331</v>
      </c>
      <c r="AT6" s="178" t="s">
        <v>180</v>
      </c>
      <c r="AU6" s="366" t="s">
        <v>80</v>
      </c>
      <c r="AV6" s="366"/>
      <c r="AW6" s="181" t="s">
        <v>182</v>
      </c>
      <c r="AX6" s="181">
        <v>0.89583333333333337</v>
      </c>
      <c r="AY6" s="181" t="s">
        <v>182</v>
      </c>
      <c r="AZ6" s="181">
        <v>0.89583333333333337</v>
      </c>
      <c r="BA6" s="181">
        <v>0.39583333333333331</v>
      </c>
      <c r="BB6" s="181">
        <v>0.8340277777777777</v>
      </c>
      <c r="BC6" s="181">
        <v>0.40625</v>
      </c>
      <c r="BD6" s="181">
        <v>0.78125</v>
      </c>
      <c r="BE6" s="329" t="s">
        <v>72</v>
      </c>
      <c r="BF6" s="329"/>
      <c r="BG6" s="181">
        <v>0.39583333333333331</v>
      </c>
      <c r="BH6" s="178" t="s">
        <v>180</v>
      </c>
      <c r="BI6" s="366" t="s">
        <v>80</v>
      </c>
      <c r="BJ6" s="366"/>
      <c r="BK6" s="181" t="s">
        <v>182</v>
      </c>
      <c r="BL6" s="181">
        <v>0.89583333333333337</v>
      </c>
      <c r="BM6" s="181" t="s">
        <v>182</v>
      </c>
      <c r="BN6" s="181">
        <v>0.89583333333333337</v>
      </c>
      <c r="BO6" s="130">
        <f t="shared" si="0"/>
        <v>0</v>
      </c>
      <c r="BP6" s="68">
        <f t="shared" si="1"/>
        <v>0</v>
      </c>
      <c r="BQ6" s="68">
        <f t="shared" ref="BQ6:BQ29" si="2">BO6+BP6</f>
        <v>0</v>
      </c>
    </row>
    <row r="7" spans="1:69" ht="14.4" x14ac:dyDescent="0.3">
      <c r="A7" s="112">
        <v>4</v>
      </c>
      <c r="B7" s="115" t="s">
        <v>17</v>
      </c>
      <c r="C7" s="114">
        <v>13283487</v>
      </c>
      <c r="D7" s="116" t="s">
        <v>43</v>
      </c>
      <c r="E7" s="329" t="s">
        <v>80</v>
      </c>
      <c r="F7" s="329"/>
      <c r="G7" s="165">
        <v>0.3840277777777778</v>
      </c>
      <c r="H7" s="146">
        <v>0.80047453703703697</v>
      </c>
      <c r="I7" s="146">
        <v>0.37787037037037036</v>
      </c>
      <c r="J7" s="146">
        <v>0.84333333333333327</v>
      </c>
      <c r="K7" s="146">
        <v>0.36780092592592589</v>
      </c>
      <c r="L7" s="166">
        <v>0.78148148148148155</v>
      </c>
      <c r="M7" s="165">
        <v>0.37611111111111112</v>
      </c>
      <c r="N7" s="144">
        <v>0.7909722222222223</v>
      </c>
      <c r="O7" s="366" t="s">
        <v>80</v>
      </c>
      <c r="P7" s="366"/>
      <c r="Q7" s="180">
        <v>0.4069444444444445</v>
      </c>
      <c r="R7" s="176">
        <v>19.29</v>
      </c>
      <c r="S7" s="176">
        <v>9.18</v>
      </c>
      <c r="T7" s="176">
        <v>19.05</v>
      </c>
      <c r="U7" s="184">
        <v>9.3000000000000007</v>
      </c>
      <c r="V7" s="144">
        <v>0.7895833333333333</v>
      </c>
      <c r="W7" s="176">
        <v>10.01</v>
      </c>
      <c r="X7" s="176">
        <v>18.29</v>
      </c>
      <c r="Y7" s="176">
        <v>9.31</v>
      </c>
      <c r="Z7" s="186">
        <v>0.77777777777777779</v>
      </c>
      <c r="AA7" s="181">
        <v>0.38194444444444442</v>
      </c>
      <c r="AB7" s="176">
        <v>18.29</v>
      </c>
      <c r="AC7" s="366" t="s">
        <v>80</v>
      </c>
      <c r="AD7" s="366"/>
      <c r="AE7" s="146">
        <v>0.36780092592592589</v>
      </c>
      <c r="AF7" s="166">
        <v>0.78148148148148155</v>
      </c>
      <c r="AG7" s="188">
        <v>0.39513888888888887</v>
      </c>
      <c r="AH7" s="181">
        <v>0.7715277777777777</v>
      </c>
      <c r="AI7" s="181">
        <v>0.39305555555555555</v>
      </c>
      <c r="AJ7" s="181">
        <v>0.79236111111111107</v>
      </c>
      <c r="AK7" s="181">
        <v>0.39583333333333331</v>
      </c>
      <c r="AL7" s="181">
        <v>0.77083333333333337</v>
      </c>
      <c r="AM7" s="181">
        <v>0.39583333333333331</v>
      </c>
      <c r="AN7" s="181">
        <v>0.77083333333333337</v>
      </c>
      <c r="AO7" s="181">
        <v>0.39583333333333331</v>
      </c>
      <c r="AP7" s="181">
        <v>0.77083333333333337</v>
      </c>
      <c r="AQ7" s="366" t="s">
        <v>80</v>
      </c>
      <c r="AR7" s="366"/>
      <c r="AS7" s="181" t="s">
        <v>182</v>
      </c>
      <c r="AT7" s="181">
        <v>0.89583333333333337</v>
      </c>
      <c r="AU7" s="181" t="s">
        <v>182</v>
      </c>
      <c r="AV7" s="181">
        <v>0.90416666666666667</v>
      </c>
      <c r="AW7" s="181" t="s">
        <v>182</v>
      </c>
      <c r="AX7" s="181">
        <v>0.89583333333333337</v>
      </c>
      <c r="AY7" s="181" t="s">
        <v>182</v>
      </c>
      <c r="AZ7" s="181">
        <v>0.89583333333333337</v>
      </c>
      <c r="BA7" s="181" t="s">
        <v>182</v>
      </c>
      <c r="BB7" s="181">
        <v>0.89583333333333337</v>
      </c>
      <c r="BC7" s="181" t="s">
        <v>182</v>
      </c>
      <c r="BD7" s="181">
        <v>0.78125</v>
      </c>
      <c r="BE7" s="366" t="s">
        <v>80</v>
      </c>
      <c r="BF7" s="366"/>
      <c r="BG7" s="181" t="s">
        <v>182</v>
      </c>
      <c r="BH7" s="181">
        <v>0.89583333333333337</v>
      </c>
      <c r="BI7" s="181" t="s">
        <v>182</v>
      </c>
      <c r="BJ7" s="181">
        <v>0.89583333333333337</v>
      </c>
      <c r="BK7" s="181" t="s">
        <v>182</v>
      </c>
      <c r="BL7" s="181">
        <v>0.89583333333333337</v>
      </c>
      <c r="BM7" s="181" t="s">
        <v>182</v>
      </c>
      <c r="BN7" s="181">
        <v>0.89583333333333337</v>
      </c>
      <c r="BO7" s="130">
        <f t="shared" si="0"/>
        <v>0</v>
      </c>
      <c r="BP7" s="68">
        <f t="shared" si="1"/>
        <v>0</v>
      </c>
      <c r="BQ7" s="68">
        <f t="shared" si="2"/>
        <v>0</v>
      </c>
    </row>
    <row r="8" spans="1:69" ht="14.4" x14ac:dyDescent="0.3">
      <c r="A8" s="113">
        <v>5</v>
      </c>
      <c r="B8" s="117" t="s">
        <v>18</v>
      </c>
      <c r="C8" s="114">
        <v>7252526</v>
      </c>
      <c r="D8" s="118" t="s">
        <v>44</v>
      </c>
      <c r="E8" s="329" t="s">
        <v>80</v>
      </c>
      <c r="F8" s="329"/>
      <c r="G8" s="329" t="s">
        <v>72</v>
      </c>
      <c r="H8" s="329"/>
      <c r="I8" s="329" t="s">
        <v>72</v>
      </c>
      <c r="J8" s="329"/>
      <c r="K8" s="329" t="s">
        <v>72</v>
      </c>
      <c r="L8" s="342"/>
      <c r="M8" s="329" t="s">
        <v>72</v>
      </c>
      <c r="N8" s="329"/>
      <c r="O8" s="366" t="s">
        <v>80</v>
      </c>
      <c r="P8" s="366"/>
      <c r="Q8" s="329" t="s">
        <v>72</v>
      </c>
      <c r="R8" s="329"/>
      <c r="S8" s="329" t="s">
        <v>72</v>
      </c>
      <c r="T8" s="329"/>
      <c r="U8" s="329" t="s">
        <v>72</v>
      </c>
      <c r="V8" s="329"/>
      <c r="W8" s="329" t="s">
        <v>72</v>
      </c>
      <c r="X8" s="329"/>
      <c r="Y8" s="329" t="s">
        <v>72</v>
      </c>
      <c r="Z8" s="329"/>
      <c r="AA8" s="329" t="s">
        <v>72</v>
      </c>
      <c r="AB8" s="329"/>
      <c r="AC8" s="366" t="s">
        <v>80</v>
      </c>
      <c r="AD8" s="366"/>
      <c r="AE8" s="329" t="s">
        <v>72</v>
      </c>
      <c r="AF8" s="329"/>
      <c r="AG8" s="329" t="s">
        <v>72</v>
      </c>
      <c r="AH8" s="329"/>
      <c r="AI8" s="329" t="s">
        <v>72</v>
      </c>
      <c r="AJ8" s="329"/>
      <c r="AK8" s="329" t="s">
        <v>72</v>
      </c>
      <c r="AL8" s="329"/>
      <c r="AM8" s="329" t="s">
        <v>72</v>
      </c>
      <c r="AN8" s="329"/>
      <c r="AO8" s="329" t="s">
        <v>72</v>
      </c>
      <c r="AP8" s="329"/>
      <c r="AQ8" s="366" t="s">
        <v>80</v>
      </c>
      <c r="AR8" s="366"/>
      <c r="AS8" s="329" t="s">
        <v>72</v>
      </c>
      <c r="AT8" s="329"/>
      <c r="AU8" s="329" t="s">
        <v>72</v>
      </c>
      <c r="AV8" s="329"/>
      <c r="AW8" s="329" t="s">
        <v>72</v>
      </c>
      <c r="AX8" s="329"/>
      <c r="AY8" s="329" t="s">
        <v>72</v>
      </c>
      <c r="AZ8" s="329"/>
      <c r="BA8" s="329" t="s">
        <v>72</v>
      </c>
      <c r="BB8" s="329"/>
      <c r="BC8" s="329" t="s">
        <v>72</v>
      </c>
      <c r="BD8" s="329"/>
      <c r="BE8" s="366" t="s">
        <v>80</v>
      </c>
      <c r="BF8" s="366"/>
      <c r="BG8" s="329" t="s">
        <v>72</v>
      </c>
      <c r="BH8" s="329"/>
      <c r="BI8" s="329" t="s">
        <v>72</v>
      </c>
      <c r="BJ8" s="329"/>
      <c r="BK8" s="329" t="s">
        <v>72</v>
      </c>
      <c r="BL8" s="329"/>
      <c r="BM8" s="329" t="s">
        <v>72</v>
      </c>
      <c r="BN8" s="329"/>
      <c r="BO8" s="130">
        <f t="shared" si="0"/>
        <v>0</v>
      </c>
      <c r="BP8" s="68">
        <f t="shared" si="1"/>
        <v>0</v>
      </c>
      <c r="BQ8" s="68">
        <f t="shared" si="2"/>
        <v>0</v>
      </c>
    </row>
    <row r="9" spans="1:69" ht="14.4" x14ac:dyDescent="0.3">
      <c r="A9" s="113">
        <v>6</v>
      </c>
      <c r="B9" s="117" t="s">
        <v>19</v>
      </c>
      <c r="C9" s="114">
        <v>7244543</v>
      </c>
      <c r="D9" s="118" t="s">
        <v>45</v>
      </c>
      <c r="E9" s="329" t="s">
        <v>80</v>
      </c>
      <c r="F9" s="329"/>
      <c r="G9" s="165">
        <v>0.42708333333333331</v>
      </c>
      <c r="H9" s="127" t="s">
        <v>92</v>
      </c>
      <c r="I9" s="146">
        <v>0.40362268518518518</v>
      </c>
      <c r="J9" s="165">
        <v>0.81604166666666667</v>
      </c>
      <c r="K9" s="165">
        <v>0.39936342592592594</v>
      </c>
      <c r="L9" s="166">
        <v>0.79942129629629621</v>
      </c>
      <c r="M9" s="165">
        <v>0.40319444444444441</v>
      </c>
      <c r="N9" s="144">
        <v>0.83194444444444438</v>
      </c>
      <c r="O9" s="366" t="s">
        <v>80</v>
      </c>
      <c r="P9" s="366"/>
      <c r="Q9" s="176">
        <v>9.35</v>
      </c>
      <c r="R9" s="176">
        <v>19.010000000000002</v>
      </c>
      <c r="S9" s="176">
        <v>9.2899999999999991</v>
      </c>
      <c r="T9" s="176">
        <v>19.05</v>
      </c>
      <c r="U9" s="184">
        <v>9.3000000000000007</v>
      </c>
      <c r="V9" s="144">
        <v>0.77222222222222225</v>
      </c>
      <c r="W9" s="176">
        <v>9.34</v>
      </c>
      <c r="X9" s="176">
        <v>18.12</v>
      </c>
      <c r="Y9" s="176">
        <v>9.3800000000000008</v>
      </c>
      <c r="Z9" s="186">
        <v>0.77430555555555547</v>
      </c>
      <c r="AA9" s="181">
        <v>0.39305555555555555</v>
      </c>
      <c r="AB9" s="176">
        <v>18.25</v>
      </c>
      <c r="AC9" s="366" t="s">
        <v>80</v>
      </c>
      <c r="AD9" s="366"/>
      <c r="AE9" s="185">
        <v>9.41</v>
      </c>
      <c r="AF9" s="176">
        <v>18.25</v>
      </c>
      <c r="AG9" s="188">
        <v>0.39374999999999999</v>
      </c>
      <c r="AH9" s="181">
        <v>0.7680555555555556</v>
      </c>
      <c r="AI9" s="181">
        <v>0.40625</v>
      </c>
      <c r="AJ9" s="181">
        <v>0.77500000000000002</v>
      </c>
      <c r="AK9" s="365" t="s">
        <v>13</v>
      </c>
      <c r="AL9" s="365"/>
      <c r="AM9" s="181">
        <v>0.39583333333333331</v>
      </c>
      <c r="AN9" s="181">
        <v>0.77083333333333337</v>
      </c>
      <c r="AO9" s="181">
        <v>0.39583333333333331</v>
      </c>
      <c r="AP9" s="181">
        <v>0.77083333333333337</v>
      </c>
      <c r="AQ9" s="366" t="s">
        <v>80</v>
      </c>
      <c r="AR9" s="366"/>
      <c r="AS9" s="181" t="s">
        <v>182</v>
      </c>
      <c r="AT9" s="181">
        <v>0.89583333333333337</v>
      </c>
      <c r="AU9" s="181" t="s">
        <v>182</v>
      </c>
      <c r="AV9" s="181">
        <v>0.90416666666666667</v>
      </c>
      <c r="AW9" s="181" t="s">
        <v>182</v>
      </c>
      <c r="AX9" s="181">
        <v>0.89583333333333337</v>
      </c>
      <c r="AY9" s="181" t="s">
        <v>182</v>
      </c>
      <c r="AZ9" s="181">
        <v>0.89583333333333337</v>
      </c>
      <c r="BA9" s="181" t="s">
        <v>182</v>
      </c>
      <c r="BB9" s="181">
        <v>0.89583333333333337</v>
      </c>
      <c r="BC9" s="181" t="s">
        <v>182</v>
      </c>
      <c r="BD9" s="181">
        <v>0.78125</v>
      </c>
      <c r="BE9" s="366" t="s">
        <v>80</v>
      </c>
      <c r="BF9" s="366"/>
      <c r="BG9" s="181" t="s">
        <v>182</v>
      </c>
      <c r="BH9" s="181">
        <v>0.89583333333333337</v>
      </c>
      <c r="BI9" s="181" t="s">
        <v>182</v>
      </c>
      <c r="BJ9" s="181">
        <v>0.89583333333333337</v>
      </c>
      <c r="BK9" s="181" t="s">
        <v>182</v>
      </c>
      <c r="BL9" s="181">
        <v>0.89583333333333337</v>
      </c>
      <c r="BM9" s="181" t="s">
        <v>182</v>
      </c>
      <c r="BN9" s="181">
        <v>0.89583333333333337</v>
      </c>
      <c r="BO9" s="130">
        <f t="shared" si="0"/>
        <v>1</v>
      </c>
      <c r="BP9" s="68">
        <f t="shared" si="1"/>
        <v>0.5</v>
      </c>
      <c r="BQ9" s="68">
        <f t="shared" si="2"/>
        <v>1.5</v>
      </c>
    </row>
    <row r="10" spans="1:69" ht="14.4" x14ac:dyDescent="0.3">
      <c r="A10" s="113">
        <v>7</v>
      </c>
      <c r="B10" s="117" t="s">
        <v>20</v>
      </c>
      <c r="C10" s="114">
        <v>7326314</v>
      </c>
      <c r="D10" s="118" t="s">
        <v>46</v>
      </c>
      <c r="E10" s="329" t="s">
        <v>72</v>
      </c>
      <c r="F10" s="329"/>
      <c r="G10" s="165">
        <v>0.4291666666666667</v>
      </c>
      <c r="H10" s="166">
        <v>0.75869212962962962</v>
      </c>
      <c r="I10" s="329" t="s">
        <v>80</v>
      </c>
      <c r="J10" s="384"/>
      <c r="K10" s="169">
        <v>0.3963888888888889</v>
      </c>
      <c r="L10" s="169">
        <v>0.77592592592592602</v>
      </c>
      <c r="M10" s="171">
        <v>0.40250000000000002</v>
      </c>
      <c r="N10" s="172">
        <v>0.83194444444444438</v>
      </c>
      <c r="O10" s="329" t="s">
        <v>72</v>
      </c>
      <c r="P10" s="329"/>
      <c r="Q10" s="180">
        <v>0.4069444444444445</v>
      </c>
      <c r="R10" s="176">
        <v>18.399999999999999</v>
      </c>
      <c r="S10" s="180">
        <v>0.4069444444444445</v>
      </c>
      <c r="T10" s="178" t="s">
        <v>180</v>
      </c>
      <c r="U10" s="366" t="s">
        <v>80</v>
      </c>
      <c r="V10" s="366"/>
      <c r="W10" s="185">
        <v>9.32</v>
      </c>
      <c r="X10" s="185">
        <v>19.309999999999999</v>
      </c>
      <c r="Y10" s="185">
        <v>9.3699999999999992</v>
      </c>
      <c r="Z10" s="187">
        <v>0.78472222222222221</v>
      </c>
      <c r="AA10" s="181">
        <v>0.39583333333333331</v>
      </c>
      <c r="AB10" s="144">
        <v>0.7715277777777777</v>
      </c>
      <c r="AC10" s="329" t="s">
        <v>72</v>
      </c>
      <c r="AD10" s="329"/>
      <c r="AE10" s="176">
        <v>9.35</v>
      </c>
      <c r="AF10" s="144">
        <v>0.7715277777777777</v>
      </c>
      <c r="AG10" s="185">
        <v>9.32</v>
      </c>
      <c r="AH10" s="178" t="s">
        <v>180</v>
      </c>
      <c r="AI10" s="366" t="s">
        <v>80</v>
      </c>
      <c r="AJ10" s="366"/>
      <c r="AK10" s="181" t="s">
        <v>182</v>
      </c>
      <c r="AL10" s="181">
        <v>0.90625</v>
      </c>
      <c r="AM10" s="181">
        <v>0.39583333333333331</v>
      </c>
      <c r="AN10" s="181">
        <v>0.77083333333333337</v>
      </c>
      <c r="AO10" s="181" t="s">
        <v>182</v>
      </c>
      <c r="AP10" s="181">
        <v>0.77083333333333337</v>
      </c>
      <c r="AQ10" s="329" t="s">
        <v>72</v>
      </c>
      <c r="AR10" s="329"/>
      <c r="AS10" s="181">
        <v>0.39583333333333331</v>
      </c>
      <c r="AT10" s="181">
        <v>0.77083333333333337</v>
      </c>
      <c r="AU10" s="181">
        <v>0.39583333333333331</v>
      </c>
      <c r="AV10" s="178" t="s">
        <v>180</v>
      </c>
      <c r="AW10" s="366" t="s">
        <v>80</v>
      </c>
      <c r="AX10" s="366"/>
      <c r="AY10" s="181">
        <v>0.39583333333333331</v>
      </c>
      <c r="AZ10" s="181">
        <v>0.77083333333333337</v>
      </c>
      <c r="BA10" s="181" t="s">
        <v>182</v>
      </c>
      <c r="BB10" s="181">
        <v>0.89583333333333337</v>
      </c>
      <c r="BC10" s="181" t="s">
        <v>182</v>
      </c>
      <c r="BD10" s="181">
        <v>0.89583333333333337</v>
      </c>
      <c r="BE10" s="329" t="s">
        <v>72</v>
      </c>
      <c r="BF10" s="329"/>
      <c r="BG10" s="181">
        <v>0.39583333333333331</v>
      </c>
      <c r="BH10" s="181">
        <v>0.77083333333333337</v>
      </c>
      <c r="BI10" s="181">
        <v>0.39583333333333331</v>
      </c>
      <c r="BJ10" s="178" t="s">
        <v>180</v>
      </c>
      <c r="BK10" s="366" t="s">
        <v>80</v>
      </c>
      <c r="BL10" s="366"/>
      <c r="BM10" s="181">
        <v>0.39583333333333331</v>
      </c>
      <c r="BN10" s="181">
        <v>0.77083333333333337</v>
      </c>
      <c r="BO10" s="130">
        <f t="shared" si="0"/>
        <v>0</v>
      </c>
      <c r="BP10" s="68">
        <f t="shared" si="1"/>
        <v>0</v>
      </c>
      <c r="BQ10" s="68">
        <f t="shared" si="2"/>
        <v>0</v>
      </c>
    </row>
    <row r="11" spans="1:69" ht="14.4" x14ac:dyDescent="0.3">
      <c r="A11" s="113">
        <v>8</v>
      </c>
      <c r="B11" s="117" t="s">
        <v>21</v>
      </c>
      <c r="C11" s="114">
        <v>7252919</v>
      </c>
      <c r="D11" s="118" t="s">
        <v>47</v>
      </c>
      <c r="E11" s="329" t="s">
        <v>72</v>
      </c>
      <c r="F11" s="329"/>
      <c r="G11" s="329" t="s">
        <v>80</v>
      </c>
      <c r="H11" s="329"/>
      <c r="I11" s="146">
        <v>0.37787037037037036</v>
      </c>
      <c r="J11" s="170">
        <v>0.77398148148148149</v>
      </c>
      <c r="K11" s="170">
        <v>0.38710648148148147</v>
      </c>
      <c r="L11" s="170">
        <v>0.77552083333333333</v>
      </c>
      <c r="M11" s="165">
        <v>0.40273148148148147</v>
      </c>
      <c r="N11" s="144">
        <v>0.83194444444444438</v>
      </c>
      <c r="O11" s="329" t="s">
        <v>72</v>
      </c>
      <c r="P11" s="329"/>
      <c r="Q11" s="180">
        <v>0.39027777777777778</v>
      </c>
      <c r="R11" s="178" t="s">
        <v>180</v>
      </c>
      <c r="S11" s="366" t="s">
        <v>80</v>
      </c>
      <c r="T11" s="366"/>
      <c r="U11" s="185">
        <v>9.41</v>
      </c>
      <c r="V11" s="176">
        <v>21.11</v>
      </c>
      <c r="W11" s="185">
        <v>9.4499999999999993</v>
      </c>
      <c r="X11" s="176">
        <v>21.11</v>
      </c>
      <c r="Y11" s="187">
        <v>0.55902777777777779</v>
      </c>
      <c r="Z11" s="187">
        <v>0.90625</v>
      </c>
      <c r="AA11" s="181">
        <v>0.39583333333333331</v>
      </c>
      <c r="AB11" s="144">
        <v>0.77013888888888893</v>
      </c>
      <c r="AC11" s="329" t="s">
        <v>72</v>
      </c>
      <c r="AD11" s="329"/>
      <c r="AE11" s="176">
        <v>9.36</v>
      </c>
      <c r="AF11" s="178" t="s">
        <v>180</v>
      </c>
      <c r="AG11" s="366" t="s">
        <v>80</v>
      </c>
      <c r="AH11" s="366"/>
      <c r="AI11" s="365" t="s">
        <v>13</v>
      </c>
      <c r="AJ11" s="365"/>
      <c r="AK11" s="365" t="s">
        <v>13</v>
      </c>
      <c r="AL11" s="365"/>
      <c r="AM11" s="181" t="s">
        <v>182</v>
      </c>
      <c r="AN11" s="181">
        <v>0.77083333333333337</v>
      </c>
      <c r="AO11" s="181">
        <v>0.39583333333333331</v>
      </c>
      <c r="AP11" s="181">
        <v>0.77083333333333337</v>
      </c>
      <c r="AQ11" s="329" t="s">
        <v>72</v>
      </c>
      <c r="AR11" s="329"/>
      <c r="AS11" s="181">
        <v>0.39583333333333331</v>
      </c>
      <c r="AT11" s="181">
        <v>0.77083333333333337</v>
      </c>
      <c r="AU11" s="181" t="s">
        <v>182</v>
      </c>
      <c r="AV11" s="181">
        <v>0.90416666666666667</v>
      </c>
      <c r="AW11" s="181">
        <v>0.39583333333333331</v>
      </c>
      <c r="AX11" s="178" t="s">
        <v>180</v>
      </c>
      <c r="AY11" s="366" t="s">
        <v>80</v>
      </c>
      <c r="AZ11" s="366"/>
      <c r="BA11" s="181">
        <v>0.39583333333333331</v>
      </c>
      <c r="BB11" s="181">
        <v>0.77083333333333337</v>
      </c>
      <c r="BC11" s="181" t="s">
        <v>182</v>
      </c>
      <c r="BD11" s="181">
        <v>0.89583333333333337</v>
      </c>
      <c r="BE11" s="329" t="s">
        <v>72</v>
      </c>
      <c r="BF11" s="329"/>
      <c r="BG11" s="181" t="s">
        <v>182</v>
      </c>
      <c r="BH11" s="181">
        <v>0.89583333333333337</v>
      </c>
      <c r="BI11" s="181" t="s">
        <v>182</v>
      </c>
      <c r="BJ11" s="181">
        <v>0.89583333333333337</v>
      </c>
      <c r="BK11" s="181">
        <v>0.39583333333333331</v>
      </c>
      <c r="BL11" s="178" t="s">
        <v>180</v>
      </c>
      <c r="BM11" s="366" t="s">
        <v>80</v>
      </c>
      <c r="BN11" s="366"/>
      <c r="BO11" s="130">
        <f t="shared" si="0"/>
        <v>2</v>
      </c>
      <c r="BP11" s="68">
        <f t="shared" si="1"/>
        <v>0</v>
      </c>
      <c r="BQ11" s="68">
        <f t="shared" si="2"/>
        <v>2</v>
      </c>
    </row>
    <row r="12" spans="1:69" ht="14.4" x14ac:dyDescent="0.3">
      <c r="A12" s="113">
        <v>9</v>
      </c>
      <c r="B12" s="117" t="s">
        <v>22</v>
      </c>
      <c r="C12" s="114">
        <v>7309493</v>
      </c>
      <c r="D12" s="118" t="s">
        <v>48</v>
      </c>
      <c r="E12" s="329" t="s">
        <v>80</v>
      </c>
      <c r="F12" s="329"/>
      <c r="G12" s="167">
        <v>0.41666666666666669</v>
      </c>
      <c r="H12" s="165">
        <v>0.77119212962962969</v>
      </c>
      <c r="I12" s="167">
        <v>0.42453703703703699</v>
      </c>
      <c r="J12" s="169">
        <v>0.77418981481481486</v>
      </c>
      <c r="K12" s="173">
        <v>0.35775462962962962</v>
      </c>
      <c r="L12" s="174">
        <v>0.77085648148148145</v>
      </c>
      <c r="M12" s="173">
        <v>0.38543981481481482</v>
      </c>
      <c r="N12" s="175">
        <v>0.77222222222222225</v>
      </c>
      <c r="O12" s="366" t="s">
        <v>80</v>
      </c>
      <c r="P12" s="366"/>
      <c r="Q12" s="180">
        <v>0.39861111111111108</v>
      </c>
      <c r="R12" s="176">
        <v>18.55</v>
      </c>
      <c r="S12" s="180">
        <v>0.38958333333333334</v>
      </c>
      <c r="T12" s="176">
        <v>18.36</v>
      </c>
      <c r="U12" s="176">
        <v>9.35</v>
      </c>
      <c r="V12" s="144">
        <v>0.82777777777777783</v>
      </c>
      <c r="W12" s="176">
        <v>9.2899999999999991</v>
      </c>
      <c r="X12" s="176">
        <v>18.46</v>
      </c>
      <c r="Y12" s="176">
        <v>9.2100000000000009</v>
      </c>
      <c r="Z12" s="186">
        <v>0.77777777777777779</v>
      </c>
      <c r="AA12" s="181">
        <v>0.38194444444444442</v>
      </c>
      <c r="AB12" s="144">
        <v>0.76736111111111116</v>
      </c>
      <c r="AC12" s="366" t="s">
        <v>80</v>
      </c>
      <c r="AD12" s="366"/>
      <c r="AE12" s="176">
        <v>9.42</v>
      </c>
      <c r="AF12" s="144">
        <v>0.76736111111111116</v>
      </c>
      <c r="AG12" s="176">
        <v>9.2899999999999991</v>
      </c>
      <c r="AH12" s="181">
        <v>0.77500000000000002</v>
      </c>
      <c r="AI12" s="182">
        <v>9.26</v>
      </c>
      <c r="AJ12" s="181">
        <v>0.77847222222222223</v>
      </c>
      <c r="AK12" s="181">
        <v>0.39652777777777781</v>
      </c>
      <c r="AL12" s="181">
        <v>0.79861111111111116</v>
      </c>
      <c r="AM12" s="182">
        <v>9.3000000000000007</v>
      </c>
      <c r="AN12" s="181">
        <v>0.76736111111111116</v>
      </c>
      <c r="AO12" s="181">
        <v>0.39583333333333331</v>
      </c>
      <c r="AP12" s="181">
        <v>0.77083333333333337</v>
      </c>
      <c r="AQ12" s="366" t="s">
        <v>80</v>
      </c>
      <c r="AR12" s="366"/>
      <c r="AS12" s="181">
        <v>0.39583333333333331</v>
      </c>
      <c r="AT12" s="181">
        <v>0.77083333333333337</v>
      </c>
      <c r="AU12" s="181">
        <v>0.39583333333333331</v>
      </c>
      <c r="AV12" s="181">
        <v>0.77083333333333337</v>
      </c>
      <c r="AW12" s="181">
        <v>0.39583333333333331</v>
      </c>
      <c r="AX12" s="181">
        <v>0.77083333333333337</v>
      </c>
      <c r="AY12" s="181">
        <v>0.39583333333333331</v>
      </c>
      <c r="AZ12" s="181">
        <v>0.77083333333333337</v>
      </c>
      <c r="BA12" s="181">
        <v>0.39583333333333331</v>
      </c>
      <c r="BB12" s="181">
        <v>0.78472222222222221</v>
      </c>
      <c r="BC12" s="181">
        <v>0.39583333333333331</v>
      </c>
      <c r="BD12" s="181">
        <v>0.77083333333333337</v>
      </c>
      <c r="BE12" s="366" t="s">
        <v>80</v>
      </c>
      <c r="BF12" s="366"/>
      <c r="BG12" s="181">
        <v>0.39583333333333331</v>
      </c>
      <c r="BH12" s="181">
        <v>0.77083333333333337</v>
      </c>
      <c r="BI12" s="181">
        <v>0.39583333333333331</v>
      </c>
      <c r="BJ12" s="181">
        <v>0.77083333333333337</v>
      </c>
      <c r="BK12" s="181">
        <v>0.39583333333333331</v>
      </c>
      <c r="BL12" s="181">
        <v>0.77083333333333337</v>
      </c>
      <c r="BM12" s="181">
        <v>0.39583333333333331</v>
      </c>
      <c r="BN12" s="181">
        <v>0.77083333333333337</v>
      </c>
      <c r="BO12" s="130">
        <f t="shared" si="0"/>
        <v>0</v>
      </c>
      <c r="BP12" s="68">
        <f t="shared" si="1"/>
        <v>0</v>
      </c>
      <c r="BQ12" s="68">
        <f t="shared" si="2"/>
        <v>0</v>
      </c>
    </row>
    <row r="13" spans="1:69" ht="14.4" x14ac:dyDescent="0.3">
      <c r="A13" s="113">
        <v>10</v>
      </c>
      <c r="B13" s="117" t="s">
        <v>23</v>
      </c>
      <c r="C13" s="117">
        <v>7326898</v>
      </c>
      <c r="D13" s="118" t="s">
        <v>49</v>
      </c>
      <c r="E13" s="329" t="s">
        <v>80</v>
      </c>
      <c r="F13" s="329"/>
      <c r="G13" s="165">
        <v>0.43055555555555558</v>
      </c>
      <c r="H13" s="165">
        <v>0.77083333333333337</v>
      </c>
      <c r="I13" s="169">
        <v>0.39677083333333335</v>
      </c>
      <c r="J13" s="171" t="s">
        <v>180</v>
      </c>
      <c r="K13" s="384" t="s">
        <v>80</v>
      </c>
      <c r="L13" s="385"/>
      <c r="M13" s="171">
        <v>0.39247685185185183</v>
      </c>
      <c r="N13" s="177">
        <v>0.75624999999999998</v>
      </c>
      <c r="O13" s="366" t="s">
        <v>80</v>
      </c>
      <c r="P13" s="366"/>
      <c r="Q13" s="180">
        <v>0.39861111111111108</v>
      </c>
      <c r="R13" s="176">
        <v>18.09</v>
      </c>
      <c r="S13" s="180">
        <v>0.4069444444444445</v>
      </c>
      <c r="T13" s="176">
        <v>18.11</v>
      </c>
      <c r="U13" s="176">
        <v>9.36</v>
      </c>
      <c r="V13" s="176">
        <v>18.25</v>
      </c>
      <c r="W13" s="176">
        <v>9.33</v>
      </c>
      <c r="X13" s="178" t="s">
        <v>180</v>
      </c>
      <c r="Y13" s="366" t="s">
        <v>80</v>
      </c>
      <c r="Z13" s="366"/>
      <c r="AA13" s="181">
        <v>0.39513888888888887</v>
      </c>
      <c r="AB13" s="144">
        <v>0.7715277777777777</v>
      </c>
      <c r="AC13" s="366" t="s">
        <v>80</v>
      </c>
      <c r="AD13" s="366"/>
      <c r="AE13" s="185">
        <v>9.41</v>
      </c>
      <c r="AF13" s="144">
        <v>0.77083333333333337</v>
      </c>
      <c r="AG13" s="176">
        <v>9.33</v>
      </c>
      <c r="AH13" s="181">
        <v>0.76736111111111116</v>
      </c>
      <c r="AI13" s="181">
        <v>0.39652777777777781</v>
      </c>
      <c r="AJ13" s="181">
        <v>0.77083333333333337</v>
      </c>
      <c r="AK13" s="181">
        <v>0.40277777777777773</v>
      </c>
      <c r="AL13" s="178" t="s">
        <v>180</v>
      </c>
      <c r="AM13" s="366" t="s">
        <v>80</v>
      </c>
      <c r="AN13" s="366"/>
      <c r="AO13" s="181">
        <v>0.39583333333333331</v>
      </c>
      <c r="AP13" s="181">
        <v>0.77083333333333337</v>
      </c>
      <c r="AQ13" s="366" t="s">
        <v>80</v>
      </c>
      <c r="AR13" s="366"/>
      <c r="AS13" s="181">
        <v>0.39583333333333331</v>
      </c>
      <c r="AT13" s="181">
        <v>0.77083333333333337</v>
      </c>
      <c r="AU13" s="181">
        <v>0.39583333333333331</v>
      </c>
      <c r="AV13" s="181">
        <v>0.77083333333333337</v>
      </c>
      <c r="AW13" s="181">
        <v>0.39583333333333331</v>
      </c>
      <c r="AX13" s="181">
        <v>0.77083333333333337</v>
      </c>
      <c r="AY13" s="181">
        <v>0.39583333333333331</v>
      </c>
      <c r="AZ13" s="178" t="s">
        <v>180</v>
      </c>
      <c r="BA13" s="366" t="s">
        <v>80</v>
      </c>
      <c r="BB13" s="366"/>
      <c r="BC13" s="181">
        <v>0.39583333333333331</v>
      </c>
      <c r="BD13" s="181">
        <v>0.77083333333333337</v>
      </c>
      <c r="BE13" s="366" t="s">
        <v>80</v>
      </c>
      <c r="BF13" s="366"/>
      <c r="BG13" s="181">
        <v>0.39583333333333331</v>
      </c>
      <c r="BH13" s="181">
        <v>0.77083333333333337</v>
      </c>
      <c r="BI13" s="181">
        <v>0.39583333333333331</v>
      </c>
      <c r="BJ13" s="181">
        <v>0.77083333333333337</v>
      </c>
      <c r="BK13" s="181">
        <v>0.39583333333333331</v>
      </c>
      <c r="BL13" s="181">
        <v>0.77083333333333337</v>
      </c>
      <c r="BM13" s="181">
        <v>0.39583333333333331</v>
      </c>
      <c r="BN13" s="178" t="s">
        <v>180</v>
      </c>
      <c r="BO13" s="130">
        <f t="shared" si="0"/>
        <v>0</v>
      </c>
      <c r="BP13" s="68">
        <f t="shared" si="1"/>
        <v>0</v>
      </c>
      <c r="BQ13" s="68">
        <f t="shared" si="2"/>
        <v>0</v>
      </c>
    </row>
    <row r="14" spans="1:69" ht="14.4" x14ac:dyDescent="0.3">
      <c r="A14" s="113">
        <v>11</v>
      </c>
      <c r="B14" s="117" t="s">
        <v>24</v>
      </c>
      <c r="C14" s="117">
        <v>7326372</v>
      </c>
      <c r="D14" s="118" t="s">
        <v>50</v>
      </c>
      <c r="E14" s="329" t="s">
        <v>80</v>
      </c>
      <c r="F14" s="329"/>
      <c r="G14" s="165">
        <v>0.3888888888888889</v>
      </c>
      <c r="H14" s="165">
        <v>0.75856481481481486</v>
      </c>
      <c r="I14" s="170">
        <v>0.39746527777777779</v>
      </c>
      <c r="J14" s="170">
        <v>0.76526620370370368</v>
      </c>
      <c r="K14" s="170">
        <v>0.38458333333333333</v>
      </c>
      <c r="L14" s="170">
        <v>0.76750000000000007</v>
      </c>
      <c r="M14" s="170">
        <v>0.37692129629629628</v>
      </c>
      <c r="N14" s="144">
        <v>0.7680555555555556</v>
      </c>
      <c r="O14" s="366" t="s">
        <v>80</v>
      </c>
      <c r="P14" s="366"/>
      <c r="Q14" s="180">
        <v>0.38958333333333334</v>
      </c>
      <c r="R14" s="176">
        <v>18.5</v>
      </c>
      <c r="S14" s="176">
        <v>9.18</v>
      </c>
      <c r="T14" s="176">
        <v>18.41</v>
      </c>
      <c r="U14" s="176">
        <v>9.42</v>
      </c>
      <c r="V14" s="144">
        <v>0.7715277777777777</v>
      </c>
      <c r="W14" s="144">
        <v>0.38958333333333334</v>
      </c>
      <c r="X14" s="157">
        <v>0.77430555555555547</v>
      </c>
      <c r="Y14" s="176">
        <v>9.25</v>
      </c>
      <c r="Z14" s="186">
        <v>0.78125</v>
      </c>
      <c r="AA14" s="181">
        <v>0.39583333333333331</v>
      </c>
      <c r="AB14" s="144">
        <v>0.7715277777777777</v>
      </c>
      <c r="AC14" s="366" t="s">
        <v>80</v>
      </c>
      <c r="AD14" s="366"/>
      <c r="AE14" s="176">
        <v>9.35</v>
      </c>
      <c r="AF14" s="144">
        <v>0.7715277777777777</v>
      </c>
      <c r="AG14" s="68">
        <v>9.2899999999999991</v>
      </c>
      <c r="AH14" s="138">
        <v>18.45</v>
      </c>
      <c r="AI14" s="181">
        <v>0.39444444444444443</v>
      </c>
      <c r="AJ14" s="181">
        <v>0.77777777777777779</v>
      </c>
      <c r="AK14" s="181">
        <v>0.39166666666666666</v>
      </c>
      <c r="AL14" s="181">
        <v>0.78472222222222221</v>
      </c>
      <c r="AM14" s="181">
        <v>0.3923611111111111</v>
      </c>
      <c r="AN14" s="181">
        <v>0.77083333333333337</v>
      </c>
      <c r="AO14" s="181">
        <v>0.40208333333333335</v>
      </c>
      <c r="AP14" s="181">
        <v>0.77083333333333337</v>
      </c>
      <c r="AQ14" s="366" t="s">
        <v>80</v>
      </c>
      <c r="AR14" s="366"/>
      <c r="AS14" s="181">
        <v>0.39583333333333331</v>
      </c>
      <c r="AT14" s="181">
        <v>0.77083333333333337</v>
      </c>
      <c r="AU14" s="181">
        <v>0.39583333333333331</v>
      </c>
      <c r="AV14" s="181">
        <v>0.77083333333333337</v>
      </c>
      <c r="AW14" s="181">
        <v>0.39583333333333331</v>
      </c>
      <c r="AX14" s="181">
        <v>0.77083333333333337</v>
      </c>
      <c r="AY14" s="181">
        <v>0.39583333333333331</v>
      </c>
      <c r="AZ14" s="181">
        <v>0.77083333333333337</v>
      </c>
      <c r="BA14" s="181">
        <v>0.39583333333333331</v>
      </c>
      <c r="BB14" s="181">
        <v>0.77083333333333337</v>
      </c>
      <c r="BC14" s="181">
        <v>0.37847222222222227</v>
      </c>
      <c r="BD14" s="181">
        <v>0.77083333333333337</v>
      </c>
      <c r="BE14" s="366" t="s">
        <v>80</v>
      </c>
      <c r="BF14" s="366"/>
      <c r="BG14" s="181">
        <v>0.39583333333333331</v>
      </c>
      <c r="BH14" s="181">
        <v>0.77083333333333337</v>
      </c>
      <c r="BI14" s="181">
        <v>0.39583333333333331</v>
      </c>
      <c r="BJ14" s="181">
        <v>0.77083333333333337</v>
      </c>
      <c r="BK14" s="181">
        <v>0.39583333333333331</v>
      </c>
      <c r="BL14" s="181">
        <v>0.77083333333333337</v>
      </c>
      <c r="BM14" s="181">
        <v>0.39583333333333331</v>
      </c>
      <c r="BN14" s="181">
        <v>0.77083333333333337</v>
      </c>
      <c r="BO14" s="130">
        <f t="shared" si="0"/>
        <v>0</v>
      </c>
      <c r="BP14" s="68">
        <f t="shared" si="1"/>
        <v>0</v>
      </c>
      <c r="BQ14" s="68">
        <f t="shared" si="2"/>
        <v>0</v>
      </c>
    </row>
    <row r="15" spans="1:69" ht="14.4" x14ac:dyDescent="0.3">
      <c r="A15" s="113">
        <v>12</v>
      </c>
      <c r="B15" s="117" t="s">
        <v>25</v>
      </c>
      <c r="C15" s="117">
        <v>7321180</v>
      </c>
      <c r="D15" s="118" t="s">
        <v>51</v>
      </c>
      <c r="E15" s="329" t="s">
        <v>80</v>
      </c>
      <c r="F15" s="329"/>
      <c r="G15" s="165">
        <v>0.3888888888888889</v>
      </c>
      <c r="H15" s="165">
        <v>0.75825231481481481</v>
      </c>
      <c r="I15" s="170">
        <v>0.39755787037037038</v>
      </c>
      <c r="J15" s="170">
        <v>0.76292824074074073</v>
      </c>
      <c r="K15" s="170">
        <v>0.38451388888888888</v>
      </c>
      <c r="L15" s="170" t="s">
        <v>181</v>
      </c>
      <c r="M15" s="329" t="s">
        <v>80</v>
      </c>
      <c r="N15" s="329"/>
      <c r="O15" s="366" t="s">
        <v>80</v>
      </c>
      <c r="P15" s="366"/>
      <c r="Q15" s="180">
        <v>0.38958333333333334</v>
      </c>
      <c r="R15" s="176">
        <v>18.25</v>
      </c>
      <c r="S15" s="180">
        <v>0.4375</v>
      </c>
      <c r="T15" s="176">
        <v>21.13</v>
      </c>
      <c r="U15" s="176">
        <v>10.220000000000001</v>
      </c>
      <c r="V15" s="144">
        <v>0.77013888888888893</v>
      </c>
      <c r="W15" s="144">
        <v>0.38958333333333334</v>
      </c>
      <c r="X15" s="176">
        <v>19.309999999999999</v>
      </c>
      <c r="Y15" s="176">
        <v>9.26</v>
      </c>
      <c r="Z15" s="186">
        <v>0.7715277777777777</v>
      </c>
      <c r="AA15" s="329" t="s">
        <v>180</v>
      </c>
      <c r="AB15" s="329"/>
      <c r="AC15" s="366" t="s">
        <v>80</v>
      </c>
      <c r="AD15" s="366"/>
      <c r="AE15" s="176">
        <v>9.25</v>
      </c>
      <c r="AF15" s="186">
        <v>0.78125</v>
      </c>
      <c r="AG15" s="68">
        <v>9.25</v>
      </c>
      <c r="AH15" s="138">
        <v>18.32</v>
      </c>
      <c r="AI15" s="181">
        <v>0.39374999999999999</v>
      </c>
      <c r="AJ15" s="181">
        <v>0.77916666666666667</v>
      </c>
      <c r="AK15" s="181">
        <v>0.39097222222222222</v>
      </c>
      <c r="AL15" s="181">
        <v>0.77430555555555547</v>
      </c>
      <c r="AM15" s="181">
        <v>0.39930555555555558</v>
      </c>
      <c r="AN15" s="181">
        <v>0.77083333333333337</v>
      </c>
      <c r="AO15" s="366" t="s">
        <v>80</v>
      </c>
      <c r="AP15" s="366"/>
      <c r="AQ15" s="366" t="s">
        <v>80</v>
      </c>
      <c r="AR15" s="366"/>
      <c r="AS15" s="365" t="s">
        <v>13</v>
      </c>
      <c r="AT15" s="365"/>
      <c r="AU15" s="365" t="s">
        <v>13</v>
      </c>
      <c r="AV15" s="365"/>
      <c r="AW15" s="365" t="s">
        <v>13</v>
      </c>
      <c r="AX15" s="365"/>
      <c r="AY15" s="365" t="s">
        <v>13</v>
      </c>
      <c r="AZ15" s="365"/>
      <c r="BA15" s="365" t="s">
        <v>13</v>
      </c>
      <c r="BB15" s="365"/>
      <c r="BC15" s="366" t="s">
        <v>80</v>
      </c>
      <c r="BD15" s="366"/>
      <c r="BE15" s="366" t="s">
        <v>80</v>
      </c>
      <c r="BF15" s="366"/>
      <c r="BG15" s="181">
        <v>0.39583333333333331</v>
      </c>
      <c r="BH15" s="181">
        <v>0.77083333333333337</v>
      </c>
      <c r="BI15" s="181">
        <v>0.39583333333333331</v>
      </c>
      <c r="BJ15" s="181">
        <v>0.77083333333333337</v>
      </c>
      <c r="BK15" s="181">
        <v>0.39583333333333331</v>
      </c>
      <c r="BL15" s="181">
        <v>0.77083333333333337</v>
      </c>
      <c r="BM15" s="181">
        <v>0.39583333333333331</v>
      </c>
      <c r="BN15" s="181">
        <v>0.77083333333333337</v>
      </c>
      <c r="BO15" s="130">
        <f t="shared" si="0"/>
        <v>5</v>
      </c>
      <c r="BP15" s="68">
        <f t="shared" si="1"/>
        <v>0</v>
      </c>
      <c r="BQ15" s="68">
        <f t="shared" si="2"/>
        <v>5</v>
      </c>
    </row>
    <row r="16" spans="1:69" ht="14.4" x14ac:dyDescent="0.3">
      <c r="A16" s="113">
        <v>13</v>
      </c>
      <c r="B16" s="117" t="s">
        <v>26</v>
      </c>
      <c r="C16" s="114">
        <v>7321175</v>
      </c>
      <c r="D16" s="118" t="s">
        <v>52</v>
      </c>
      <c r="E16" s="329" t="s">
        <v>80</v>
      </c>
      <c r="F16" s="329"/>
      <c r="G16" s="165">
        <v>0.39097222222222222</v>
      </c>
      <c r="H16" s="165">
        <v>0.78186342592592595</v>
      </c>
      <c r="I16" s="165">
        <v>0.42083333333333334</v>
      </c>
      <c r="J16" s="170">
        <v>0.76318287037037036</v>
      </c>
      <c r="K16" s="170">
        <v>0.4151157407407407</v>
      </c>
      <c r="L16" s="165">
        <v>0.77033564814814814</v>
      </c>
      <c r="M16" s="329" t="s">
        <v>180</v>
      </c>
      <c r="N16" s="329"/>
      <c r="O16" s="366" t="s">
        <v>80</v>
      </c>
      <c r="P16" s="366"/>
      <c r="Q16" s="180">
        <v>0.4069444444444445</v>
      </c>
      <c r="R16" s="176">
        <v>18.25</v>
      </c>
      <c r="S16" s="180">
        <v>0.4375</v>
      </c>
      <c r="T16" s="176">
        <v>21.13</v>
      </c>
      <c r="U16" s="176">
        <v>10.220000000000001</v>
      </c>
      <c r="V16" s="144">
        <v>0.76736111111111116</v>
      </c>
      <c r="W16" s="144">
        <v>0.3923611111111111</v>
      </c>
      <c r="X16" s="176">
        <v>19.309999999999999</v>
      </c>
      <c r="Y16" s="176">
        <v>9.31</v>
      </c>
      <c r="Z16" s="178" t="s">
        <v>180</v>
      </c>
      <c r="AA16" s="366" t="s">
        <v>80</v>
      </c>
      <c r="AB16" s="366"/>
      <c r="AC16" s="366" t="s">
        <v>80</v>
      </c>
      <c r="AD16" s="366"/>
      <c r="AE16" s="176">
        <v>9.42</v>
      </c>
      <c r="AF16" s="144">
        <v>0.78888888888888886</v>
      </c>
      <c r="AG16" s="144">
        <v>0.3923611111111111</v>
      </c>
      <c r="AH16" s="181">
        <v>0.77222222222222225</v>
      </c>
      <c r="AI16" s="181">
        <v>0.37638888888888888</v>
      </c>
      <c r="AJ16" s="181">
        <v>0.77777777777777779</v>
      </c>
      <c r="AK16" s="181">
        <v>0.40347222222222223</v>
      </c>
      <c r="AL16" s="181">
        <v>0.77430555555555547</v>
      </c>
      <c r="AM16" s="181">
        <v>0.42499999999999999</v>
      </c>
      <c r="AN16" s="178" t="s">
        <v>180</v>
      </c>
      <c r="AO16" s="366" t="s">
        <v>80</v>
      </c>
      <c r="AP16" s="366"/>
      <c r="AQ16" s="366" t="s">
        <v>80</v>
      </c>
      <c r="AR16" s="366"/>
      <c r="AS16" s="181">
        <v>0.39583333333333331</v>
      </c>
      <c r="AT16" s="181">
        <v>0.77083333333333337</v>
      </c>
      <c r="AU16" s="181">
        <v>0.39583333333333331</v>
      </c>
      <c r="AV16" s="181">
        <v>0.77083333333333337</v>
      </c>
      <c r="AW16" s="181">
        <v>0.39583333333333331</v>
      </c>
      <c r="AX16" s="181">
        <v>0.77083333333333337</v>
      </c>
      <c r="AY16" s="181">
        <v>0.39583333333333331</v>
      </c>
      <c r="AZ16" s="181">
        <v>0.77083333333333337</v>
      </c>
      <c r="BA16" s="181">
        <v>0.39583333333333331</v>
      </c>
      <c r="BB16" s="178" t="s">
        <v>180</v>
      </c>
      <c r="BC16" s="366" t="s">
        <v>80</v>
      </c>
      <c r="BD16" s="366"/>
      <c r="BE16" s="366" t="s">
        <v>80</v>
      </c>
      <c r="BF16" s="366"/>
      <c r="BG16" s="181">
        <v>0.39583333333333331</v>
      </c>
      <c r="BH16" s="181">
        <v>0.77083333333333337</v>
      </c>
      <c r="BI16" s="181">
        <v>0.39583333333333331</v>
      </c>
      <c r="BJ16" s="181">
        <v>0.77083333333333337</v>
      </c>
      <c r="BK16" s="181">
        <v>0.39583333333333331</v>
      </c>
      <c r="BL16" s="181">
        <v>0.77083333333333337</v>
      </c>
      <c r="BM16" s="181">
        <v>0.39583333333333331</v>
      </c>
      <c r="BN16" s="181">
        <v>0.77083333333333337</v>
      </c>
      <c r="BO16" s="130">
        <f t="shared" si="0"/>
        <v>0</v>
      </c>
      <c r="BP16" s="68">
        <f t="shared" si="1"/>
        <v>0</v>
      </c>
      <c r="BQ16" s="68">
        <f t="shared" si="2"/>
        <v>0</v>
      </c>
    </row>
    <row r="17" spans="1:69" ht="14.4" x14ac:dyDescent="0.3">
      <c r="A17" s="113">
        <v>15</v>
      </c>
      <c r="B17" s="117" t="s">
        <v>28</v>
      </c>
      <c r="C17" s="117">
        <v>13290622</v>
      </c>
      <c r="D17" s="119" t="s">
        <v>54</v>
      </c>
      <c r="E17" s="329" t="s">
        <v>80</v>
      </c>
      <c r="F17" s="329"/>
      <c r="G17" s="329" t="s">
        <v>72</v>
      </c>
      <c r="H17" s="329"/>
      <c r="I17" s="329" t="s">
        <v>72</v>
      </c>
      <c r="J17" s="329"/>
      <c r="K17" s="329" t="s">
        <v>72</v>
      </c>
      <c r="L17" s="342"/>
      <c r="M17" s="170">
        <v>0.40355324074074073</v>
      </c>
      <c r="N17" s="144">
        <v>0.75555555555555554</v>
      </c>
      <c r="O17" s="366" t="s">
        <v>80</v>
      </c>
      <c r="P17" s="366"/>
      <c r="Q17" s="179">
        <v>0.39652777777777781</v>
      </c>
      <c r="R17" s="176">
        <v>18.100000000000001</v>
      </c>
      <c r="S17" s="176">
        <v>9.34</v>
      </c>
      <c r="T17" s="176">
        <v>18.309999999999999</v>
      </c>
      <c r="U17" s="176">
        <v>9.35</v>
      </c>
      <c r="V17" s="144">
        <v>0.77083333333333337</v>
      </c>
      <c r="W17" s="144">
        <v>0.3972222222222222</v>
      </c>
      <c r="X17" s="144">
        <v>0.7680555555555556</v>
      </c>
      <c r="Y17" s="176">
        <v>9.31</v>
      </c>
      <c r="Z17" s="186">
        <v>0.77013888888888893</v>
      </c>
      <c r="AA17" s="365" t="s">
        <v>13</v>
      </c>
      <c r="AB17" s="365"/>
      <c r="AC17" s="366" t="s">
        <v>80</v>
      </c>
      <c r="AD17" s="366"/>
      <c r="AE17" s="176">
        <v>9.39</v>
      </c>
      <c r="AF17" s="144">
        <v>0.77222222222222225</v>
      </c>
      <c r="AG17" s="365" t="s">
        <v>13</v>
      </c>
      <c r="AH17" s="365"/>
      <c r="AI17" s="181">
        <v>0.3979166666666667</v>
      </c>
      <c r="AJ17" s="181">
        <v>0.77638888888888891</v>
      </c>
      <c r="AK17" s="181">
        <v>0.39999999999999997</v>
      </c>
      <c r="AL17" s="181">
        <v>0.77083333333333337</v>
      </c>
      <c r="AM17" s="181">
        <v>0.39374999999999999</v>
      </c>
      <c r="AN17" s="181">
        <v>0.77083333333333337</v>
      </c>
      <c r="AO17" s="181">
        <v>0.40208333333333335</v>
      </c>
      <c r="AP17" s="181">
        <v>0.77083333333333337</v>
      </c>
      <c r="AQ17" s="366" t="s">
        <v>80</v>
      </c>
      <c r="AR17" s="366"/>
      <c r="AS17" s="181">
        <v>0.39583333333333331</v>
      </c>
      <c r="AT17" s="181">
        <v>0.77083333333333337</v>
      </c>
      <c r="AU17" s="181">
        <v>0.39583333333333331</v>
      </c>
      <c r="AV17" s="181">
        <v>0.77083333333333337</v>
      </c>
      <c r="AW17" s="181">
        <v>0.39583333333333331</v>
      </c>
      <c r="AX17" s="181">
        <v>0.77083333333333337</v>
      </c>
      <c r="AY17" s="181">
        <v>0.39583333333333331</v>
      </c>
      <c r="AZ17" s="181">
        <v>0.77083333333333337</v>
      </c>
      <c r="BA17" s="181">
        <v>0.39583333333333331</v>
      </c>
      <c r="BB17" s="181">
        <v>0.77083333333333337</v>
      </c>
      <c r="BC17" s="181">
        <v>0.39583333333333331</v>
      </c>
      <c r="BD17" s="181">
        <v>0.77083333333333337</v>
      </c>
      <c r="BE17" s="366" t="s">
        <v>80</v>
      </c>
      <c r="BF17" s="366"/>
      <c r="BG17" s="365" t="s">
        <v>13</v>
      </c>
      <c r="BH17" s="365"/>
      <c r="BI17" s="181">
        <v>0.39583333333333331</v>
      </c>
      <c r="BJ17" s="181">
        <v>0.77083333333333337</v>
      </c>
      <c r="BK17" s="181">
        <v>0.39305555555555555</v>
      </c>
      <c r="BL17" s="181">
        <v>0.77083333333333337</v>
      </c>
      <c r="BM17" s="181">
        <v>0.39166666666666666</v>
      </c>
      <c r="BN17" s="181">
        <v>0.77083333333333337</v>
      </c>
      <c r="BO17" s="130">
        <f t="shared" si="0"/>
        <v>3</v>
      </c>
      <c r="BP17" s="68">
        <f t="shared" si="1"/>
        <v>0</v>
      </c>
      <c r="BQ17" s="68">
        <f t="shared" si="2"/>
        <v>3</v>
      </c>
    </row>
    <row r="18" spans="1:69" ht="14.4" x14ac:dyDescent="0.3">
      <c r="A18" s="113">
        <v>16</v>
      </c>
      <c r="B18" s="117" t="s">
        <v>29</v>
      </c>
      <c r="C18" s="117">
        <v>7307620</v>
      </c>
      <c r="D18" s="118" t="s">
        <v>55</v>
      </c>
      <c r="E18" s="329" t="s">
        <v>80</v>
      </c>
      <c r="F18" s="329"/>
      <c r="G18" s="386" t="s">
        <v>13</v>
      </c>
      <c r="H18" s="386"/>
      <c r="I18" s="166">
        <v>0.42222222222222222</v>
      </c>
      <c r="J18" s="170">
        <v>0.55115740740740737</v>
      </c>
      <c r="K18" s="388" t="s">
        <v>13</v>
      </c>
      <c r="L18" s="387"/>
      <c r="M18" s="165">
        <v>0.4097453703703704</v>
      </c>
      <c r="N18" s="144">
        <v>0.76597222222222217</v>
      </c>
      <c r="O18" s="366" t="s">
        <v>80</v>
      </c>
      <c r="P18" s="366"/>
      <c r="Q18" s="365" t="s">
        <v>13</v>
      </c>
      <c r="R18" s="365"/>
      <c r="S18" s="176">
        <v>9.35</v>
      </c>
      <c r="T18" s="176">
        <v>18.45</v>
      </c>
      <c r="U18" s="176">
        <v>9.39</v>
      </c>
      <c r="V18" s="144">
        <v>0.7715277777777777</v>
      </c>
      <c r="W18" s="176">
        <v>9.5</v>
      </c>
      <c r="X18" s="144">
        <v>0.7715277777777777</v>
      </c>
      <c r="Y18" s="365" t="s">
        <v>13</v>
      </c>
      <c r="Z18" s="365"/>
      <c r="AA18" s="365" t="s">
        <v>13</v>
      </c>
      <c r="AB18" s="365"/>
      <c r="AC18" s="366" t="s">
        <v>80</v>
      </c>
      <c r="AD18" s="366"/>
      <c r="AE18" s="365" t="s">
        <v>13</v>
      </c>
      <c r="AF18" s="365"/>
      <c r="AG18" s="365" t="s">
        <v>13</v>
      </c>
      <c r="AH18" s="365"/>
      <c r="AI18" s="365" t="s">
        <v>13</v>
      </c>
      <c r="AJ18" s="365"/>
      <c r="AK18" s="365" t="s">
        <v>13</v>
      </c>
      <c r="AL18" s="365"/>
      <c r="AM18" s="365" t="s">
        <v>13</v>
      </c>
      <c r="AN18" s="365"/>
      <c r="AO18" s="365" t="s">
        <v>13</v>
      </c>
      <c r="AP18" s="365"/>
      <c r="AQ18" s="365" t="s">
        <v>13</v>
      </c>
      <c r="AR18" s="365"/>
      <c r="AS18" s="365" t="s">
        <v>13</v>
      </c>
      <c r="AT18" s="365"/>
      <c r="AU18" s="365" t="s">
        <v>13</v>
      </c>
      <c r="AV18" s="365"/>
      <c r="AW18" s="365" t="s">
        <v>13</v>
      </c>
      <c r="AX18" s="365"/>
      <c r="AY18" s="365" t="s">
        <v>13</v>
      </c>
      <c r="AZ18" s="365"/>
      <c r="BA18" s="365" t="s">
        <v>13</v>
      </c>
      <c r="BB18" s="365"/>
      <c r="BC18" s="365" t="s">
        <v>13</v>
      </c>
      <c r="BD18" s="365"/>
      <c r="BE18" s="365" t="s">
        <v>13</v>
      </c>
      <c r="BF18" s="365"/>
      <c r="BG18" s="365" t="s">
        <v>13</v>
      </c>
      <c r="BH18" s="365"/>
      <c r="BI18" s="365" t="s">
        <v>13</v>
      </c>
      <c r="BJ18" s="365"/>
      <c r="BK18" s="365" t="s">
        <v>13</v>
      </c>
      <c r="BL18" s="365"/>
      <c r="BM18" s="365" t="s">
        <v>13</v>
      </c>
      <c r="BN18" s="365"/>
      <c r="BO18" s="130">
        <f t="shared" si="0"/>
        <v>22</v>
      </c>
      <c r="BP18" s="68">
        <f t="shared" si="1"/>
        <v>0</v>
      </c>
      <c r="BQ18" s="68">
        <f t="shared" si="2"/>
        <v>22</v>
      </c>
    </row>
    <row r="19" spans="1:69" ht="14.4" x14ac:dyDescent="0.3">
      <c r="A19" s="113">
        <v>17</v>
      </c>
      <c r="B19" s="117" t="s">
        <v>30</v>
      </c>
      <c r="C19" s="117">
        <v>9307583</v>
      </c>
      <c r="D19" s="118" t="s">
        <v>56</v>
      </c>
      <c r="E19" s="329" t="s">
        <v>80</v>
      </c>
      <c r="F19" s="329"/>
      <c r="G19" s="165">
        <v>0.38958333333333334</v>
      </c>
      <c r="H19" s="127" t="s">
        <v>92</v>
      </c>
      <c r="I19" s="169">
        <v>0.39739583333333334</v>
      </c>
      <c r="J19" s="170">
        <v>0.76511574074074085</v>
      </c>
      <c r="K19" s="169">
        <v>0.3981365740740741</v>
      </c>
      <c r="L19" s="169">
        <v>0.76760416666666664</v>
      </c>
      <c r="M19" s="170">
        <v>0.39930555555555558</v>
      </c>
      <c r="N19" s="144">
        <v>0.7680555555555556</v>
      </c>
      <c r="O19" s="366" t="s">
        <v>80</v>
      </c>
      <c r="P19" s="366"/>
      <c r="Q19" s="179">
        <v>0.39861111111111108</v>
      </c>
      <c r="R19" s="176">
        <v>18.5</v>
      </c>
      <c r="S19" s="176">
        <v>9.3699999999999992</v>
      </c>
      <c r="T19" s="176">
        <v>18.399999999999999</v>
      </c>
      <c r="U19" s="176">
        <v>9.41</v>
      </c>
      <c r="V19" s="144">
        <v>0.7715277777777777</v>
      </c>
      <c r="W19" s="144">
        <v>0.3972222222222222</v>
      </c>
      <c r="X19" s="144">
        <v>0.77083333333333337</v>
      </c>
      <c r="Y19" s="176">
        <v>9.27</v>
      </c>
      <c r="Z19" s="186">
        <v>0.77222222222222225</v>
      </c>
      <c r="AA19" s="181">
        <v>0.39166666666666666</v>
      </c>
      <c r="AB19" s="144">
        <v>0.7715277777777777</v>
      </c>
      <c r="AC19" s="366" t="s">
        <v>80</v>
      </c>
      <c r="AD19" s="366"/>
      <c r="AE19" s="176">
        <v>9.23</v>
      </c>
      <c r="AF19" s="144">
        <v>0.7715277777777777</v>
      </c>
      <c r="AG19" s="144">
        <v>0.3972222222222222</v>
      </c>
      <c r="AH19" s="181">
        <v>0.7715277777777777</v>
      </c>
      <c r="AI19" s="181">
        <v>0.38750000000000001</v>
      </c>
      <c r="AJ19" s="181">
        <v>0.77430555555555547</v>
      </c>
      <c r="AK19" s="181">
        <v>0.40625</v>
      </c>
      <c r="AL19" s="181">
        <v>0.77430555555555547</v>
      </c>
      <c r="AM19" s="181">
        <v>0.40138888888888885</v>
      </c>
      <c r="AN19" s="181">
        <v>0.77430555555555547</v>
      </c>
      <c r="AO19" s="181" t="s">
        <v>183</v>
      </c>
      <c r="AP19" s="181">
        <v>0.77083333333333337</v>
      </c>
      <c r="AQ19" s="366" t="s">
        <v>80</v>
      </c>
      <c r="AR19" s="366"/>
      <c r="AS19" s="181">
        <v>0.39583333333333331</v>
      </c>
      <c r="AT19" s="181">
        <v>0.77083333333333337</v>
      </c>
      <c r="AU19" s="181">
        <v>0.39583333333333331</v>
      </c>
      <c r="AV19" s="181">
        <v>0.77083333333333337</v>
      </c>
      <c r="AW19" s="181">
        <v>0.39583333333333331</v>
      </c>
      <c r="AX19" s="181">
        <v>0.77083333333333337</v>
      </c>
      <c r="AY19" s="365" t="s">
        <v>13</v>
      </c>
      <c r="AZ19" s="365"/>
      <c r="BA19" s="181">
        <v>0.39583333333333331</v>
      </c>
      <c r="BB19" s="181">
        <v>0.78472222222222221</v>
      </c>
      <c r="BC19" s="181">
        <v>0.3923611111111111</v>
      </c>
      <c r="BD19" s="181">
        <v>0.77083333333333337</v>
      </c>
      <c r="BE19" s="366" t="s">
        <v>80</v>
      </c>
      <c r="BF19" s="366"/>
      <c r="BG19" s="181">
        <v>0.39583333333333331</v>
      </c>
      <c r="BH19" s="181">
        <v>0.77083333333333337</v>
      </c>
      <c r="BI19" s="181">
        <v>0.39583333333333331</v>
      </c>
      <c r="BJ19" s="181">
        <v>0.77083333333333337</v>
      </c>
      <c r="BK19" s="181">
        <v>0.39583333333333331</v>
      </c>
      <c r="BL19" s="181">
        <v>0.77083333333333337</v>
      </c>
      <c r="BM19" s="181">
        <v>0.39583333333333331</v>
      </c>
      <c r="BN19" s="181">
        <v>0.77083333333333337</v>
      </c>
      <c r="BO19" s="130">
        <f t="shared" si="0"/>
        <v>1</v>
      </c>
      <c r="BP19" s="68">
        <f t="shared" si="1"/>
        <v>0.5</v>
      </c>
      <c r="BQ19" s="68">
        <f t="shared" si="2"/>
        <v>1.5</v>
      </c>
    </row>
    <row r="20" spans="1:69" ht="14.4" x14ac:dyDescent="0.3">
      <c r="A20" s="113">
        <v>20</v>
      </c>
      <c r="B20" s="117" t="s">
        <v>33</v>
      </c>
      <c r="C20" s="114">
        <v>7306944</v>
      </c>
      <c r="D20" s="118" t="s">
        <v>59</v>
      </c>
      <c r="E20" s="329" t="s">
        <v>80</v>
      </c>
      <c r="F20" s="329"/>
      <c r="G20" s="386" t="s">
        <v>13</v>
      </c>
      <c r="H20" s="386"/>
      <c r="I20" s="169">
        <v>0.37517361111111108</v>
      </c>
      <c r="J20" s="170">
        <v>0.76766203703703706</v>
      </c>
      <c r="K20" s="169">
        <v>0.38225694444444441</v>
      </c>
      <c r="L20" s="169">
        <v>0.77173611111111118</v>
      </c>
      <c r="M20" s="170">
        <v>0.37622685185185184</v>
      </c>
      <c r="N20" s="144">
        <v>0.7680555555555556</v>
      </c>
      <c r="O20" s="366" t="s">
        <v>80</v>
      </c>
      <c r="P20" s="366"/>
      <c r="Q20" s="366" t="s">
        <v>80</v>
      </c>
      <c r="R20" s="366"/>
      <c r="S20" s="176">
        <v>9.33</v>
      </c>
      <c r="T20" s="176">
        <v>18.399999999999999</v>
      </c>
      <c r="U20" s="176">
        <v>9.23</v>
      </c>
      <c r="V20" s="144">
        <v>0.78888888888888886</v>
      </c>
      <c r="W20" s="144">
        <v>0.3743055555555555</v>
      </c>
      <c r="X20" s="144">
        <v>0.77777777777777779</v>
      </c>
      <c r="Y20" s="176">
        <v>9.06</v>
      </c>
      <c r="Z20" s="186">
        <v>0.8125</v>
      </c>
      <c r="AA20" s="181">
        <v>0.3833333333333333</v>
      </c>
      <c r="AB20" s="144">
        <v>0.78888888888888886</v>
      </c>
      <c r="AC20" s="329" t="s">
        <v>180</v>
      </c>
      <c r="AD20" s="329"/>
      <c r="AE20" s="366" t="s">
        <v>80</v>
      </c>
      <c r="AF20" s="366"/>
      <c r="AG20" s="188">
        <v>0.3833333333333333</v>
      </c>
      <c r="AH20" s="181">
        <v>0.77222222222222225</v>
      </c>
      <c r="AI20" s="181">
        <v>0.37986111111111115</v>
      </c>
      <c r="AJ20" s="181">
        <v>0.78333333333333333</v>
      </c>
      <c r="AK20" s="181">
        <v>0.37916666666666665</v>
      </c>
      <c r="AL20" s="181">
        <v>0.77986111111111101</v>
      </c>
      <c r="AM20" s="181">
        <v>0.3888888888888889</v>
      </c>
      <c r="AN20" s="181">
        <v>0.77430555555555547</v>
      </c>
      <c r="AO20" s="181">
        <v>0.37152777777777773</v>
      </c>
      <c r="AP20" s="181">
        <v>0.77083333333333337</v>
      </c>
      <c r="AQ20" s="329" t="s">
        <v>180</v>
      </c>
      <c r="AR20" s="329"/>
      <c r="AS20" s="366" t="s">
        <v>80</v>
      </c>
      <c r="AT20" s="366"/>
      <c r="AU20" s="181">
        <v>0.39583333333333331</v>
      </c>
      <c r="AV20" s="181">
        <v>0.77083333333333337</v>
      </c>
      <c r="AW20" s="181">
        <v>0.39583333333333331</v>
      </c>
      <c r="AX20" s="181">
        <v>0.77083333333333337</v>
      </c>
      <c r="AY20" s="181">
        <v>0.39583333333333331</v>
      </c>
      <c r="AZ20" s="181">
        <v>0.77083333333333337</v>
      </c>
      <c r="BA20" s="181">
        <v>0.39583333333333331</v>
      </c>
      <c r="BB20" s="181">
        <v>0.77430555555555547</v>
      </c>
      <c r="BC20" s="181">
        <v>0.38541666666666669</v>
      </c>
      <c r="BD20" s="181">
        <v>0.78125</v>
      </c>
      <c r="BE20" s="329" t="s">
        <v>180</v>
      </c>
      <c r="BF20" s="329"/>
      <c r="BG20" s="366" t="s">
        <v>80</v>
      </c>
      <c r="BH20" s="366"/>
      <c r="BI20" s="181">
        <v>0.38541666666666669</v>
      </c>
      <c r="BJ20" s="181">
        <v>0.77569444444444446</v>
      </c>
      <c r="BK20" s="181">
        <v>0.3888888888888889</v>
      </c>
      <c r="BL20" s="181">
        <v>0.77430555555555547</v>
      </c>
      <c r="BM20" s="181">
        <v>0.38194444444444442</v>
      </c>
      <c r="BN20" s="181">
        <v>0.78819444444444453</v>
      </c>
      <c r="BO20" s="130">
        <f t="shared" si="0"/>
        <v>1</v>
      </c>
      <c r="BP20" s="68">
        <f t="shared" si="1"/>
        <v>0</v>
      </c>
      <c r="BQ20" s="68">
        <f t="shared" si="2"/>
        <v>1</v>
      </c>
    </row>
    <row r="21" spans="1:69" ht="14.4" x14ac:dyDescent="0.3">
      <c r="A21" s="113">
        <v>21</v>
      </c>
      <c r="B21" s="117" t="s">
        <v>34</v>
      </c>
      <c r="C21" s="114">
        <v>7307580</v>
      </c>
      <c r="D21" s="118" t="s">
        <v>60</v>
      </c>
      <c r="E21" s="329" t="s">
        <v>80</v>
      </c>
      <c r="F21" s="329"/>
      <c r="G21" s="165">
        <v>0.42708333333333331</v>
      </c>
      <c r="H21" s="146">
        <v>0.78297453703703701</v>
      </c>
      <c r="I21" s="169">
        <v>0.40377314814814813</v>
      </c>
      <c r="J21" s="165">
        <v>0.81626157407407407</v>
      </c>
      <c r="K21" s="169">
        <v>0.39961805555555557</v>
      </c>
      <c r="L21" s="169">
        <v>0.77648148148148144</v>
      </c>
      <c r="M21" s="170">
        <v>0.40331018518518519</v>
      </c>
      <c r="N21" s="144">
        <v>0.77916666666666667</v>
      </c>
      <c r="O21" s="366" t="s">
        <v>80</v>
      </c>
      <c r="P21" s="366"/>
      <c r="Q21" s="180">
        <v>0.40625</v>
      </c>
      <c r="R21" s="176">
        <v>19.190000000000001</v>
      </c>
      <c r="S21" s="183">
        <v>9.3000000000000007</v>
      </c>
      <c r="T21" s="176">
        <v>18.36</v>
      </c>
      <c r="U21" s="176">
        <v>9.4600000000000009</v>
      </c>
      <c r="V21" s="144">
        <v>0.77222222222222225</v>
      </c>
      <c r="W21" s="176">
        <v>9.4</v>
      </c>
      <c r="X21" s="144">
        <v>0.78055555555555556</v>
      </c>
      <c r="Y21" s="176">
        <v>9.31</v>
      </c>
      <c r="Z21" s="186">
        <v>0.7715277777777777</v>
      </c>
      <c r="AA21" s="181">
        <v>0.39374999999999999</v>
      </c>
      <c r="AB21" s="144">
        <v>0.77222222222222225</v>
      </c>
      <c r="AC21" s="366" t="s">
        <v>80</v>
      </c>
      <c r="AD21" s="366"/>
      <c r="AE21" s="176">
        <v>9.4600000000000009</v>
      </c>
      <c r="AF21" s="144">
        <v>0.77222222222222225</v>
      </c>
      <c r="AG21" s="185">
        <v>9.4499999999999993</v>
      </c>
      <c r="AH21" s="181">
        <v>0.77013888888888893</v>
      </c>
      <c r="AI21" s="181">
        <v>0.39999999999999997</v>
      </c>
      <c r="AJ21" s="181">
        <v>0.7583333333333333</v>
      </c>
      <c r="AK21" s="181"/>
      <c r="AL21" s="181">
        <v>0.77777777777777779</v>
      </c>
      <c r="AM21" s="181">
        <v>0.39930555555555558</v>
      </c>
      <c r="AN21" s="181">
        <v>0.77083333333333337</v>
      </c>
      <c r="AO21" s="181">
        <v>0.39583333333333331</v>
      </c>
      <c r="AP21" s="181">
        <v>0.77083333333333337</v>
      </c>
      <c r="AQ21" s="366" t="s">
        <v>80</v>
      </c>
      <c r="AR21" s="366"/>
      <c r="AS21" s="181">
        <v>0.39583333333333331</v>
      </c>
      <c r="AT21" s="181">
        <v>0.77083333333333337</v>
      </c>
      <c r="AU21" s="181">
        <v>0.39583333333333331</v>
      </c>
      <c r="AV21" s="181">
        <v>0.77083333333333337</v>
      </c>
      <c r="AW21" s="181">
        <v>0.39583333333333331</v>
      </c>
      <c r="AX21" s="181">
        <v>0.77083333333333337</v>
      </c>
      <c r="AY21" s="181">
        <v>0.39583333333333331</v>
      </c>
      <c r="AZ21" s="181">
        <v>0.77083333333333337</v>
      </c>
      <c r="BA21" s="181">
        <v>0.39583333333333331</v>
      </c>
      <c r="BB21" s="181">
        <v>0.77083333333333337</v>
      </c>
      <c r="BC21" s="181">
        <v>0.39583333333333331</v>
      </c>
      <c r="BD21" s="181">
        <v>0.77083333333333337</v>
      </c>
      <c r="BE21" s="366" t="s">
        <v>80</v>
      </c>
      <c r="BF21" s="366"/>
      <c r="BG21" s="181">
        <v>0.39583333333333331</v>
      </c>
      <c r="BH21" s="181">
        <v>0.77083333333333337</v>
      </c>
      <c r="BI21" s="181">
        <v>0.39583333333333331</v>
      </c>
      <c r="BJ21" s="181">
        <v>0.77083333333333337</v>
      </c>
      <c r="BK21" s="181">
        <v>0.39583333333333331</v>
      </c>
      <c r="BL21" s="181">
        <v>0.77083333333333337</v>
      </c>
      <c r="BM21" s="181">
        <v>0.39583333333333331</v>
      </c>
      <c r="BN21" s="181">
        <v>0.77083333333333337</v>
      </c>
      <c r="BO21" s="130">
        <f t="shared" si="0"/>
        <v>0</v>
      </c>
      <c r="BP21" s="68">
        <f t="shared" si="1"/>
        <v>0</v>
      </c>
      <c r="BQ21" s="68">
        <f t="shared" si="2"/>
        <v>0</v>
      </c>
    </row>
    <row r="22" spans="1:69" ht="14.4" x14ac:dyDescent="0.3">
      <c r="A22" s="113">
        <v>23</v>
      </c>
      <c r="B22" s="117" t="s">
        <v>36</v>
      </c>
      <c r="C22" s="114">
        <v>7309480</v>
      </c>
      <c r="D22" s="118" t="s">
        <v>62</v>
      </c>
      <c r="E22" s="329" t="s">
        <v>80</v>
      </c>
      <c r="F22" s="329"/>
      <c r="G22" s="168">
        <v>0.39930555555555558</v>
      </c>
      <c r="H22" s="146">
        <v>0.75878472222222226</v>
      </c>
      <c r="I22" s="146">
        <v>0.39921296296296299</v>
      </c>
      <c r="J22" s="146">
        <v>0.76976851851851846</v>
      </c>
      <c r="K22" s="386" t="s">
        <v>13</v>
      </c>
      <c r="L22" s="387"/>
      <c r="M22" s="170">
        <v>0.39733796296296298</v>
      </c>
      <c r="N22" s="144">
        <v>0.76180555555555562</v>
      </c>
      <c r="O22" s="366" t="s">
        <v>80</v>
      </c>
      <c r="P22" s="366"/>
      <c r="Q22" s="179">
        <v>0.39027777777777778</v>
      </c>
      <c r="R22" s="176">
        <v>18.100000000000001</v>
      </c>
      <c r="S22" s="176">
        <v>9.25</v>
      </c>
      <c r="T22" s="176">
        <v>18.34</v>
      </c>
      <c r="U22" s="176">
        <v>9.58</v>
      </c>
      <c r="V22" s="144">
        <v>0.7715277777777777</v>
      </c>
      <c r="W22" s="144">
        <v>0.40902777777777777</v>
      </c>
      <c r="X22" s="144">
        <v>0.76944444444444438</v>
      </c>
      <c r="Y22" s="176">
        <v>9.4499999999999993</v>
      </c>
      <c r="Z22" s="186">
        <v>0.78125</v>
      </c>
      <c r="AA22" s="181">
        <v>0.38194444444444442</v>
      </c>
      <c r="AB22" s="144">
        <v>0.7715277777777777</v>
      </c>
      <c r="AC22" s="366" t="s">
        <v>80</v>
      </c>
      <c r="AD22" s="366"/>
      <c r="AE22" s="176">
        <v>9.58</v>
      </c>
      <c r="AF22" s="144">
        <v>0.7715277777777777</v>
      </c>
      <c r="AG22" s="188">
        <v>0.39583333333333331</v>
      </c>
      <c r="AH22" s="181">
        <v>0.76944444444444438</v>
      </c>
      <c r="AI22" s="181">
        <v>0.37638888888888888</v>
      </c>
      <c r="AJ22" s="181">
        <v>0.73749999999999993</v>
      </c>
      <c r="AK22" s="181">
        <v>0.40833333333333338</v>
      </c>
      <c r="AL22" s="181">
        <v>0.77430555555555547</v>
      </c>
      <c r="AM22" s="181">
        <v>0.37847222222222227</v>
      </c>
      <c r="AN22" s="181">
        <v>0.77083333333333337</v>
      </c>
      <c r="AO22" s="181">
        <v>0.3923611111111111</v>
      </c>
      <c r="AP22" s="181">
        <v>0.77083333333333337</v>
      </c>
      <c r="AQ22" s="366" t="s">
        <v>80</v>
      </c>
      <c r="AR22" s="366"/>
      <c r="AS22" s="181">
        <v>0.39583333333333331</v>
      </c>
      <c r="AT22" s="181">
        <v>0.77083333333333337</v>
      </c>
      <c r="AU22" s="181">
        <v>0.39583333333333331</v>
      </c>
      <c r="AV22" s="181">
        <v>0.77083333333333337</v>
      </c>
      <c r="AW22" s="181">
        <v>0.39583333333333331</v>
      </c>
      <c r="AX22" s="181">
        <v>0.77083333333333337</v>
      </c>
      <c r="AY22" s="181">
        <v>0.39583333333333331</v>
      </c>
      <c r="AZ22" s="181">
        <v>0.77083333333333337</v>
      </c>
      <c r="BA22" s="181">
        <v>0.39583333333333331</v>
      </c>
      <c r="BB22" s="181">
        <v>0.77083333333333337</v>
      </c>
      <c r="BC22" s="181">
        <v>0.39583333333333331</v>
      </c>
      <c r="BD22" s="181">
        <v>0.77083333333333337</v>
      </c>
      <c r="BE22" s="366" t="s">
        <v>80</v>
      </c>
      <c r="BF22" s="366"/>
      <c r="BG22" s="181">
        <v>0.39583333333333331</v>
      </c>
      <c r="BH22" s="181">
        <v>0.77083333333333337</v>
      </c>
      <c r="BI22" s="365" t="s">
        <v>13</v>
      </c>
      <c r="BJ22" s="365"/>
      <c r="BK22" s="181">
        <v>0.39583333333333331</v>
      </c>
      <c r="BL22" s="181">
        <v>0.77083333333333337</v>
      </c>
      <c r="BM22" s="181">
        <v>0.39583333333333331</v>
      </c>
      <c r="BN22" s="181">
        <v>0.77083333333333337</v>
      </c>
      <c r="BO22" s="130">
        <f t="shared" si="0"/>
        <v>2</v>
      </c>
      <c r="BP22" s="68">
        <f t="shared" si="1"/>
        <v>0</v>
      </c>
      <c r="BQ22" s="68">
        <f t="shared" si="2"/>
        <v>2</v>
      </c>
    </row>
    <row r="23" spans="1:69" ht="14.4" x14ac:dyDescent="0.3">
      <c r="A23" s="113">
        <v>24</v>
      </c>
      <c r="B23" s="117" t="s">
        <v>37</v>
      </c>
      <c r="C23" s="117"/>
      <c r="D23" s="118" t="s">
        <v>63</v>
      </c>
      <c r="E23" s="329" t="s">
        <v>80</v>
      </c>
      <c r="F23" s="329"/>
      <c r="G23" s="329" t="s">
        <v>72</v>
      </c>
      <c r="H23" s="329"/>
      <c r="I23" s="329" t="s">
        <v>72</v>
      </c>
      <c r="J23" s="329"/>
      <c r="K23" s="329" t="s">
        <v>72</v>
      </c>
      <c r="L23" s="329"/>
      <c r="M23" s="329" t="s">
        <v>72</v>
      </c>
      <c r="N23" s="329"/>
      <c r="O23" s="366" t="s">
        <v>80</v>
      </c>
      <c r="P23" s="366"/>
      <c r="Q23" s="329" t="s">
        <v>72</v>
      </c>
      <c r="R23" s="329"/>
      <c r="S23" s="329" t="s">
        <v>72</v>
      </c>
      <c r="T23" s="329"/>
      <c r="U23" s="329" t="s">
        <v>72</v>
      </c>
      <c r="V23" s="329"/>
      <c r="W23" s="329" t="s">
        <v>72</v>
      </c>
      <c r="X23" s="329"/>
      <c r="Y23" s="329" t="s">
        <v>72</v>
      </c>
      <c r="Z23" s="329"/>
      <c r="AA23" s="329" t="s">
        <v>72</v>
      </c>
      <c r="AB23" s="329"/>
      <c r="AC23" s="366" t="s">
        <v>80</v>
      </c>
      <c r="AD23" s="366"/>
      <c r="AE23" s="329" t="s">
        <v>72</v>
      </c>
      <c r="AF23" s="329"/>
      <c r="AG23" s="329" t="s">
        <v>72</v>
      </c>
      <c r="AH23" s="329"/>
      <c r="AI23" s="329" t="s">
        <v>72</v>
      </c>
      <c r="AJ23" s="329"/>
      <c r="AK23" s="329" t="s">
        <v>72</v>
      </c>
      <c r="AL23" s="329"/>
      <c r="AM23" s="329" t="s">
        <v>72</v>
      </c>
      <c r="AN23" s="329"/>
      <c r="AO23" s="329" t="s">
        <v>72</v>
      </c>
      <c r="AP23" s="329"/>
      <c r="AQ23" s="366" t="s">
        <v>80</v>
      </c>
      <c r="AR23" s="366"/>
      <c r="AS23" s="329" t="s">
        <v>72</v>
      </c>
      <c r="AT23" s="329"/>
      <c r="AU23" s="329" t="s">
        <v>72</v>
      </c>
      <c r="AV23" s="329"/>
      <c r="AW23" s="329" t="s">
        <v>72</v>
      </c>
      <c r="AX23" s="329"/>
      <c r="AY23" s="329" t="s">
        <v>72</v>
      </c>
      <c r="AZ23" s="329"/>
      <c r="BA23" s="329" t="s">
        <v>72</v>
      </c>
      <c r="BB23" s="329"/>
      <c r="BC23" s="329" t="s">
        <v>72</v>
      </c>
      <c r="BD23" s="329"/>
      <c r="BE23" s="366" t="s">
        <v>80</v>
      </c>
      <c r="BF23" s="366"/>
      <c r="BG23" s="329" t="s">
        <v>72</v>
      </c>
      <c r="BH23" s="329"/>
      <c r="BI23" s="329" t="s">
        <v>72</v>
      </c>
      <c r="BJ23" s="329"/>
      <c r="BK23" s="329" t="s">
        <v>72</v>
      </c>
      <c r="BL23" s="329"/>
      <c r="BM23" s="329" t="s">
        <v>72</v>
      </c>
      <c r="BN23" s="329"/>
      <c r="BO23" s="130">
        <f t="shared" si="0"/>
        <v>0</v>
      </c>
      <c r="BP23" s="68">
        <f t="shared" si="1"/>
        <v>0</v>
      </c>
      <c r="BQ23" s="68">
        <f t="shared" si="2"/>
        <v>0</v>
      </c>
    </row>
    <row r="24" spans="1:69" ht="14.4" x14ac:dyDescent="0.3">
      <c r="A24" s="113">
        <v>25</v>
      </c>
      <c r="B24" s="117" t="s">
        <v>38</v>
      </c>
      <c r="C24" s="117"/>
      <c r="D24" s="118" t="s">
        <v>64</v>
      </c>
      <c r="E24" s="329" t="s">
        <v>80</v>
      </c>
      <c r="F24" s="329"/>
      <c r="G24" s="329" t="s">
        <v>72</v>
      </c>
      <c r="H24" s="329"/>
      <c r="I24" s="329" t="s">
        <v>72</v>
      </c>
      <c r="J24" s="329"/>
      <c r="K24" s="329" t="s">
        <v>72</v>
      </c>
      <c r="L24" s="329"/>
      <c r="M24" s="329" t="s">
        <v>72</v>
      </c>
      <c r="N24" s="329"/>
      <c r="O24" s="366" t="s">
        <v>80</v>
      </c>
      <c r="P24" s="366"/>
      <c r="Q24" s="329" t="s">
        <v>72</v>
      </c>
      <c r="R24" s="329"/>
      <c r="S24" s="329" t="s">
        <v>72</v>
      </c>
      <c r="T24" s="329"/>
      <c r="U24" s="329" t="s">
        <v>72</v>
      </c>
      <c r="V24" s="329"/>
      <c r="W24" s="329" t="s">
        <v>72</v>
      </c>
      <c r="X24" s="329"/>
      <c r="Y24" s="329" t="s">
        <v>72</v>
      </c>
      <c r="Z24" s="329"/>
      <c r="AA24" s="329" t="s">
        <v>72</v>
      </c>
      <c r="AB24" s="329"/>
      <c r="AC24" s="366" t="s">
        <v>80</v>
      </c>
      <c r="AD24" s="366"/>
      <c r="AE24" s="329" t="s">
        <v>72</v>
      </c>
      <c r="AF24" s="329"/>
      <c r="AG24" s="329" t="s">
        <v>72</v>
      </c>
      <c r="AH24" s="329"/>
      <c r="AI24" s="329" t="s">
        <v>72</v>
      </c>
      <c r="AJ24" s="329"/>
      <c r="AK24" s="329" t="s">
        <v>72</v>
      </c>
      <c r="AL24" s="329"/>
      <c r="AM24" s="329" t="s">
        <v>72</v>
      </c>
      <c r="AN24" s="329"/>
      <c r="AO24" s="329" t="s">
        <v>72</v>
      </c>
      <c r="AP24" s="329"/>
      <c r="AQ24" s="366" t="s">
        <v>80</v>
      </c>
      <c r="AR24" s="366"/>
      <c r="AS24" s="329" t="s">
        <v>72</v>
      </c>
      <c r="AT24" s="329"/>
      <c r="AU24" s="329" t="s">
        <v>72</v>
      </c>
      <c r="AV24" s="329"/>
      <c r="AW24" s="329" t="s">
        <v>72</v>
      </c>
      <c r="AX24" s="329"/>
      <c r="AY24" s="329" t="s">
        <v>72</v>
      </c>
      <c r="AZ24" s="329"/>
      <c r="BA24" s="329" t="s">
        <v>72</v>
      </c>
      <c r="BB24" s="329"/>
      <c r="BC24" s="329" t="s">
        <v>72</v>
      </c>
      <c r="BD24" s="329"/>
      <c r="BE24" s="366" t="s">
        <v>80</v>
      </c>
      <c r="BF24" s="366"/>
      <c r="BG24" s="329" t="s">
        <v>72</v>
      </c>
      <c r="BH24" s="329"/>
      <c r="BI24" s="329" t="s">
        <v>72</v>
      </c>
      <c r="BJ24" s="329"/>
      <c r="BK24" s="329" t="s">
        <v>72</v>
      </c>
      <c r="BL24" s="329"/>
      <c r="BM24" s="329" t="s">
        <v>72</v>
      </c>
      <c r="BN24" s="329"/>
      <c r="BO24" s="130">
        <f t="shared" si="0"/>
        <v>0</v>
      </c>
      <c r="BP24" s="68">
        <f t="shared" si="1"/>
        <v>0</v>
      </c>
      <c r="BQ24" s="68">
        <f t="shared" si="2"/>
        <v>0</v>
      </c>
    </row>
    <row r="25" spans="1:69" ht="14.4" x14ac:dyDescent="0.3">
      <c r="A25" s="113">
        <v>26</v>
      </c>
      <c r="B25" s="120" t="s">
        <v>39</v>
      </c>
      <c r="C25" s="120"/>
      <c r="D25" s="123" t="s">
        <v>65</v>
      </c>
      <c r="E25" s="329" t="s">
        <v>80</v>
      </c>
      <c r="F25" s="329"/>
      <c r="G25" s="329" t="s">
        <v>72</v>
      </c>
      <c r="H25" s="329"/>
      <c r="I25" s="329" t="s">
        <v>72</v>
      </c>
      <c r="J25" s="329"/>
      <c r="K25" s="329" t="s">
        <v>72</v>
      </c>
      <c r="L25" s="329"/>
      <c r="M25" s="329" t="s">
        <v>72</v>
      </c>
      <c r="N25" s="329"/>
      <c r="O25" s="366" t="s">
        <v>80</v>
      </c>
      <c r="P25" s="366"/>
      <c r="Q25" s="329" t="s">
        <v>72</v>
      </c>
      <c r="R25" s="329"/>
      <c r="S25" s="329" t="s">
        <v>72</v>
      </c>
      <c r="T25" s="329"/>
      <c r="U25" s="329" t="s">
        <v>72</v>
      </c>
      <c r="V25" s="329"/>
      <c r="W25" s="329" t="s">
        <v>72</v>
      </c>
      <c r="X25" s="329"/>
      <c r="Y25" s="329" t="s">
        <v>72</v>
      </c>
      <c r="Z25" s="329"/>
      <c r="AA25" s="329" t="s">
        <v>72</v>
      </c>
      <c r="AB25" s="329"/>
      <c r="AC25" s="366" t="s">
        <v>80</v>
      </c>
      <c r="AD25" s="366"/>
      <c r="AE25" s="329" t="s">
        <v>72</v>
      </c>
      <c r="AF25" s="329"/>
      <c r="AG25" s="329" t="s">
        <v>72</v>
      </c>
      <c r="AH25" s="329"/>
      <c r="AI25" s="329" t="s">
        <v>72</v>
      </c>
      <c r="AJ25" s="329"/>
      <c r="AK25" s="329" t="s">
        <v>72</v>
      </c>
      <c r="AL25" s="329"/>
      <c r="AM25" s="329" t="s">
        <v>72</v>
      </c>
      <c r="AN25" s="329"/>
      <c r="AO25" s="329" t="s">
        <v>72</v>
      </c>
      <c r="AP25" s="329"/>
      <c r="AQ25" s="366" t="s">
        <v>80</v>
      </c>
      <c r="AR25" s="366"/>
      <c r="AS25" s="329" t="s">
        <v>72</v>
      </c>
      <c r="AT25" s="329"/>
      <c r="AU25" s="329" t="s">
        <v>72</v>
      </c>
      <c r="AV25" s="329"/>
      <c r="AW25" s="329" t="s">
        <v>72</v>
      </c>
      <c r="AX25" s="329"/>
      <c r="AY25" s="329" t="s">
        <v>72</v>
      </c>
      <c r="AZ25" s="329"/>
      <c r="BA25" s="329" t="s">
        <v>72</v>
      </c>
      <c r="BB25" s="329"/>
      <c r="BC25" s="329" t="s">
        <v>72</v>
      </c>
      <c r="BD25" s="329"/>
      <c r="BE25" s="366" t="s">
        <v>80</v>
      </c>
      <c r="BF25" s="366"/>
      <c r="BG25" s="329" t="s">
        <v>72</v>
      </c>
      <c r="BH25" s="329"/>
      <c r="BI25" s="329" t="s">
        <v>72</v>
      </c>
      <c r="BJ25" s="329"/>
      <c r="BK25" s="329" t="s">
        <v>72</v>
      </c>
      <c r="BL25" s="329"/>
      <c r="BM25" s="329" t="s">
        <v>72</v>
      </c>
      <c r="BN25" s="329"/>
      <c r="BO25" s="130">
        <f t="shared" si="0"/>
        <v>0</v>
      </c>
      <c r="BP25" s="68">
        <f t="shared" si="1"/>
        <v>0</v>
      </c>
      <c r="BQ25" s="68">
        <f t="shared" si="2"/>
        <v>0</v>
      </c>
    </row>
    <row r="26" spans="1:69" ht="14.4" x14ac:dyDescent="0.3">
      <c r="A26" s="113">
        <v>27</v>
      </c>
      <c r="B26" s="117" t="s">
        <v>67</v>
      </c>
      <c r="C26" s="117">
        <v>7309522</v>
      </c>
      <c r="D26" s="124" t="s">
        <v>68</v>
      </c>
      <c r="E26" s="329" t="s">
        <v>80</v>
      </c>
      <c r="F26" s="329"/>
      <c r="G26" s="329" t="s">
        <v>72</v>
      </c>
      <c r="H26" s="329"/>
      <c r="I26" s="329" t="s">
        <v>72</v>
      </c>
      <c r="J26" s="329"/>
      <c r="K26" s="170">
        <v>0.40656249999999999</v>
      </c>
      <c r="L26" s="170">
        <v>0.76398148148148148</v>
      </c>
      <c r="M26" s="170">
        <v>0.39456018518518521</v>
      </c>
      <c r="N26" s="144">
        <v>0.7583333333333333</v>
      </c>
      <c r="O26" s="366" t="s">
        <v>80</v>
      </c>
      <c r="P26" s="366"/>
      <c r="Q26" s="180">
        <v>0.39652777777777781</v>
      </c>
      <c r="R26" s="176">
        <v>18.100000000000001</v>
      </c>
      <c r="S26" s="176">
        <v>9.25</v>
      </c>
      <c r="T26" s="176">
        <v>18.3</v>
      </c>
      <c r="U26" s="176">
        <v>9.25</v>
      </c>
      <c r="V26" s="144">
        <v>0.77013888888888893</v>
      </c>
      <c r="W26" s="144">
        <v>0.3923611111111111</v>
      </c>
      <c r="X26" s="144">
        <v>0.7680555555555556</v>
      </c>
      <c r="Y26" s="176">
        <v>9.26</v>
      </c>
      <c r="Z26" s="186">
        <v>0.77083333333333337</v>
      </c>
      <c r="AA26" s="181">
        <v>0.39444444444444443</v>
      </c>
      <c r="AB26" s="144">
        <v>0.7680555555555556</v>
      </c>
      <c r="AC26" s="366" t="s">
        <v>80</v>
      </c>
      <c r="AD26" s="366"/>
      <c r="AE26" s="176">
        <v>9.26</v>
      </c>
      <c r="AF26" s="186">
        <v>0.77083333333333337</v>
      </c>
      <c r="AG26" s="188">
        <v>0.39444444444444443</v>
      </c>
      <c r="AH26" s="181">
        <v>0.76736111111111116</v>
      </c>
      <c r="AI26" s="182">
        <v>9.24</v>
      </c>
      <c r="AJ26" s="181">
        <v>0.77430555555555547</v>
      </c>
      <c r="AK26" s="182">
        <v>9.26</v>
      </c>
      <c r="AL26" s="181">
        <v>0.75347222222222221</v>
      </c>
      <c r="AM26" s="182">
        <v>9.27</v>
      </c>
      <c r="AN26" s="181">
        <v>0.77083333333333337</v>
      </c>
      <c r="AO26" s="182">
        <v>9.26</v>
      </c>
      <c r="AP26" s="181">
        <v>0.77083333333333337</v>
      </c>
      <c r="AQ26" s="366" t="s">
        <v>80</v>
      </c>
      <c r="AR26" s="366"/>
      <c r="AS26" s="181">
        <v>0.39583333333333331</v>
      </c>
      <c r="AT26" s="181">
        <v>0.77083333333333337</v>
      </c>
      <c r="AU26" s="181">
        <v>0.39583333333333331</v>
      </c>
      <c r="AV26" s="181">
        <v>0.77083333333333337</v>
      </c>
      <c r="AW26" s="181">
        <v>0.39583333333333331</v>
      </c>
      <c r="AX26" s="181">
        <v>0.77083333333333337</v>
      </c>
      <c r="AY26" s="181">
        <v>0.39583333333333331</v>
      </c>
      <c r="AZ26" s="181">
        <v>0.77083333333333337</v>
      </c>
      <c r="BA26" s="181">
        <v>0.39583333333333331</v>
      </c>
      <c r="BB26" s="181">
        <v>0.77083333333333337</v>
      </c>
      <c r="BC26" s="329" t="s">
        <v>72</v>
      </c>
      <c r="BD26" s="329"/>
      <c r="BE26" s="366" t="s">
        <v>80</v>
      </c>
      <c r="BF26" s="366"/>
      <c r="BG26" s="181">
        <v>0.39583333333333331</v>
      </c>
      <c r="BH26" s="181">
        <v>0.77083333333333337</v>
      </c>
      <c r="BI26" s="181">
        <v>0.39583333333333331</v>
      </c>
      <c r="BJ26" s="181">
        <v>0.77083333333333337</v>
      </c>
      <c r="BK26" s="181">
        <v>0.3888888888888889</v>
      </c>
      <c r="BL26" s="181">
        <v>0.77777777777777779</v>
      </c>
      <c r="BM26" s="181">
        <v>0.39166666666666666</v>
      </c>
      <c r="BN26" s="181">
        <v>0.77083333333333337</v>
      </c>
      <c r="BO26" s="130">
        <f t="shared" si="0"/>
        <v>0</v>
      </c>
      <c r="BP26" s="68">
        <f t="shared" si="1"/>
        <v>0</v>
      </c>
      <c r="BQ26" s="68">
        <f t="shared" si="2"/>
        <v>0</v>
      </c>
    </row>
    <row r="27" spans="1:69" ht="14.4" x14ac:dyDescent="0.3">
      <c r="A27" s="113">
        <v>28</v>
      </c>
      <c r="B27" s="117" t="s">
        <v>70</v>
      </c>
      <c r="C27" s="117">
        <v>7244320</v>
      </c>
      <c r="D27" s="124" t="s">
        <v>71</v>
      </c>
      <c r="E27" s="329" t="s">
        <v>80</v>
      </c>
      <c r="F27" s="329"/>
      <c r="G27" s="386" t="s">
        <v>13</v>
      </c>
      <c r="H27" s="386"/>
      <c r="I27" s="386" t="s">
        <v>13</v>
      </c>
      <c r="J27" s="386"/>
      <c r="K27" s="386" t="s">
        <v>13</v>
      </c>
      <c r="L27" s="387"/>
      <c r="M27" s="386" t="s">
        <v>13</v>
      </c>
      <c r="N27" s="386"/>
      <c r="O27" s="366" t="s">
        <v>80</v>
      </c>
      <c r="P27" s="366"/>
      <c r="Q27" s="180">
        <v>0.38958333333333334</v>
      </c>
      <c r="R27" s="176">
        <v>18.55</v>
      </c>
      <c r="S27" s="176">
        <v>9.31</v>
      </c>
      <c r="T27" s="176">
        <v>18.36</v>
      </c>
      <c r="U27" s="176">
        <v>9.35</v>
      </c>
      <c r="V27" s="144">
        <v>0.82708333333333339</v>
      </c>
      <c r="W27" s="144">
        <v>0.39444444444444443</v>
      </c>
      <c r="X27" s="157">
        <v>0.78194444444444444</v>
      </c>
      <c r="Y27" s="176">
        <v>9.2100000000000009</v>
      </c>
      <c r="Z27" s="186">
        <v>0.77708333333333324</v>
      </c>
      <c r="AA27" s="181">
        <v>0.3833333333333333</v>
      </c>
      <c r="AB27" s="181">
        <v>0.57361111111111118</v>
      </c>
      <c r="AC27" s="366" t="s">
        <v>80</v>
      </c>
      <c r="AD27" s="366"/>
      <c r="AE27" s="365" t="s">
        <v>13</v>
      </c>
      <c r="AF27" s="365"/>
      <c r="AG27" s="188">
        <v>0.3833333333333333</v>
      </c>
      <c r="AH27" s="181">
        <v>0.77500000000000002</v>
      </c>
      <c r="AI27" s="181">
        <v>0.3923611111111111</v>
      </c>
      <c r="AJ27" s="181">
        <v>0.77847222222222223</v>
      </c>
      <c r="AK27" s="181">
        <v>0.39513888888888887</v>
      </c>
      <c r="AL27" s="181">
        <v>0.79861111111111116</v>
      </c>
      <c r="AM27" s="181">
        <v>0.39583333333333331</v>
      </c>
      <c r="AN27" s="181">
        <v>0.76736111111111116</v>
      </c>
      <c r="AO27" s="181">
        <v>0.39583333333333331</v>
      </c>
      <c r="AP27" s="181">
        <v>0.77083333333333337</v>
      </c>
      <c r="AQ27" s="366" t="s">
        <v>80</v>
      </c>
      <c r="AR27" s="366"/>
      <c r="AS27" s="181">
        <v>0.39583333333333331</v>
      </c>
      <c r="AT27" s="181">
        <v>0.77083333333333337</v>
      </c>
      <c r="AU27" s="181">
        <v>0.39583333333333331</v>
      </c>
      <c r="AV27" s="181">
        <v>0.77083333333333337</v>
      </c>
      <c r="AW27" s="181">
        <v>0.39583333333333331</v>
      </c>
      <c r="AX27" s="181">
        <v>0.77083333333333337</v>
      </c>
      <c r="AY27" s="181">
        <v>0.39583333333333331</v>
      </c>
      <c r="AZ27" s="181">
        <v>0.77083333333333337</v>
      </c>
      <c r="BA27" s="181">
        <v>0.39583333333333331</v>
      </c>
      <c r="BB27" s="181">
        <v>0.78472222222222221</v>
      </c>
      <c r="BC27" s="181">
        <v>0.39583333333333331</v>
      </c>
      <c r="BD27" s="181">
        <v>0.77083333333333337</v>
      </c>
      <c r="BE27" s="366" t="s">
        <v>80</v>
      </c>
      <c r="BF27" s="366"/>
      <c r="BG27" s="181">
        <v>0.39583333333333331</v>
      </c>
      <c r="BH27" s="181">
        <v>0.77083333333333337</v>
      </c>
      <c r="BI27" s="181">
        <v>0.39583333333333331</v>
      </c>
      <c r="BJ27" s="181">
        <v>0.77083333333333337</v>
      </c>
      <c r="BK27" s="181">
        <v>0.39583333333333331</v>
      </c>
      <c r="BL27" s="181">
        <v>0.77083333333333337</v>
      </c>
      <c r="BM27" s="181">
        <v>0.39583333333333331</v>
      </c>
      <c r="BN27" s="181">
        <v>0.77083333333333337</v>
      </c>
      <c r="BO27" s="130">
        <v>5</v>
      </c>
      <c r="BP27" s="68">
        <f t="shared" si="1"/>
        <v>0</v>
      </c>
      <c r="BQ27" s="68">
        <v>5</v>
      </c>
    </row>
    <row r="28" spans="1:69" ht="14.4" x14ac:dyDescent="0.3">
      <c r="A28" s="113">
        <v>29</v>
      </c>
      <c r="B28" s="117" t="s">
        <v>76</v>
      </c>
      <c r="C28" s="117"/>
      <c r="D28" s="118" t="s">
        <v>73</v>
      </c>
      <c r="E28" s="329" t="s">
        <v>80</v>
      </c>
      <c r="F28" s="329"/>
      <c r="G28" s="329" t="s">
        <v>72</v>
      </c>
      <c r="H28" s="329"/>
      <c r="I28" s="329" t="s">
        <v>72</v>
      </c>
      <c r="J28" s="329"/>
      <c r="K28" s="329" t="s">
        <v>72</v>
      </c>
      <c r="L28" s="342"/>
      <c r="M28" s="329" t="s">
        <v>72</v>
      </c>
      <c r="N28" s="329"/>
      <c r="O28" s="366" t="s">
        <v>80</v>
      </c>
      <c r="P28" s="366"/>
      <c r="Q28" s="329" t="s">
        <v>72</v>
      </c>
      <c r="R28" s="329"/>
      <c r="S28" s="329" t="s">
        <v>72</v>
      </c>
      <c r="T28" s="329"/>
      <c r="U28" s="329" t="s">
        <v>72</v>
      </c>
      <c r="V28" s="329"/>
      <c r="W28" s="329" t="s">
        <v>72</v>
      </c>
      <c r="X28" s="329"/>
      <c r="Y28" s="329" t="s">
        <v>72</v>
      </c>
      <c r="Z28" s="329"/>
      <c r="AA28" s="329" t="s">
        <v>72</v>
      </c>
      <c r="AB28" s="329"/>
      <c r="AC28" s="366" t="s">
        <v>80</v>
      </c>
      <c r="AD28" s="366"/>
      <c r="AE28" s="329" t="s">
        <v>72</v>
      </c>
      <c r="AF28" s="329"/>
      <c r="AG28" s="329" t="s">
        <v>72</v>
      </c>
      <c r="AH28" s="329"/>
      <c r="AI28" s="329" t="s">
        <v>72</v>
      </c>
      <c r="AJ28" s="329"/>
      <c r="AK28" s="329" t="s">
        <v>72</v>
      </c>
      <c r="AL28" s="329"/>
      <c r="AM28" s="329" t="s">
        <v>72</v>
      </c>
      <c r="AN28" s="329"/>
      <c r="AO28" s="329" t="s">
        <v>72</v>
      </c>
      <c r="AP28" s="329"/>
      <c r="AQ28" s="366" t="s">
        <v>80</v>
      </c>
      <c r="AR28" s="366"/>
      <c r="AS28" s="329" t="s">
        <v>72</v>
      </c>
      <c r="AT28" s="329"/>
      <c r="AU28" s="329" t="s">
        <v>72</v>
      </c>
      <c r="AV28" s="329"/>
      <c r="AW28" s="329" t="s">
        <v>72</v>
      </c>
      <c r="AX28" s="329"/>
      <c r="AY28" s="329" t="s">
        <v>72</v>
      </c>
      <c r="AZ28" s="329"/>
      <c r="BA28" s="329" t="s">
        <v>72</v>
      </c>
      <c r="BB28" s="329"/>
      <c r="BC28" s="329" t="s">
        <v>72</v>
      </c>
      <c r="BD28" s="329"/>
      <c r="BE28" s="366" t="s">
        <v>80</v>
      </c>
      <c r="BF28" s="366"/>
      <c r="BG28" s="329" t="s">
        <v>72</v>
      </c>
      <c r="BH28" s="329"/>
      <c r="BI28" s="329" t="s">
        <v>72</v>
      </c>
      <c r="BJ28" s="329"/>
      <c r="BK28" s="329" t="s">
        <v>72</v>
      </c>
      <c r="BL28" s="329"/>
      <c r="BM28" s="329" t="s">
        <v>72</v>
      </c>
      <c r="BN28" s="329"/>
      <c r="BO28" s="130">
        <f>COUNTIF(E28:BL28,"LEAVE")</f>
        <v>0</v>
      </c>
      <c r="BP28" s="68">
        <f t="shared" si="1"/>
        <v>0</v>
      </c>
      <c r="BQ28" s="68">
        <f t="shared" si="2"/>
        <v>0</v>
      </c>
    </row>
    <row r="29" spans="1:69" ht="14.4" x14ac:dyDescent="0.3">
      <c r="A29" s="113">
        <v>30</v>
      </c>
      <c r="B29" s="117" t="s">
        <v>77</v>
      </c>
      <c r="C29" s="117"/>
      <c r="D29" s="118" t="s">
        <v>74</v>
      </c>
      <c r="E29" s="329" t="s">
        <v>80</v>
      </c>
      <c r="F29" s="329"/>
      <c r="G29" s="329" t="s">
        <v>72</v>
      </c>
      <c r="H29" s="329"/>
      <c r="I29" s="329" t="s">
        <v>72</v>
      </c>
      <c r="J29" s="329"/>
      <c r="K29" s="329" t="s">
        <v>72</v>
      </c>
      <c r="L29" s="342"/>
      <c r="M29" s="329" t="s">
        <v>72</v>
      </c>
      <c r="N29" s="329"/>
      <c r="O29" s="366" t="s">
        <v>80</v>
      </c>
      <c r="P29" s="366"/>
      <c r="Q29" s="329" t="s">
        <v>72</v>
      </c>
      <c r="R29" s="329"/>
      <c r="S29" s="329" t="s">
        <v>72</v>
      </c>
      <c r="T29" s="329"/>
      <c r="U29" s="329" t="s">
        <v>72</v>
      </c>
      <c r="V29" s="329"/>
      <c r="W29" s="329" t="s">
        <v>72</v>
      </c>
      <c r="X29" s="329"/>
      <c r="Y29" s="329" t="s">
        <v>72</v>
      </c>
      <c r="Z29" s="329"/>
      <c r="AA29" s="329" t="s">
        <v>72</v>
      </c>
      <c r="AB29" s="329"/>
      <c r="AC29" s="366" t="s">
        <v>80</v>
      </c>
      <c r="AD29" s="366"/>
      <c r="AE29" s="329" t="s">
        <v>72</v>
      </c>
      <c r="AF29" s="329"/>
      <c r="AG29" s="329" t="s">
        <v>72</v>
      </c>
      <c r="AH29" s="329"/>
      <c r="AI29" s="329" t="s">
        <v>72</v>
      </c>
      <c r="AJ29" s="329"/>
      <c r="AK29" s="329" t="s">
        <v>72</v>
      </c>
      <c r="AL29" s="329"/>
      <c r="AM29" s="329" t="s">
        <v>72</v>
      </c>
      <c r="AN29" s="329"/>
      <c r="AO29" s="329" t="s">
        <v>72</v>
      </c>
      <c r="AP29" s="329"/>
      <c r="AQ29" s="366" t="s">
        <v>80</v>
      </c>
      <c r="AR29" s="366"/>
      <c r="AS29" s="329" t="s">
        <v>72</v>
      </c>
      <c r="AT29" s="329"/>
      <c r="AU29" s="329" t="s">
        <v>72</v>
      </c>
      <c r="AV29" s="329"/>
      <c r="AW29" s="329" t="s">
        <v>72</v>
      </c>
      <c r="AX29" s="329"/>
      <c r="AY29" s="329" t="s">
        <v>72</v>
      </c>
      <c r="AZ29" s="329"/>
      <c r="BA29" s="329" t="s">
        <v>72</v>
      </c>
      <c r="BB29" s="329"/>
      <c r="BC29" s="329" t="s">
        <v>72</v>
      </c>
      <c r="BD29" s="329"/>
      <c r="BE29" s="366" t="s">
        <v>80</v>
      </c>
      <c r="BF29" s="366"/>
      <c r="BG29" s="329" t="s">
        <v>72</v>
      </c>
      <c r="BH29" s="329"/>
      <c r="BI29" s="329" t="s">
        <v>72</v>
      </c>
      <c r="BJ29" s="329"/>
      <c r="BK29" s="329" t="s">
        <v>72</v>
      </c>
      <c r="BL29" s="329"/>
      <c r="BM29" s="329" t="s">
        <v>72</v>
      </c>
      <c r="BN29" s="329"/>
      <c r="BO29" s="130">
        <f>COUNTIF(E29:BL29,"LEAVE")</f>
        <v>0</v>
      </c>
      <c r="BP29" s="68">
        <f t="shared" si="1"/>
        <v>0</v>
      </c>
      <c r="BQ29" s="68">
        <f t="shared" si="2"/>
        <v>0</v>
      </c>
    </row>
    <row r="30" spans="1:69" ht="14.4" x14ac:dyDescent="0.3">
      <c r="A30" s="113">
        <v>31</v>
      </c>
      <c r="B30" s="117" t="s">
        <v>78</v>
      </c>
      <c r="C30" s="117"/>
      <c r="D30" s="118" t="s">
        <v>75</v>
      </c>
      <c r="E30" s="329" t="s">
        <v>80</v>
      </c>
      <c r="F30" s="329"/>
      <c r="G30" s="329" t="s">
        <v>72</v>
      </c>
      <c r="H30" s="329"/>
      <c r="I30" s="329" t="s">
        <v>72</v>
      </c>
      <c r="J30" s="329"/>
      <c r="K30" s="329" t="s">
        <v>72</v>
      </c>
      <c r="L30" s="342"/>
      <c r="M30" s="329" t="s">
        <v>72</v>
      </c>
      <c r="N30" s="329"/>
      <c r="O30" s="366" t="s">
        <v>80</v>
      </c>
      <c r="P30" s="366"/>
      <c r="Q30" s="329" t="s">
        <v>72</v>
      </c>
      <c r="R30" s="329"/>
      <c r="S30" s="329" t="s">
        <v>72</v>
      </c>
      <c r="T30" s="329"/>
      <c r="U30" s="329" t="s">
        <v>72</v>
      </c>
      <c r="V30" s="329"/>
      <c r="W30" s="329" t="s">
        <v>72</v>
      </c>
      <c r="X30" s="329"/>
      <c r="Y30" s="329" t="s">
        <v>72</v>
      </c>
      <c r="Z30" s="329"/>
      <c r="AA30" s="329" t="s">
        <v>72</v>
      </c>
      <c r="AB30" s="329"/>
      <c r="AC30" s="366" t="s">
        <v>80</v>
      </c>
      <c r="AD30" s="366"/>
      <c r="AE30" s="329" t="s">
        <v>72</v>
      </c>
      <c r="AF30" s="329"/>
      <c r="AG30" s="329" t="s">
        <v>72</v>
      </c>
      <c r="AH30" s="329"/>
      <c r="AI30" s="329" t="s">
        <v>72</v>
      </c>
      <c r="AJ30" s="329"/>
      <c r="AK30" s="329" t="s">
        <v>72</v>
      </c>
      <c r="AL30" s="329"/>
      <c r="AM30" s="329" t="s">
        <v>72</v>
      </c>
      <c r="AN30" s="329"/>
      <c r="AO30" s="329" t="s">
        <v>72</v>
      </c>
      <c r="AP30" s="329"/>
      <c r="AQ30" s="366" t="s">
        <v>80</v>
      </c>
      <c r="AR30" s="366"/>
      <c r="AS30" s="329" t="s">
        <v>72</v>
      </c>
      <c r="AT30" s="329"/>
      <c r="AU30" s="329" t="s">
        <v>72</v>
      </c>
      <c r="AV30" s="329"/>
      <c r="AW30" s="329" t="s">
        <v>72</v>
      </c>
      <c r="AX30" s="329"/>
      <c r="AY30" s="329" t="s">
        <v>72</v>
      </c>
      <c r="AZ30" s="329"/>
      <c r="BA30" s="329" t="s">
        <v>72</v>
      </c>
      <c r="BB30" s="329"/>
      <c r="BC30" s="329" t="s">
        <v>72</v>
      </c>
      <c r="BD30" s="329"/>
      <c r="BE30" s="366" t="s">
        <v>80</v>
      </c>
      <c r="BF30" s="366"/>
      <c r="BG30" s="329" t="s">
        <v>72</v>
      </c>
      <c r="BH30" s="329"/>
      <c r="BI30" s="329" t="s">
        <v>72</v>
      </c>
      <c r="BJ30" s="329"/>
      <c r="BK30" s="329" t="s">
        <v>72</v>
      </c>
      <c r="BL30" s="329"/>
      <c r="BM30" s="329" t="s">
        <v>72</v>
      </c>
      <c r="BN30" s="329"/>
      <c r="BO30" s="130">
        <f>COUNTIF(E30:BL30,"LEAVE")</f>
        <v>0</v>
      </c>
      <c r="BP30" s="68">
        <f t="shared" si="1"/>
        <v>0</v>
      </c>
      <c r="BQ30" s="68">
        <f t="shared" ref="BQ30" si="3">BO30+BP30</f>
        <v>0</v>
      </c>
    </row>
  </sheetData>
  <mergeCells count="480">
    <mergeCell ref="BM25:BN25"/>
    <mergeCell ref="BM28:BN28"/>
    <mergeCell ref="BM29:BN29"/>
    <mergeCell ref="BM30:BN30"/>
    <mergeCell ref="BM18:BN18"/>
    <mergeCell ref="BM1:BN1"/>
    <mergeCell ref="BM2:BN2"/>
    <mergeCell ref="BM3:BN3"/>
    <mergeCell ref="BG17:BH17"/>
    <mergeCell ref="BI5:BJ5"/>
    <mergeCell ref="BI8:BJ8"/>
    <mergeCell ref="BI23:BJ23"/>
    <mergeCell ref="BI24:BJ24"/>
    <mergeCell ref="BI25:BJ25"/>
    <mergeCell ref="BG3:BH3"/>
    <mergeCell ref="BI3:BJ3"/>
    <mergeCell ref="BK2:BL2"/>
    <mergeCell ref="BK3:BL3"/>
    <mergeCell ref="BK10:BL10"/>
    <mergeCell ref="BK5:BL5"/>
    <mergeCell ref="BK8:BL8"/>
    <mergeCell ref="BK23:BL23"/>
    <mergeCell ref="BK24:BL24"/>
    <mergeCell ref="BK25:BL25"/>
    <mergeCell ref="BM11:BN11"/>
    <mergeCell ref="BM5:BN5"/>
    <mergeCell ref="BM8:BN8"/>
    <mergeCell ref="BM23:BN23"/>
    <mergeCell ref="BM24:BN24"/>
    <mergeCell ref="BC30:BD30"/>
    <mergeCell ref="BC15:BD15"/>
    <mergeCell ref="BC18:BD18"/>
    <mergeCell ref="BC16:BD16"/>
    <mergeCell ref="BC26:BD26"/>
    <mergeCell ref="BE21:BF21"/>
    <mergeCell ref="BE22:BF22"/>
    <mergeCell ref="BE5:BF5"/>
    <mergeCell ref="BE6:BF6"/>
    <mergeCell ref="BE7:BF7"/>
    <mergeCell ref="BI6:BJ6"/>
    <mergeCell ref="BI22:BJ22"/>
    <mergeCell ref="BC5:BD5"/>
    <mergeCell ref="BC8:BD8"/>
    <mergeCell ref="BC23:BD23"/>
    <mergeCell ref="BC24:BD24"/>
    <mergeCell ref="BC25:BD25"/>
    <mergeCell ref="BC28:BD28"/>
    <mergeCell ref="BC29:BD29"/>
    <mergeCell ref="BA13:BB13"/>
    <mergeCell ref="BA5:BB5"/>
    <mergeCell ref="BA8:BB8"/>
    <mergeCell ref="BA23:BB23"/>
    <mergeCell ref="BA24:BB24"/>
    <mergeCell ref="BA25:BB25"/>
    <mergeCell ref="BA28:BB28"/>
    <mergeCell ref="BA29:BB29"/>
    <mergeCell ref="BA30:BB30"/>
    <mergeCell ref="BA15:BB15"/>
    <mergeCell ref="BA18:BB18"/>
    <mergeCell ref="AQ27:AR27"/>
    <mergeCell ref="AQ28:AR28"/>
    <mergeCell ref="AQ29:AR29"/>
    <mergeCell ref="AQ30:AR30"/>
    <mergeCell ref="AO15:AP15"/>
    <mergeCell ref="AO16:AP16"/>
    <mergeCell ref="AS5:AT5"/>
    <mergeCell ref="AS23:AT23"/>
    <mergeCell ref="AS24:AT24"/>
    <mergeCell ref="AS25:AT25"/>
    <mergeCell ref="AS28:AT28"/>
    <mergeCell ref="AS29:AT29"/>
    <mergeCell ref="AS30:AT30"/>
    <mergeCell ref="AS18:AT18"/>
    <mergeCell ref="AS8:AT8"/>
    <mergeCell ref="AS20:AT20"/>
    <mergeCell ref="AS15:AT15"/>
    <mergeCell ref="AQ18:AR18"/>
    <mergeCell ref="AQ19:AR19"/>
    <mergeCell ref="AQ20:AR20"/>
    <mergeCell ref="AQ21:AR21"/>
    <mergeCell ref="AQ22:AR22"/>
    <mergeCell ref="AQ23:AR23"/>
    <mergeCell ref="AQ24:AR24"/>
    <mergeCell ref="AQ25:AR25"/>
    <mergeCell ref="AQ26:AR26"/>
    <mergeCell ref="AK6:AL6"/>
    <mergeCell ref="AQ5:AR5"/>
    <mergeCell ref="AQ6:AR6"/>
    <mergeCell ref="AQ7:AR7"/>
    <mergeCell ref="AQ8:AR8"/>
    <mergeCell ref="AQ9:AR9"/>
    <mergeCell ref="AQ10:AR10"/>
    <mergeCell ref="AQ11:AR11"/>
    <mergeCell ref="AQ12:AR12"/>
    <mergeCell ref="AK8:AL8"/>
    <mergeCell ref="AK23:AL23"/>
    <mergeCell ref="AK24:AL24"/>
    <mergeCell ref="AK25:AL25"/>
    <mergeCell ref="AM8:AN8"/>
    <mergeCell ref="AM23:AN23"/>
    <mergeCell ref="AM24:AN24"/>
    <mergeCell ref="AM25:AN25"/>
    <mergeCell ref="AQ13:AR13"/>
    <mergeCell ref="AQ14:AR14"/>
    <mergeCell ref="AQ15:AR15"/>
    <mergeCell ref="AQ16:AR16"/>
    <mergeCell ref="AQ17:AR17"/>
    <mergeCell ref="AK28:AL28"/>
    <mergeCell ref="AK29:AL29"/>
    <mergeCell ref="AK30:AL30"/>
    <mergeCell ref="AK18:AL18"/>
    <mergeCell ref="AK11:AL11"/>
    <mergeCell ref="AK9:AL9"/>
    <mergeCell ref="Y28:Z28"/>
    <mergeCell ref="Y29:Z29"/>
    <mergeCell ref="Y30:Z30"/>
    <mergeCell ref="Y18:Z18"/>
    <mergeCell ref="AA23:AB23"/>
    <mergeCell ref="AA24:AB24"/>
    <mergeCell ref="AA25:AB25"/>
    <mergeCell ref="AA28:AB28"/>
    <mergeCell ref="AA29:AB29"/>
    <mergeCell ref="AA30:AB30"/>
    <mergeCell ref="AA18:AB18"/>
    <mergeCell ref="AC12:AD12"/>
    <mergeCell ref="AC13:AD13"/>
    <mergeCell ref="AC14:AD14"/>
    <mergeCell ref="AC15:AD15"/>
    <mergeCell ref="AC16:AD16"/>
    <mergeCell ref="AC17:AD17"/>
    <mergeCell ref="Y13:Z13"/>
    <mergeCell ref="M16:N16"/>
    <mergeCell ref="M15:N15"/>
    <mergeCell ref="M2:N2"/>
    <mergeCell ref="I17:J17"/>
    <mergeCell ref="I26:J26"/>
    <mergeCell ref="I27:J27"/>
    <mergeCell ref="I10:J10"/>
    <mergeCell ref="E3:F3"/>
    <mergeCell ref="G3:H3"/>
    <mergeCell ref="I3:J3"/>
    <mergeCell ref="K3:L3"/>
    <mergeCell ref="M3:N3"/>
    <mergeCell ref="E10:F10"/>
    <mergeCell ref="E11:F11"/>
    <mergeCell ref="E12:F12"/>
    <mergeCell ref="E21:F21"/>
    <mergeCell ref="E9:F9"/>
    <mergeCell ref="G11:H11"/>
    <mergeCell ref="G17:H17"/>
    <mergeCell ref="G18:H18"/>
    <mergeCell ref="G20:H20"/>
    <mergeCell ref="E8:F8"/>
    <mergeCell ref="G8:H8"/>
    <mergeCell ref="I8:J8"/>
    <mergeCell ref="AI2:AJ2"/>
    <mergeCell ref="AQ3:AR3"/>
    <mergeCell ref="AK2:AL2"/>
    <mergeCell ref="A2:D2"/>
    <mergeCell ref="E2:F2"/>
    <mergeCell ref="G2:H2"/>
    <mergeCell ref="I2:J2"/>
    <mergeCell ref="A3:D3"/>
    <mergeCell ref="U2:V2"/>
    <mergeCell ref="W2:X2"/>
    <mergeCell ref="Y2:Z2"/>
    <mergeCell ref="AA2:AB2"/>
    <mergeCell ref="K2:L2"/>
    <mergeCell ref="AE2:AF2"/>
    <mergeCell ref="U3:V3"/>
    <mergeCell ref="W3:X3"/>
    <mergeCell ref="AC2:AD2"/>
    <mergeCell ref="AG2:AH2"/>
    <mergeCell ref="O2:P2"/>
    <mergeCell ref="Q2:R2"/>
    <mergeCell ref="S2:T2"/>
    <mergeCell ref="AY2:AZ2"/>
    <mergeCell ref="BA2:BB2"/>
    <mergeCell ref="BC2:BD2"/>
    <mergeCell ref="BE2:BF2"/>
    <mergeCell ref="BG2:BH2"/>
    <mergeCell ref="BI2:BJ2"/>
    <mergeCell ref="AM2:AN2"/>
    <mergeCell ref="AO2:AP2"/>
    <mergeCell ref="AQ2:AR2"/>
    <mergeCell ref="AS2:AT2"/>
    <mergeCell ref="AU2:AV2"/>
    <mergeCell ref="AW2:AX2"/>
    <mergeCell ref="E5:F5"/>
    <mergeCell ref="G5:H5"/>
    <mergeCell ref="I5:J5"/>
    <mergeCell ref="K5:L5"/>
    <mergeCell ref="M5:N5"/>
    <mergeCell ref="Q5:R5"/>
    <mergeCell ref="AS3:AT3"/>
    <mergeCell ref="AU3:AV3"/>
    <mergeCell ref="AW3:AX3"/>
    <mergeCell ref="AK5:AL5"/>
    <mergeCell ref="AY3:AZ3"/>
    <mergeCell ref="BA3:BB3"/>
    <mergeCell ref="BC3:BD3"/>
    <mergeCell ref="AG3:AH3"/>
    <mergeCell ref="AI3:AJ3"/>
    <mergeCell ref="AK3:AL3"/>
    <mergeCell ref="AM3:AN3"/>
    <mergeCell ref="O5:P5"/>
    <mergeCell ref="AO3:AP3"/>
    <mergeCell ref="Y3:Z3"/>
    <mergeCell ref="AA3:AB3"/>
    <mergeCell ref="AC3:AD3"/>
    <mergeCell ref="AE3:AF3"/>
    <mergeCell ref="AI5:AJ5"/>
    <mergeCell ref="AM5:AN5"/>
    <mergeCell ref="AO5:AP5"/>
    <mergeCell ref="AW5:AX5"/>
    <mergeCell ref="AY5:AZ5"/>
    <mergeCell ref="AU5:AV5"/>
    <mergeCell ref="BE3:BF3"/>
    <mergeCell ref="K8:L8"/>
    <mergeCell ref="M8:N8"/>
    <mergeCell ref="Q8:R8"/>
    <mergeCell ref="E6:F6"/>
    <mergeCell ref="E7:F7"/>
    <mergeCell ref="S5:T5"/>
    <mergeCell ref="S8:T8"/>
    <mergeCell ref="U5:V5"/>
    <mergeCell ref="U8:V8"/>
    <mergeCell ref="W5:X5"/>
    <mergeCell ref="W8:X8"/>
    <mergeCell ref="O3:P3"/>
    <mergeCell ref="Q3:R3"/>
    <mergeCell ref="S3:T3"/>
    <mergeCell ref="O6:P6"/>
    <mergeCell ref="AA5:AB5"/>
    <mergeCell ref="AA8:AB8"/>
    <mergeCell ref="AC5:AD5"/>
    <mergeCell ref="AC6:AD6"/>
    <mergeCell ref="AC7:AD7"/>
    <mergeCell ref="AC8:AD8"/>
    <mergeCell ref="Y5:Z5"/>
    <mergeCell ref="Y8:Z8"/>
    <mergeCell ref="E28:F28"/>
    <mergeCell ref="G28:H28"/>
    <mergeCell ref="I28:J28"/>
    <mergeCell ref="K28:L28"/>
    <mergeCell ref="E25:F25"/>
    <mergeCell ref="G25:H25"/>
    <mergeCell ref="I25:J25"/>
    <mergeCell ref="K25:L25"/>
    <mergeCell ref="M25:N25"/>
    <mergeCell ref="G26:H26"/>
    <mergeCell ref="G27:H27"/>
    <mergeCell ref="E27:F27"/>
    <mergeCell ref="E26:F26"/>
    <mergeCell ref="M27:N27"/>
    <mergeCell ref="K27:L27"/>
    <mergeCell ref="M24:N24"/>
    <mergeCell ref="Q24:R24"/>
    <mergeCell ref="O22:P22"/>
    <mergeCell ref="O19:P19"/>
    <mergeCell ref="M23:N23"/>
    <mergeCell ref="Q23:R23"/>
    <mergeCell ref="O20:P20"/>
    <mergeCell ref="O21:P21"/>
    <mergeCell ref="O23:P23"/>
    <mergeCell ref="E30:F30"/>
    <mergeCell ref="G30:H30"/>
    <mergeCell ref="I30:J30"/>
    <mergeCell ref="K30:L30"/>
    <mergeCell ref="M30:N30"/>
    <mergeCell ref="Q29:R29"/>
    <mergeCell ref="E29:F29"/>
    <mergeCell ref="G29:H29"/>
    <mergeCell ref="I29:J29"/>
    <mergeCell ref="K29:L29"/>
    <mergeCell ref="M29:N29"/>
    <mergeCell ref="O27:P27"/>
    <mergeCell ref="S25:T25"/>
    <mergeCell ref="M28:N28"/>
    <mergeCell ref="O25:P25"/>
    <mergeCell ref="O26:P26"/>
    <mergeCell ref="O28:P28"/>
    <mergeCell ref="O29:P29"/>
    <mergeCell ref="O30:P30"/>
    <mergeCell ref="Q30:R30"/>
    <mergeCell ref="Q28:R28"/>
    <mergeCell ref="S28:T28"/>
    <mergeCell ref="S29:T29"/>
    <mergeCell ref="S30:T30"/>
    <mergeCell ref="Q25:R25"/>
    <mergeCell ref="K13:L13"/>
    <mergeCell ref="K22:L22"/>
    <mergeCell ref="E17:F17"/>
    <mergeCell ref="E24:F24"/>
    <mergeCell ref="E23:F23"/>
    <mergeCell ref="E18:F18"/>
    <mergeCell ref="K18:L18"/>
    <mergeCell ref="K17:L17"/>
    <mergeCell ref="G24:H24"/>
    <mergeCell ref="I24:J24"/>
    <mergeCell ref="K24:L24"/>
    <mergeCell ref="E22:F22"/>
    <mergeCell ref="E13:F13"/>
    <mergeCell ref="E14:F14"/>
    <mergeCell ref="E15:F15"/>
    <mergeCell ref="E16:F16"/>
    <mergeCell ref="E19:F19"/>
    <mergeCell ref="E20:F20"/>
    <mergeCell ref="G23:H23"/>
    <mergeCell ref="I23:J23"/>
    <mergeCell ref="K23:L23"/>
    <mergeCell ref="S11:T11"/>
    <mergeCell ref="U10:V10"/>
    <mergeCell ref="S23:T23"/>
    <mergeCell ref="S24:T24"/>
    <mergeCell ref="O17:P17"/>
    <mergeCell ref="O7:P7"/>
    <mergeCell ref="O8:P8"/>
    <mergeCell ref="O9:P9"/>
    <mergeCell ref="O11:P11"/>
    <mergeCell ref="O12:P12"/>
    <mergeCell ref="O13:P13"/>
    <mergeCell ref="O14:P14"/>
    <mergeCell ref="O15:P15"/>
    <mergeCell ref="O16:P16"/>
    <mergeCell ref="O10:P10"/>
    <mergeCell ref="O18:P18"/>
    <mergeCell ref="O24:P24"/>
    <mergeCell ref="Q18:R18"/>
    <mergeCell ref="Q20:R20"/>
    <mergeCell ref="W28:X28"/>
    <mergeCell ref="W29:X29"/>
    <mergeCell ref="W30:X30"/>
    <mergeCell ref="W6:X6"/>
    <mergeCell ref="U23:V23"/>
    <mergeCell ref="U24:V24"/>
    <mergeCell ref="U25:V25"/>
    <mergeCell ref="U28:V28"/>
    <mergeCell ref="U29:V29"/>
    <mergeCell ref="U30:V30"/>
    <mergeCell ref="W23:X23"/>
    <mergeCell ref="W24:X24"/>
    <mergeCell ref="W25:X25"/>
    <mergeCell ref="Y23:Z23"/>
    <mergeCell ref="Y24:Z24"/>
    <mergeCell ref="Y25:Z25"/>
    <mergeCell ref="AA16:AB16"/>
    <mergeCell ref="AA15:AB15"/>
    <mergeCell ref="AA17:AB17"/>
    <mergeCell ref="AC27:AD27"/>
    <mergeCell ref="AC28:AD28"/>
    <mergeCell ref="AC29:AD29"/>
    <mergeCell ref="AC30:AD30"/>
    <mergeCell ref="AE5:AF5"/>
    <mergeCell ref="AE8:AF8"/>
    <mergeCell ref="AE23:AF23"/>
    <mergeCell ref="AE24:AF24"/>
    <mergeCell ref="AE25:AF25"/>
    <mergeCell ref="AE28:AF28"/>
    <mergeCell ref="AE29:AF29"/>
    <mergeCell ref="AE30:AF30"/>
    <mergeCell ref="AC18:AD18"/>
    <mergeCell ref="AC19:AD19"/>
    <mergeCell ref="AC20:AD20"/>
    <mergeCell ref="AC21:AD21"/>
    <mergeCell ref="AC22:AD22"/>
    <mergeCell ref="AC23:AD23"/>
    <mergeCell ref="AC24:AD24"/>
    <mergeCell ref="AC25:AD25"/>
    <mergeCell ref="AC26:AD26"/>
    <mergeCell ref="AC9:AD9"/>
    <mergeCell ref="AC10:AD10"/>
    <mergeCell ref="AC11:AD11"/>
    <mergeCell ref="AG23:AH23"/>
    <mergeCell ref="AG24:AH24"/>
    <mergeCell ref="AG25:AH25"/>
    <mergeCell ref="AG28:AH28"/>
    <mergeCell ref="AG29:AH29"/>
    <mergeCell ref="AG30:AH30"/>
    <mergeCell ref="AG8:AH8"/>
    <mergeCell ref="AG5:AH5"/>
    <mergeCell ref="AE20:AF20"/>
    <mergeCell ref="AE27:AF27"/>
    <mergeCell ref="AE18:AF18"/>
    <mergeCell ref="AG18:AH18"/>
    <mergeCell ref="AG17:AH17"/>
    <mergeCell ref="AG11:AH11"/>
    <mergeCell ref="AI8:AJ8"/>
    <mergeCell ref="AI23:AJ23"/>
    <mergeCell ref="AI24:AJ24"/>
    <mergeCell ref="AI25:AJ25"/>
    <mergeCell ref="AI28:AJ28"/>
    <mergeCell ref="AI29:AJ29"/>
    <mergeCell ref="AI30:AJ30"/>
    <mergeCell ref="AI18:AJ18"/>
    <mergeCell ref="AI11:AJ11"/>
    <mergeCell ref="AI10:AJ10"/>
    <mergeCell ref="AM28:AN28"/>
    <mergeCell ref="AM29:AN29"/>
    <mergeCell ref="AM30:AN30"/>
    <mergeCell ref="AM13:AN13"/>
    <mergeCell ref="AM18:AN18"/>
    <mergeCell ref="AO8:AP8"/>
    <mergeCell ref="AO23:AP23"/>
    <mergeCell ref="AO24:AP24"/>
    <mergeCell ref="AO25:AP25"/>
    <mergeCell ref="AO28:AP28"/>
    <mergeCell ref="AO29:AP29"/>
    <mergeCell ref="AO30:AP30"/>
    <mergeCell ref="AO18:AP18"/>
    <mergeCell ref="AU8:AV8"/>
    <mergeCell ref="AU23:AV23"/>
    <mergeCell ref="AU24:AV24"/>
    <mergeCell ref="AU25:AV25"/>
    <mergeCell ref="AU28:AV28"/>
    <mergeCell ref="AU29:AV29"/>
    <mergeCell ref="AU30:AV30"/>
    <mergeCell ref="AU6:AV6"/>
    <mergeCell ref="AU18:AV18"/>
    <mergeCell ref="AU15:AV15"/>
    <mergeCell ref="AW8:AX8"/>
    <mergeCell ref="AW23:AX23"/>
    <mergeCell ref="AW24:AX24"/>
    <mergeCell ref="AW25:AX25"/>
    <mergeCell ref="AW28:AX28"/>
    <mergeCell ref="AW29:AX29"/>
    <mergeCell ref="AW30:AX30"/>
    <mergeCell ref="AW15:AX15"/>
    <mergeCell ref="AW18:AX18"/>
    <mergeCell ref="AW10:AX10"/>
    <mergeCell ref="AY8:AZ8"/>
    <mergeCell ref="AY23:AZ23"/>
    <mergeCell ref="AY24:AZ24"/>
    <mergeCell ref="AY25:AZ25"/>
    <mergeCell ref="AY28:AZ28"/>
    <mergeCell ref="AY29:AZ29"/>
    <mergeCell ref="AY30:AZ30"/>
    <mergeCell ref="AY11:AZ11"/>
    <mergeCell ref="AY15:AZ15"/>
    <mergeCell ref="AY18:AZ18"/>
    <mergeCell ref="AY19:AZ19"/>
    <mergeCell ref="BE14:BF14"/>
    <mergeCell ref="BE15:BF15"/>
    <mergeCell ref="BE16:BF16"/>
    <mergeCell ref="BE17:BF17"/>
    <mergeCell ref="BE18:BF18"/>
    <mergeCell ref="BE19:BF19"/>
    <mergeCell ref="BE20:BF20"/>
    <mergeCell ref="BE8:BF8"/>
    <mergeCell ref="BE9:BF9"/>
    <mergeCell ref="BE10:BF10"/>
    <mergeCell ref="BE11:BF11"/>
    <mergeCell ref="BE12:BF12"/>
    <mergeCell ref="BE13:BF13"/>
    <mergeCell ref="BG5:BH5"/>
    <mergeCell ref="BG8:BH8"/>
    <mergeCell ref="BG23:BH23"/>
    <mergeCell ref="BG24:BH24"/>
    <mergeCell ref="BG25:BH25"/>
    <mergeCell ref="BG28:BH28"/>
    <mergeCell ref="BG29:BH29"/>
    <mergeCell ref="BG30:BH30"/>
    <mergeCell ref="BG18:BH18"/>
    <mergeCell ref="BG20:BH20"/>
    <mergeCell ref="BK28:BL28"/>
    <mergeCell ref="BK29:BL29"/>
    <mergeCell ref="BK30:BL30"/>
    <mergeCell ref="BK18:BL18"/>
    <mergeCell ref="BE26:BF26"/>
    <mergeCell ref="BE27:BF27"/>
    <mergeCell ref="BE28:BF28"/>
    <mergeCell ref="BE29:BF29"/>
    <mergeCell ref="BE30:BF30"/>
    <mergeCell ref="BE23:BF23"/>
    <mergeCell ref="BE24:BF24"/>
    <mergeCell ref="BE25:BF25"/>
    <mergeCell ref="BI28:BJ28"/>
    <mergeCell ref="BI29:BJ29"/>
    <mergeCell ref="BI30:BJ30"/>
    <mergeCell ref="BI18:BJ18"/>
  </mergeCells>
  <phoneticPr fontId="3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3"/>
  <sheetViews>
    <sheetView zoomScaleNormal="100" workbookViewId="0">
      <pane xSplit="4" ySplit="2" topLeftCell="BI3" activePane="bottomRight" state="frozen"/>
      <selection pane="topRight" activeCell="E1" sqref="E1"/>
      <selection pane="bottomLeft" activeCell="A3" sqref="A3"/>
      <selection pane="bottomRight" activeCell="BI20" sqref="BI20:BJ20"/>
    </sheetView>
  </sheetViews>
  <sheetFormatPr defaultRowHeight="13.8" x14ac:dyDescent="0.25"/>
  <cols>
    <col min="1" max="1" width="3.8984375" bestFit="1" customWidth="1"/>
    <col min="2" max="2" width="7" bestFit="1" customWidth="1"/>
    <col min="3" max="3" width="8.69921875" bestFit="1" customWidth="1"/>
    <col min="4" max="4" width="26" bestFit="1" customWidth="1"/>
    <col min="18" max="18" width="8.59765625" bestFit="1" customWidth="1"/>
  </cols>
  <sheetData>
    <row r="1" spans="1:69" ht="14.4" x14ac:dyDescent="0.25">
      <c r="A1" s="333">
        <v>44621</v>
      </c>
      <c r="B1" s="357"/>
      <c r="C1" s="357"/>
      <c r="D1" s="357"/>
      <c r="E1" s="379" t="s">
        <v>4</v>
      </c>
      <c r="F1" s="383"/>
      <c r="G1" s="379" t="s">
        <v>5</v>
      </c>
      <c r="H1" s="383"/>
      <c r="I1" s="379" t="s">
        <v>6</v>
      </c>
      <c r="J1" s="383"/>
      <c r="K1" s="379" t="s">
        <v>0</v>
      </c>
      <c r="L1" s="383"/>
      <c r="M1" s="379" t="s">
        <v>1</v>
      </c>
      <c r="N1" s="383"/>
      <c r="O1" s="379" t="s">
        <v>2</v>
      </c>
      <c r="P1" s="383"/>
      <c r="Q1" s="379" t="s">
        <v>3</v>
      </c>
      <c r="R1" s="383"/>
      <c r="S1" s="379" t="s">
        <v>4</v>
      </c>
      <c r="T1" s="383"/>
      <c r="U1" s="379" t="s">
        <v>5</v>
      </c>
      <c r="V1" s="383"/>
      <c r="W1" s="379" t="s">
        <v>6</v>
      </c>
      <c r="X1" s="383"/>
      <c r="Y1" s="379" t="s">
        <v>0</v>
      </c>
      <c r="Z1" s="383"/>
      <c r="AA1" s="379" t="s">
        <v>1</v>
      </c>
      <c r="AB1" s="383"/>
      <c r="AC1" s="379" t="s">
        <v>2</v>
      </c>
      <c r="AD1" s="383"/>
      <c r="AE1" s="379" t="s">
        <v>3</v>
      </c>
      <c r="AF1" s="383"/>
      <c r="AG1" s="379" t="s">
        <v>4</v>
      </c>
      <c r="AH1" s="383"/>
      <c r="AI1" s="379" t="s">
        <v>5</v>
      </c>
      <c r="AJ1" s="383"/>
      <c r="AK1" s="379" t="s">
        <v>6</v>
      </c>
      <c r="AL1" s="383"/>
      <c r="AM1" s="379" t="s">
        <v>0</v>
      </c>
      <c r="AN1" s="383"/>
      <c r="AO1" s="379" t="s">
        <v>1</v>
      </c>
      <c r="AP1" s="383"/>
      <c r="AQ1" s="379" t="s">
        <v>2</v>
      </c>
      <c r="AR1" s="383"/>
      <c r="AS1" s="379" t="s">
        <v>3</v>
      </c>
      <c r="AT1" s="383"/>
      <c r="AU1" s="379" t="s">
        <v>4</v>
      </c>
      <c r="AV1" s="383"/>
      <c r="AW1" s="379" t="s">
        <v>5</v>
      </c>
      <c r="AX1" s="383"/>
      <c r="AY1" s="379" t="s">
        <v>6</v>
      </c>
      <c r="AZ1" s="383"/>
      <c r="BA1" s="379" t="s">
        <v>0</v>
      </c>
      <c r="BB1" s="383"/>
      <c r="BC1" s="379" t="s">
        <v>1</v>
      </c>
      <c r="BD1" s="383"/>
      <c r="BE1" s="379" t="s">
        <v>2</v>
      </c>
      <c r="BF1" s="383"/>
      <c r="BG1" s="379" t="s">
        <v>3</v>
      </c>
      <c r="BH1" s="383"/>
      <c r="BI1" s="379" t="s">
        <v>4</v>
      </c>
      <c r="BJ1" s="383"/>
      <c r="BK1" s="379" t="s">
        <v>5</v>
      </c>
      <c r="BL1" s="383"/>
      <c r="BM1" s="68"/>
      <c r="BN1" s="68"/>
      <c r="BO1" s="68"/>
    </row>
    <row r="2" spans="1:69" x14ac:dyDescent="0.25">
      <c r="A2" s="356" t="s">
        <v>7</v>
      </c>
      <c r="B2" s="357"/>
      <c r="C2" s="357"/>
      <c r="D2" s="402"/>
      <c r="E2" s="397">
        <v>1</v>
      </c>
      <c r="F2" s="398"/>
      <c r="G2" s="397">
        <v>2</v>
      </c>
      <c r="H2" s="398"/>
      <c r="I2" s="397">
        <v>3</v>
      </c>
      <c r="J2" s="400"/>
      <c r="K2" s="397">
        <v>4</v>
      </c>
      <c r="L2" s="398"/>
      <c r="M2" s="397">
        <v>5</v>
      </c>
      <c r="N2" s="398"/>
      <c r="O2" s="397">
        <v>6</v>
      </c>
      <c r="P2" s="400"/>
      <c r="Q2" s="397">
        <v>7</v>
      </c>
      <c r="R2" s="398"/>
      <c r="S2" s="397">
        <v>8</v>
      </c>
      <c r="T2" s="400"/>
      <c r="U2" s="397">
        <v>9</v>
      </c>
      <c r="V2" s="398"/>
      <c r="W2" s="397">
        <v>10</v>
      </c>
      <c r="X2" s="399"/>
      <c r="Y2" s="397">
        <v>11</v>
      </c>
      <c r="Z2" s="399"/>
      <c r="AA2" s="397">
        <v>12</v>
      </c>
      <c r="AB2" s="399"/>
      <c r="AC2" s="397">
        <v>13</v>
      </c>
      <c r="AD2" s="398"/>
      <c r="AE2" s="397">
        <v>14</v>
      </c>
      <c r="AF2" s="400"/>
      <c r="AG2" s="397">
        <v>15</v>
      </c>
      <c r="AH2" s="398"/>
      <c r="AI2" s="397">
        <v>16</v>
      </c>
      <c r="AJ2" s="400"/>
      <c r="AK2" s="397">
        <v>17</v>
      </c>
      <c r="AL2" s="399"/>
      <c r="AM2" s="397">
        <v>18</v>
      </c>
      <c r="AN2" s="401"/>
      <c r="AO2" s="397">
        <v>19</v>
      </c>
      <c r="AP2" s="401"/>
      <c r="AQ2" s="397">
        <v>20</v>
      </c>
      <c r="AR2" s="399"/>
      <c r="AS2" s="397">
        <v>21</v>
      </c>
      <c r="AT2" s="400"/>
      <c r="AU2" s="397">
        <v>22</v>
      </c>
      <c r="AV2" s="398"/>
      <c r="AW2" s="397">
        <v>23</v>
      </c>
      <c r="AX2" s="400"/>
      <c r="AY2" s="397">
        <v>24</v>
      </c>
      <c r="AZ2" s="398"/>
      <c r="BA2" s="397">
        <v>25</v>
      </c>
      <c r="BB2" s="400"/>
      <c r="BC2" s="397">
        <v>26</v>
      </c>
      <c r="BD2" s="398"/>
      <c r="BE2" s="397">
        <v>27</v>
      </c>
      <c r="BF2" s="399"/>
      <c r="BG2" s="397">
        <v>28</v>
      </c>
      <c r="BH2" s="399"/>
      <c r="BI2" s="397">
        <v>29</v>
      </c>
      <c r="BJ2" s="399"/>
      <c r="BK2" s="397">
        <v>30</v>
      </c>
      <c r="BL2" s="400"/>
      <c r="BM2" s="74"/>
      <c r="BN2" s="74"/>
      <c r="BO2" s="74"/>
    </row>
    <row r="3" spans="1:69" ht="28.8" x14ac:dyDescent="0.25">
      <c r="A3" s="4" t="s">
        <v>8</v>
      </c>
      <c r="B3" s="52" t="s">
        <v>9</v>
      </c>
      <c r="C3" s="122" t="s">
        <v>66</v>
      </c>
      <c r="D3" s="190" t="s">
        <v>10</v>
      </c>
      <c r="E3" s="125" t="s">
        <v>11</v>
      </c>
      <c r="F3" s="125" t="s">
        <v>12</v>
      </c>
      <c r="G3" s="125" t="s">
        <v>11</v>
      </c>
      <c r="H3" s="125" t="s">
        <v>12</v>
      </c>
      <c r="I3" s="125" t="s">
        <v>11</v>
      </c>
      <c r="J3" s="125" t="s">
        <v>12</v>
      </c>
      <c r="K3" s="125" t="s">
        <v>11</v>
      </c>
      <c r="L3" s="125" t="s">
        <v>12</v>
      </c>
      <c r="M3" s="125" t="s">
        <v>11</v>
      </c>
      <c r="N3" s="125" t="s">
        <v>12</v>
      </c>
      <c r="O3" s="125" t="s">
        <v>11</v>
      </c>
      <c r="P3" s="125" t="s">
        <v>12</v>
      </c>
      <c r="Q3" s="125" t="s">
        <v>11</v>
      </c>
      <c r="R3" s="125" t="s">
        <v>12</v>
      </c>
      <c r="S3" s="125" t="s">
        <v>11</v>
      </c>
      <c r="T3" s="125" t="s">
        <v>12</v>
      </c>
      <c r="U3" s="125" t="s">
        <v>11</v>
      </c>
      <c r="V3" s="125" t="s">
        <v>12</v>
      </c>
      <c r="W3" s="125" t="s">
        <v>11</v>
      </c>
      <c r="X3" s="125" t="s">
        <v>12</v>
      </c>
      <c r="Y3" s="125" t="s">
        <v>11</v>
      </c>
      <c r="Z3" s="125" t="s">
        <v>12</v>
      </c>
      <c r="AA3" s="125" t="s">
        <v>11</v>
      </c>
      <c r="AB3" s="125" t="s">
        <v>12</v>
      </c>
      <c r="AC3" s="125" t="s">
        <v>11</v>
      </c>
      <c r="AD3" s="125" t="s">
        <v>12</v>
      </c>
      <c r="AE3" s="125" t="s">
        <v>11</v>
      </c>
      <c r="AF3" s="125" t="s">
        <v>12</v>
      </c>
      <c r="AG3" s="125" t="s">
        <v>11</v>
      </c>
      <c r="AH3" s="125" t="s">
        <v>12</v>
      </c>
      <c r="AI3" s="125" t="s">
        <v>11</v>
      </c>
      <c r="AJ3" s="125" t="s">
        <v>12</v>
      </c>
      <c r="AK3" s="125" t="s">
        <v>11</v>
      </c>
      <c r="AL3" s="125" t="s">
        <v>12</v>
      </c>
      <c r="AM3" s="125" t="s">
        <v>11</v>
      </c>
      <c r="AN3" s="125" t="s">
        <v>12</v>
      </c>
      <c r="AO3" s="125" t="s">
        <v>11</v>
      </c>
      <c r="AP3" s="125" t="s">
        <v>12</v>
      </c>
      <c r="AQ3" s="125" t="s">
        <v>11</v>
      </c>
      <c r="AR3" s="125" t="s">
        <v>12</v>
      </c>
      <c r="AS3" s="125" t="s">
        <v>11</v>
      </c>
      <c r="AT3" s="125" t="s">
        <v>12</v>
      </c>
      <c r="AU3" s="125" t="s">
        <v>11</v>
      </c>
      <c r="AV3" s="125" t="s">
        <v>12</v>
      </c>
      <c r="AW3" s="125" t="s">
        <v>11</v>
      </c>
      <c r="AX3" s="125" t="s">
        <v>12</v>
      </c>
      <c r="AY3" s="125" t="s">
        <v>11</v>
      </c>
      <c r="AZ3" s="125" t="s">
        <v>12</v>
      </c>
      <c r="BA3" s="125" t="s">
        <v>11</v>
      </c>
      <c r="BB3" s="125" t="s">
        <v>12</v>
      </c>
      <c r="BC3" s="125" t="s">
        <v>11</v>
      </c>
      <c r="BD3" s="125" t="s">
        <v>12</v>
      </c>
      <c r="BE3" s="125" t="s">
        <v>11</v>
      </c>
      <c r="BF3" s="125" t="s">
        <v>12</v>
      </c>
      <c r="BG3" s="125" t="s">
        <v>11</v>
      </c>
      <c r="BH3" s="125" t="s">
        <v>12</v>
      </c>
      <c r="BI3" s="125" t="s">
        <v>11</v>
      </c>
      <c r="BJ3" s="125" t="s">
        <v>12</v>
      </c>
      <c r="BK3" s="125" t="s">
        <v>11</v>
      </c>
      <c r="BL3" s="125" t="s">
        <v>12</v>
      </c>
      <c r="BM3" s="129" t="s">
        <v>81</v>
      </c>
      <c r="BN3" s="129" t="s">
        <v>156</v>
      </c>
      <c r="BO3" s="125" t="s">
        <v>157</v>
      </c>
    </row>
    <row r="4" spans="1:69" ht="14.4" x14ac:dyDescent="0.3">
      <c r="A4" s="112">
        <v>1</v>
      </c>
      <c r="B4" s="112" t="s">
        <v>14</v>
      </c>
      <c r="C4" s="113"/>
      <c r="D4" s="191" t="s">
        <v>40</v>
      </c>
      <c r="E4" s="329" t="s">
        <v>72</v>
      </c>
      <c r="F4" s="329"/>
      <c r="G4" s="396" t="s">
        <v>184</v>
      </c>
      <c r="H4" s="396"/>
      <c r="I4" s="366" t="s">
        <v>80</v>
      </c>
      <c r="J4" s="366"/>
      <c r="K4" s="329" t="s">
        <v>72</v>
      </c>
      <c r="L4" s="329"/>
      <c r="M4" s="329" t="s">
        <v>72</v>
      </c>
      <c r="N4" s="329"/>
      <c r="O4" s="329" t="s">
        <v>72</v>
      </c>
      <c r="P4" s="329"/>
      <c r="Q4" s="329" t="s">
        <v>72</v>
      </c>
      <c r="R4" s="329"/>
      <c r="S4" s="329" t="s">
        <v>72</v>
      </c>
      <c r="T4" s="329"/>
      <c r="U4" s="329" t="s">
        <v>72</v>
      </c>
      <c r="V4" s="329"/>
      <c r="W4" s="366" t="s">
        <v>80</v>
      </c>
      <c r="X4" s="366"/>
      <c r="Y4" s="329" t="s">
        <v>72</v>
      </c>
      <c r="Z4" s="329"/>
      <c r="AA4" s="329" t="s">
        <v>72</v>
      </c>
      <c r="AB4" s="329"/>
      <c r="AC4" s="329" t="s">
        <v>72</v>
      </c>
      <c r="AD4" s="329"/>
      <c r="AE4" s="329" t="s">
        <v>72</v>
      </c>
      <c r="AF4" s="329"/>
      <c r="AG4" s="329" t="s">
        <v>72</v>
      </c>
      <c r="AH4" s="329"/>
      <c r="AI4" s="329" t="s">
        <v>72</v>
      </c>
      <c r="AJ4" s="329"/>
      <c r="AK4" s="366" t="s">
        <v>80</v>
      </c>
      <c r="AL4" s="366"/>
      <c r="AM4" s="329" t="s">
        <v>72</v>
      </c>
      <c r="AN4" s="329"/>
      <c r="AO4" s="329" t="s">
        <v>72</v>
      </c>
      <c r="AP4" s="329"/>
      <c r="AQ4" s="329" t="s">
        <v>72</v>
      </c>
      <c r="AR4" s="329"/>
      <c r="AS4" s="329" t="s">
        <v>72</v>
      </c>
      <c r="AT4" s="329"/>
      <c r="AU4" s="329" t="s">
        <v>72</v>
      </c>
      <c r="AV4" s="329"/>
      <c r="AW4" s="329" t="s">
        <v>72</v>
      </c>
      <c r="AX4" s="329"/>
      <c r="AY4" s="366" t="s">
        <v>80</v>
      </c>
      <c r="AZ4" s="366"/>
      <c r="BA4" s="329" t="s">
        <v>72</v>
      </c>
      <c r="BB4" s="329"/>
      <c r="BC4" s="329" t="s">
        <v>72</v>
      </c>
      <c r="BD4" s="329"/>
      <c r="BE4" s="329" t="s">
        <v>72</v>
      </c>
      <c r="BF4" s="329"/>
      <c r="BG4" s="329" t="s">
        <v>72</v>
      </c>
      <c r="BH4" s="329"/>
      <c r="BI4" s="329" t="s">
        <v>72</v>
      </c>
      <c r="BJ4" s="329"/>
      <c r="BK4" s="329" t="s">
        <v>72</v>
      </c>
      <c r="BL4" s="329"/>
      <c r="BM4" s="130">
        <f>COUNTIF(C4:BL4,"LEAVE")</f>
        <v>0</v>
      </c>
      <c r="BN4" s="68">
        <f>COUNTIF(C4:BL4,"halfday")/2</f>
        <v>0</v>
      </c>
      <c r="BO4" s="68">
        <f>BM4+BN4</f>
        <v>0</v>
      </c>
    </row>
    <row r="5" spans="1:69" ht="14.4" x14ac:dyDescent="0.3">
      <c r="A5" s="112">
        <v>2</v>
      </c>
      <c r="B5" s="112" t="s">
        <v>15</v>
      </c>
      <c r="C5" s="189">
        <v>7387270</v>
      </c>
      <c r="D5" s="191" t="s">
        <v>41</v>
      </c>
      <c r="E5" s="196">
        <v>10.3</v>
      </c>
      <c r="F5" s="197">
        <v>18.3</v>
      </c>
      <c r="G5" s="396" t="s">
        <v>184</v>
      </c>
      <c r="H5" s="396"/>
      <c r="I5" s="329" t="s">
        <v>72</v>
      </c>
      <c r="J5" s="329"/>
      <c r="K5" s="368" t="s">
        <v>13</v>
      </c>
      <c r="L5" s="393"/>
      <c r="M5" s="368" t="s">
        <v>13</v>
      </c>
      <c r="N5" s="393"/>
      <c r="O5" s="68">
        <v>9.2799999999999994</v>
      </c>
      <c r="P5" s="178" t="s">
        <v>180</v>
      </c>
      <c r="Q5" s="366" t="s">
        <v>80</v>
      </c>
      <c r="R5" s="366"/>
      <c r="S5" s="197">
        <v>9.1999999999999993</v>
      </c>
      <c r="T5" s="197">
        <v>18.3</v>
      </c>
      <c r="U5" s="181" t="s">
        <v>182</v>
      </c>
      <c r="V5" s="68">
        <v>21.3</v>
      </c>
      <c r="W5" s="329" t="s">
        <v>72</v>
      </c>
      <c r="X5" s="329"/>
      <c r="Y5" s="394" t="s">
        <v>180</v>
      </c>
      <c r="Z5" s="395"/>
      <c r="AA5" s="394" t="s">
        <v>180</v>
      </c>
      <c r="AB5" s="395"/>
      <c r="AC5" s="394" t="s">
        <v>180</v>
      </c>
      <c r="AD5" s="395"/>
      <c r="AE5" s="366" t="s">
        <v>80</v>
      </c>
      <c r="AF5" s="366"/>
      <c r="AG5" s="181" t="s">
        <v>182</v>
      </c>
      <c r="AH5" s="68">
        <v>20.309999999999999</v>
      </c>
      <c r="AI5" s="368" t="s">
        <v>13</v>
      </c>
      <c r="AJ5" s="393"/>
      <c r="AK5" s="366" t="s">
        <v>80</v>
      </c>
      <c r="AL5" s="366"/>
      <c r="AM5" s="368" t="s">
        <v>13</v>
      </c>
      <c r="AN5" s="393"/>
      <c r="AO5" s="68">
        <v>9.36</v>
      </c>
      <c r="AP5" s="197">
        <v>19.3</v>
      </c>
      <c r="AQ5" s="394" t="s">
        <v>180</v>
      </c>
      <c r="AR5" s="395"/>
      <c r="AS5" s="366" t="s">
        <v>80</v>
      </c>
      <c r="AT5" s="366"/>
      <c r="AU5" s="181" t="s">
        <v>182</v>
      </c>
      <c r="AV5" s="197">
        <v>21.3</v>
      </c>
      <c r="AW5" s="68">
        <v>9.17</v>
      </c>
      <c r="AX5" s="197">
        <v>19.3</v>
      </c>
      <c r="AY5" s="366" t="s">
        <v>80</v>
      </c>
      <c r="AZ5" s="366"/>
      <c r="BA5" s="68">
        <v>9.25</v>
      </c>
      <c r="BB5" s="203">
        <v>0.8125</v>
      </c>
      <c r="BC5" s="68">
        <v>10.050000000000001</v>
      </c>
      <c r="BD5" s="178" t="s">
        <v>180</v>
      </c>
      <c r="BE5" s="366" t="s">
        <v>80</v>
      </c>
      <c r="BF5" s="366"/>
      <c r="BG5" s="160">
        <v>0.39513888888888887</v>
      </c>
      <c r="BH5" s="144">
        <v>0.82013888888888886</v>
      </c>
      <c r="BI5" s="144">
        <v>0.38750000000000001</v>
      </c>
      <c r="BJ5" s="68"/>
      <c r="BK5" s="157">
        <v>0.3979166666666667</v>
      </c>
      <c r="BL5" s="68"/>
      <c r="BM5" s="130">
        <f t="shared" ref="BM5:BM14" si="0">COUNTIF(C5:BL5,"LEAVE")</f>
        <v>4</v>
      </c>
      <c r="BN5" s="68">
        <f t="shared" ref="BN5:BN14" si="1">COUNTIF(C5:BL5,"halfday")/2</f>
        <v>0</v>
      </c>
      <c r="BO5" s="68">
        <f t="shared" ref="BO5:BO27" si="2">BM5+BN5</f>
        <v>4</v>
      </c>
    </row>
    <row r="6" spans="1:69" ht="14.4" x14ac:dyDescent="0.3">
      <c r="A6" s="112">
        <v>4</v>
      </c>
      <c r="B6" s="115" t="s">
        <v>17</v>
      </c>
      <c r="C6" s="189">
        <v>13283487</v>
      </c>
      <c r="D6" s="201" t="s">
        <v>43</v>
      </c>
      <c r="E6" s="181" t="s">
        <v>182</v>
      </c>
      <c r="F6" s="197">
        <v>21.3</v>
      </c>
      <c r="G6" s="396" t="s">
        <v>184</v>
      </c>
      <c r="H6" s="396"/>
      <c r="I6" s="366" t="s">
        <v>80</v>
      </c>
      <c r="J6" s="366"/>
      <c r="K6" s="181" t="s">
        <v>182</v>
      </c>
      <c r="L6" s="196">
        <v>21.3</v>
      </c>
      <c r="M6" s="181" t="s">
        <v>182</v>
      </c>
      <c r="N6" s="197">
        <v>22</v>
      </c>
      <c r="O6" s="181" t="s">
        <v>182</v>
      </c>
      <c r="P6" s="68">
        <v>20.45</v>
      </c>
      <c r="Q6" s="329" t="s">
        <v>72</v>
      </c>
      <c r="R6" s="329"/>
      <c r="S6" s="329" t="s">
        <v>72</v>
      </c>
      <c r="T6" s="329"/>
      <c r="U6" s="181" t="s">
        <v>182</v>
      </c>
      <c r="V6" s="68">
        <v>21.3</v>
      </c>
      <c r="W6" s="366" t="s">
        <v>80</v>
      </c>
      <c r="X6" s="366"/>
      <c r="Y6" s="329" t="s">
        <v>72</v>
      </c>
      <c r="Z6" s="329"/>
      <c r="AA6" s="181" t="s">
        <v>182</v>
      </c>
      <c r="AB6" s="197">
        <v>21.3</v>
      </c>
      <c r="AC6" s="181" t="s">
        <v>182</v>
      </c>
      <c r="AD6" s="197">
        <v>21.3</v>
      </c>
      <c r="AE6" s="181" t="s">
        <v>182</v>
      </c>
      <c r="AF6" s="197">
        <v>21.3</v>
      </c>
      <c r="AG6" s="329" t="s">
        <v>72</v>
      </c>
      <c r="AH6" s="329"/>
      <c r="AI6" s="181" t="s">
        <v>182</v>
      </c>
      <c r="AJ6" s="197">
        <v>21.3</v>
      </c>
      <c r="AK6" s="366" t="s">
        <v>80</v>
      </c>
      <c r="AL6" s="366"/>
      <c r="AM6" s="181" t="s">
        <v>182</v>
      </c>
      <c r="AN6" s="197">
        <v>21.3</v>
      </c>
      <c r="AO6" s="181" t="s">
        <v>182</v>
      </c>
      <c r="AP6" s="197">
        <v>21.3</v>
      </c>
      <c r="AQ6" s="181" t="s">
        <v>182</v>
      </c>
      <c r="AR6" s="197">
        <v>21.3</v>
      </c>
      <c r="AS6" s="181" t="s">
        <v>182</v>
      </c>
      <c r="AT6" s="197">
        <v>21.3</v>
      </c>
      <c r="AU6" s="181" t="s">
        <v>182</v>
      </c>
      <c r="AV6" s="197">
        <v>21.3</v>
      </c>
      <c r="AW6" s="181" t="s">
        <v>182</v>
      </c>
      <c r="AX6" s="197">
        <v>21.2</v>
      </c>
      <c r="AY6" s="366" t="s">
        <v>80</v>
      </c>
      <c r="AZ6" s="366"/>
      <c r="BA6" s="181" t="s">
        <v>182</v>
      </c>
      <c r="BB6" s="203">
        <v>0.91666666666666663</v>
      </c>
      <c r="BC6" s="181" t="s">
        <v>182</v>
      </c>
      <c r="BD6" s="203">
        <v>0.91666666666666663</v>
      </c>
      <c r="BE6" s="203">
        <v>0.3888888888888889</v>
      </c>
      <c r="BF6" s="157">
        <v>0.81388888888888899</v>
      </c>
      <c r="BG6" s="204">
        <v>0.39305555555555555</v>
      </c>
      <c r="BH6" s="144">
        <v>0.88888888888888884</v>
      </c>
      <c r="BI6" s="144">
        <v>0.39652777777777781</v>
      </c>
      <c r="BJ6" s="157">
        <v>0.80347222222222225</v>
      </c>
      <c r="BK6" s="144">
        <v>0.40138888888888885</v>
      </c>
      <c r="BL6" s="157">
        <v>0.82638888888888884</v>
      </c>
      <c r="BM6" s="130">
        <f t="shared" si="0"/>
        <v>0</v>
      </c>
      <c r="BN6" s="68">
        <f t="shared" si="1"/>
        <v>0</v>
      </c>
      <c r="BO6" s="68">
        <f t="shared" si="2"/>
        <v>0</v>
      </c>
    </row>
    <row r="7" spans="1:69" ht="14.4" x14ac:dyDescent="0.3">
      <c r="A7" s="113">
        <v>5</v>
      </c>
      <c r="B7" s="117" t="s">
        <v>18</v>
      </c>
      <c r="C7" s="189">
        <v>7252526</v>
      </c>
      <c r="D7" s="117" t="s">
        <v>44</v>
      </c>
      <c r="E7" s="329" t="s">
        <v>72</v>
      </c>
      <c r="F7" s="329"/>
      <c r="G7" s="396" t="s">
        <v>184</v>
      </c>
      <c r="H7" s="396"/>
      <c r="I7" s="366" t="s">
        <v>80</v>
      </c>
      <c r="J7" s="366"/>
      <c r="K7" s="329" t="s">
        <v>72</v>
      </c>
      <c r="L7" s="329"/>
      <c r="M7" s="329" t="s">
        <v>72</v>
      </c>
      <c r="N7" s="329"/>
      <c r="O7" s="329" t="s">
        <v>72</v>
      </c>
      <c r="P7" s="329"/>
      <c r="Q7" s="329" t="s">
        <v>72</v>
      </c>
      <c r="R7" s="329"/>
      <c r="S7" s="329" t="s">
        <v>72</v>
      </c>
      <c r="T7" s="329"/>
      <c r="U7" s="329" t="s">
        <v>72</v>
      </c>
      <c r="V7" s="329"/>
      <c r="W7" s="366" t="s">
        <v>80</v>
      </c>
      <c r="X7" s="366"/>
      <c r="Y7" s="329" t="s">
        <v>72</v>
      </c>
      <c r="Z7" s="329"/>
      <c r="AA7" s="329" t="s">
        <v>72</v>
      </c>
      <c r="AB7" s="329"/>
      <c r="AC7" s="329" t="s">
        <v>72</v>
      </c>
      <c r="AD7" s="329"/>
      <c r="AE7" s="329" t="s">
        <v>72</v>
      </c>
      <c r="AF7" s="329"/>
      <c r="AG7" s="329" t="s">
        <v>72</v>
      </c>
      <c r="AH7" s="329"/>
      <c r="AI7" s="329" t="s">
        <v>72</v>
      </c>
      <c r="AJ7" s="329"/>
      <c r="AK7" s="366" t="s">
        <v>80</v>
      </c>
      <c r="AL7" s="366"/>
      <c r="AM7" s="329" t="s">
        <v>72</v>
      </c>
      <c r="AN7" s="329"/>
      <c r="AO7" s="329" t="s">
        <v>72</v>
      </c>
      <c r="AP7" s="329"/>
      <c r="AQ7" s="329" t="s">
        <v>72</v>
      </c>
      <c r="AR7" s="329"/>
      <c r="AS7" s="329" t="s">
        <v>72</v>
      </c>
      <c r="AT7" s="329"/>
      <c r="AU7" s="329" t="s">
        <v>72</v>
      </c>
      <c r="AV7" s="329"/>
      <c r="AW7" s="329" t="s">
        <v>72</v>
      </c>
      <c r="AX7" s="329"/>
      <c r="AY7" s="366" t="s">
        <v>80</v>
      </c>
      <c r="AZ7" s="366"/>
      <c r="BA7" s="329" t="s">
        <v>72</v>
      </c>
      <c r="BB7" s="329"/>
      <c r="BC7" s="329" t="s">
        <v>72</v>
      </c>
      <c r="BD7" s="329"/>
      <c r="BE7" s="329" t="s">
        <v>72</v>
      </c>
      <c r="BF7" s="329"/>
      <c r="BG7" s="329" t="s">
        <v>72</v>
      </c>
      <c r="BH7" s="329"/>
      <c r="BI7" s="329" t="s">
        <v>72</v>
      </c>
      <c r="BJ7" s="329"/>
      <c r="BK7" s="329" t="s">
        <v>72</v>
      </c>
      <c r="BL7" s="329"/>
      <c r="BM7" s="130">
        <f t="shared" si="0"/>
        <v>0</v>
      </c>
      <c r="BN7" s="68">
        <f t="shared" si="1"/>
        <v>0</v>
      </c>
      <c r="BO7" s="68">
        <f t="shared" si="2"/>
        <v>0</v>
      </c>
    </row>
    <row r="8" spans="1:69" ht="14.4" x14ac:dyDescent="0.3">
      <c r="A8" s="113">
        <v>6</v>
      </c>
      <c r="B8" s="117" t="s">
        <v>19</v>
      </c>
      <c r="C8" s="189">
        <v>7244543</v>
      </c>
      <c r="D8" s="117" t="s">
        <v>45</v>
      </c>
      <c r="E8" s="181" t="s">
        <v>182</v>
      </c>
      <c r="F8" s="197">
        <v>21.3</v>
      </c>
      <c r="G8" s="396" t="s">
        <v>184</v>
      </c>
      <c r="H8" s="396"/>
      <c r="I8" s="366" t="s">
        <v>80</v>
      </c>
      <c r="J8" s="366"/>
      <c r="K8" s="181" t="s">
        <v>182</v>
      </c>
      <c r="L8" s="196">
        <v>21.3</v>
      </c>
      <c r="M8" s="181" t="s">
        <v>182</v>
      </c>
      <c r="N8" s="197">
        <v>22</v>
      </c>
      <c r="O8" s="181" t="s">
        <v>182</v>
      </c>
      <c r="P8" s="68">
        <v>22.23</v>
      </c>
      <c r="Q8" s="181" t="s">
        <v>182</v>
      </c>
      <c r="R8" s="68">
        <v>22</v>
      </c>
      <c r="S8" s="181" t="s">
        <v>182</v>
      </c>
      <c r="T8" s="68">
        <v>22.15</v>
      </c>
      <c r="U8" s="181" t="s">
        <v>182</v>
      </c>
      <c r="V8" s="68">
        <v>21.3</v>
      </c>
      <c r="W8" s="366" t="s">
        <v>80</v>
      </c>
      <c r="X8" s="366"/>
      <c r="Y8" s="181" t="s">
        <v>182</v>
      </c>
      <c r="Z8" s="68">
        <v>20.45</v>
      </c>
      <c r="AA8" s="181" t="s">
        <v>182</v>
      </c>
      <c r="AB8" s="197">
        <v>22</v>
      </c>
      <c r="AC8" s="181" t="s">
        <v>182</v>
      </c>
      <c r="AD8" s="197">
        <v>21.3</v>
      </c>
      <c r="AE8" s="181" t="s">
        <v>182</v>
      </c>
      <c r="AF8" s="197">
        <v>22</v>
      </c>
      <c r="AG8" s="329" t="s">
        <v>72</v>
      </c>
      <c r="AH8" s="329"/>
      <c r="AI8" s="181" t="s">
        <v>182</v>
      </c>
      <c r="AJ8" s="197">
        <v>21.3</v>
      </c>
      <c r="AK8" s="366" t="s">
        <v>80</v>
      </c>
      <c r="AL8" s="366"/>
      <c r="AM8" s="181" t="s">
        <v>182</v>
      </c>
      <c r="AN8" s="197">
        <v>21.3</v>
      </c>
      <c r="AO8" s="181" t="s">
        <v>182</v>
      </c>
      <c r="AP8" s="197">
        <v>22</v>
      </c>
      <c r="AQ8" s="181" t="s">
        <v>182</v>
      </c>
      <c r="AR8" s="197">
        <v>21.3</v>
      </c>
      <c r="AS8" s="181" t="s">
        <v>182</v>
      </c>
      <c r="AT8" s="197">
        <v>22.2</v>
      </c>
      <c r="AU8" s="181" t="s">
        <v>182</v>
      </c>
      <c r="AV8" s="197">
        <v>21.3</v>
      </c>
      <c r="AW8" s="181" t="s">
        <v>182</v>
      </c>
      <c r="AX8" s="197">
        <v>18.3</v>
      </c>
      <c r="AY8" s="366" t="s">
        <v>80</v>
      </c>
      <c r="AZ8" s="366"/>
      <c r="BA8" s="181" t="s">
        <v>182</v>
      </c>
      <c r="BB8" s="203">
        <v>0.91666666666666663</v>
      </c>
      <c r="BC8" s="181" t="s">
        <v>182</v>
      </c>
      <c r="BD8" s="203">
        <v>0.92361111111111116</v>
      </c>
      <c r="BE8" s="181" t="s">
        <v>182</v>
      </c>
      <c r="BF8" s="203">
        <v>0.875</v>
      </c>
      <c r="BG8" s="366" t="s">
        <v>80</v>
      </c>
      <c r="BH8" s="366"/>
      <c r="BI8" s="181" t="s">
        <v>182</v>
      </c>
      <c r="BJ8" s="68"/>
      <c r="BK8" s="181" t="s">
        <v>182</v>
      </c>
      <c r="BL8" s="68"/>
      <c r="BM8" s="130">
        <f t="shared" si="0"/>
        <v>0</v>
      </c>
      <c r="BN8" s="68">
        <f t="shared" si="1"/>
        <v>0</v>
      </c>
      <c r="BO8" s="68">
        <f t="shared" si="2"/>
        <v>0</v>
      </c>
      <c r="BQ8" s="160"/>
    </row>
    <row r="9" spans="1:69" ht="14.4" x14ac:dyDescent="0.3">
      <c r="A9" s="113">
        <v>7</v>
      </c>
      <c r="B9" s="117" t="s">
        <v>20</v>
      </c>
      <c r="C9" s="189">
        <v>7326314</v>
      </c>
      <c r="D9" s="117" t="s">
        <v>46</v>
      </c>
      <c r="E9" s="181" t="s">
        <v>182</v>
      </c>
      <c r="F9" s="197">
        <v>21.3</v>
      </c>
      <c r="G9" s="396" t="s">
        <v>184</v>
      </c>
      <c r="H9" s="396"/>
      <c r="I9" s="329" t="s">
        <v>72</v>
      </c>
      <c r="J9" s="329"/>
      <c r="K9" s="181" t="s">
        <v>182</v>
      </c>
      <c r="L9" s="196">
        <v>21.3</v>
      </c>
      <c r="M9" s="33">
        <v>9.36</v>
      </c>
      <c r="N9" s="178" t="s">
        <v>180</v>
      </c>
      <c r="O9" s="366" t="s">
        <v>80</v>
      </c>
      <c r="P9" s="366"/>
      <c r="Q9" s="68">
        <v>9.27</v>
      </c>
      <c r="R9" s="197">
        <v>19</v>
      </c>
      <c r="S9" s="197">
        <v>9.3000000000000007</v>
      </c>
      <c r="T9" s="197">
        <v>19.3</v>
      </c>
      <c r="U9" s="197">
        <v>9.3000000000000007</v>
      </c>
      <c r="V9" s="68">
        <v>19.309999999999999</v>
      </c>
      <c r="W9" s="329" t="s">
        <v>72</v>
      </c>
      <c r="X9" s="329"/>
      <c r="Y9" s="68">
        <v>9.27</v>
      </c>
      <c r="Z9" s="68">
        <v>20.309999999999999</v>
      </c>
      <c r="AA9" s="197">
        <v>9.3000000000000007</v>
      </c>
      <c r="AB9" s="68">
        <v>19.190000000000001</v>
      </c>
      <c r="AC9" s="366" t="s">
        <v>80</v>
      </c>
      <c r="AD9" s="366"/>
      <c r="AE9" s="368" t="s">
        <v>13</v>
      </c>
      <c r="AF9" s="393"/>
      <c r="AG9" s="68">
        <v>9.33</v>
      </c>
      <c r="AH9" s="68">
        <v>20.309999999999999</v>
      </c>
      <c r="AI9" s="197">
        <v>9.4</v>
      </c>
      <c r="AJ9" s="197">
        <v>20</v>
      </c>
      <c r="AK9" s="329" t="s">
        <v>72</v>
      </c>
      <c r="AL9" s="329"/>
      <c r="AM9" s="181" t="s">
        <v>182</v>
      </c>
      <c r="AN9" s="197">
        <v>21.3</v>
      </c>
      <c r="AO9" s="181" t="s">
        <v>182</v>
      </c>
      <c r="AP9" s="197">
        <v>21</v>
      </c>
      <c r="AQ9" s="181" t="s">
        <v>182</v>
      </c>
      <c r="AR9" s="197">
        <v>21</v>
      </c>
      <c r="AS9" s="181" t="s">
        <v>182</v>
      </c>
      <c r="AT9" s="197">
        <v>21.3</v>
      </c>
      <c r="AU9" s="394" t="s">
        <v>180</v>
      </c>
      <c r="AV9" s="395"/>
      <c r="AW9" s="366" t="s">
        <v>80</v>
      </c>
      <c r="AX9" s="366"/>
      <c r="AY9" s="366" t="s">
        <v>80</v>
      </c>
      <c r="AZ9" s="366"/>
      <c r="BA9" s="181" t="s">
        <v>182</v>
      </c>
      <c r="BB9" s="68">
        <v>21.31</v>
      </c>
      <c r="BC9" s="188">
        <v>0.4201388888888889</v>
      </c>
      <c r="BD9" s="203">
        <v>0.91666666666666663</v>
      </c>
      <c r="BE9" s="203">
        <v>0.39583333333333331</v>
      </c>
      <c r="BF9" s="178" t="s">
        <v>180</v>
      </c>
      <c r="BG9" s="366" t="s">
        <v>80</v>
      </c>
      <c r="BH9" s="366"/>
      <c r="BI9" s="160">
        <v>0.38819444444444445</v>
      </c>
      <c r="BJ9" s="144">
        <v>0.8041666666666667</v>
      </c>
      <c r="BK9" s="203">
        <v>0.40208333333333335</v>
      </c>
      <c r="BL9" s="68"/>
      <c r="BM9" s="130">
        <f t="shared" si="0"/>
        <v>1</v>
      </c>
      <c r="BN9" s="68">
        <f t="shared" si="1"/>
        <v>0</v>
      </c>
      <c r="BO9" s="68">
        <f t="shared" si="2"/>
        <v>1</v>
      </c>
      <c r="BQ9" s="160"/>
    </row>
    <row r="10" spans="1:69" ht="14.4" x14ac:dyDescent="0.3">
      <c r="A10" s="113">
        <v>8</v>
      </c>
      <c r="B10" s="117" t="s">
        <v>21</v>
      </c>
      <c r="C10" s="189">
        <v>7252919</v>
      </c>
      <c r="D10" s="117" t="s">
        <v>47</v>
      </c>
      <c r="E10" s="181">
        <v>0.47916666666666669</v>
      </c>
      <c r="F10" s="197">
        <v>18.3</v>
      </c>
      <c r="G10" s="396" t="s">
        <v>184</v>
      </c>
      <c r="H10" s="396"/>
      <c r="I10" s="329" t="s">
        <v>72</v>
      </c>
      <c r="J10" s="329"/>
      <c r="K10" s="194">
        <v>0.39583333333333331</v>
      </c>
      <c r="L10" s="178" t="s">
        <v>180</v>
      </c>
      <c r="M10" s="366" t="s">
        <v>80</v>
      </c>
      <c r="N10" s="366"/>
      <c r="O10" s="68">
        <v>9.57</v>
      </c>
      <c r="P10" s="68">
        <v>20.45</v>
      </c>
      <c r="Q10" s="181" t="s">
        <v>182</v>
      </c>
      <c r="R10" s="68">
        <v>21.45</v>
      </c>
      <c r="S10" s="181" t="s">
        <v>182</v>
      </c>
      <c r="T10" s="197">
        <v>21</v>
      </c>
      <c r="U10" s="68">
        <v>9.5500000000000007</v>
      </c>
      <c r="V10" s="68">
        <v>19.309999999999999</v>
      </c>
      <c r="W10" s="329" t="s">
        <v>72</v>
      </c>
      <c r="X10" s="329"/>
      <c r="Y10" s="68">
        <v>9.31</v>
      </c>
      <c r="Z10" s="68">
        <v>20.309999999999999</v>
      </c>
      <c r="AA10" s="197">
        <v>9.3000000000000007</v>
      </c>
      <c r="AB10" s="68">
        <v>19.190000000000001</v>
      </c>
      <c r="AC10" s="68">
        <v>9.3699999999999992</v>
      </c>
      <c r="AD10" s="68">
        <v>18.41</v>
      </c>
      <c r="AE10" s="181" t="s">
        <v>182</v>
      </c>
      <c r="AF10" s="197">
        <v>22</v>
      </c>
      <c r="AG10" s="366" t="s">
        <v>80</v>
      </c>
      <c r="AH10" s="366"/>
      <c r="AI10" s="68">
        <v>9.41</v>
      </c>
      <c r="AJ10" s="197">
        <v>16.149999999999999</v>
      </c>
      <c r="AK10" s="329" t="s">
        <v>72</v>
      </c>
      <c r="AL10" s="329"/>
      <c r="AM10" s="368" t="s">
        <v>13</v>
      </c>
      <c r="AN10" s="393"/>
      <c r="AO10" s="68">
        <v>9.27</v>
      </c>
      <c r="AP10" s="68">
        <v>18.45</v>
      </c>
      <c r="AQ10" s="68">
        <v>9.25</v>
      </c>
      <c r="AR10" s="68">
        <v>18.329999999999998</v>
      </c>
      <c r="AS10" s="68">
        <v>9.4499999999999993</v>
      </c>
      <c r="AT10" s="178" t="s">
        <v>180</v>
      </c>
      <c r="AU10" s="366" t="s">
        <v>80</v>
      </c>
      <c r="AV10" s="366"/>
      <c r="AW10" s="181" t="s">
        <v>182</v>
      </c>
      <c r="AX10" s="197">
        <v>21.2</v>
      </c>
      <c r="AY10" s="366" t="s">
        <v>80</v>
      </c>
      <c r="AZ10" s="366"/>
      <c r="BA10" s="68">
        <v>9.31</v>
      </c>
      <c r="BB10" s="178" t="s">
        <v>180</v>
      </c>
      <c r="BC10" s="366" t="s">
        <v>80</v>
      </c>
      <c r="BD10" s="366"/>
      <c r="BE10" s="203">
        <v>0.39583333333333331</v>
      </c>
      <c r="BF10" s="68">
        <v>21.45</v>
      </c>
      <c r="BG10" s="68">
        <v>9.2899999999999991</v>
      </c>
      <c r="BH10" s="68">
        <v>21.45</v>
      </c>
      <c r="BI10" s="205">
        <v>0.39583333333333331</v>
      </c>
      <c r="BJ10" s="144">
        <v>0.8125</v>
      </c>
      <c r="BK10" s="203">
        <v>0.40208333333333335</v>
      </c>
      <c r="BL10" s="68"/>
      <c r="BM10" s="130">
        <f t="shared" si="0"/>
        <v>1</v>
      </c>
      <c r="BN10" s="68">
        <f t="shared" si="1"/>
        <v>0</v>
      </c>
      <c r="BO10" s="68">
        <f t="shared" si="2"/>
        <v>1</v>
      </c>
      <c r="BQ10" s="160"/>
    </row>
    <row r="11" spans="1:69" ht="14.4" x14ac:dyDescent="0.3">
      <c r="A11" s="113">
        <v>9</v>
      </c>
      <c r="B11" s="117" t="s">
        <v>22</v>
      </c>
      <c r="C11" s="189">
        <v>7309493</v>
      </c>
      <c r="D11" s="117" t="s">
        <v>48</v>
      </c>
      <c r="E11" s="181">
        <v>0.39583333333333331</v>
      </c>
      <c r="F11" s="197">
        <v>18.3</v>
      </c>
      <c r="G11" s="396" t="s">
        <v>184</v>
      </c>
      <c r="H11" s="396"/>
      <c r="I11" s="366" t="s">
        <v>80</v>
      </c>
      <c r="J11" s="366"/>
      <c r="K11" s="195">
        <v>0.40972222222222227</v>
      </c>
      <c r="L11" s="196">
        <v>18.3</v>
      </c>
      <c r="M11" s="195">
        <v>0.39027777777777778</v>
      </c>
      <c r="N11" s="68">
        <v>19.149999999999999</v>
      </c>
      <c r="O11" s="68">
        <v>9.3800000000000008</v>
      </c>
      <c r="P11" s="197">
        <v>19.3</v>
      </c>
      <c r="Q11" s="68">
        <v>9.23</v>
      </c>
      <c r="R11" s="197">
        <v>19.3</v>
      </c>
      <c r="S11" s="197">
        <v>9.1</v>
      </c>
      <c r="T11" s="68">
        <v>19.02</v>
      </c>
      <c r="U11" s="68">
        <v>9.0500000000000007</v>
      </c>
      <c r="V11" s="68">
        <v>19.11</v>
      </c>
      <c r="W11" s="366" t="s">
        <v>80</v>
      </c>
      <c r="X11" s="366"/>
      <c r="Y11" s="68">
        <v>9.25</v>
      </c>
      <c r="Z11" s="68">
        <v>19.04</v>
      </c>
      <c r="AA11" s="197">
        <v>9.1</v>
      </c>
      <c r="AB11" s="68">
        <v>19.25</v>
      </c>
      <c r="AC11" s="68">
        <v>9.08</v>
      </c>
      <c r="AD11" s="68">
        <v>19.010000000000002</v>
      </c>
      <c r="AE11" s="368" t="s">
        <v>13</v>
      </c>
      <c r="AF11" s="393"/>
      <c r="AG11" s="68">
        <v>9.33</v>
      </c>
      <c r="AH11" s="68">
        <v>19.11</v>
      </c>
      <c r="AI11" s="197">
        <v>9.4</v>
      </c>
      <c r="AJ11" s="68">
        <v>18.309999999999999</v>
      </c>
      <c r="AK11" s="366" t="s">
        <v>80</v>
      </c>
      <c r="AL11" s="366"/>
      <c r="AM11" s="68">
        <v>9.2799999999999994</v>
      </c>
      <c r="AN11" s="68">
        <v>18.39</v>
      </c>
      <c r="AO11" s="68">
        <v>9.15</v>
      </c>
      <c r="AP11" s="68">
        <v>18.39</v>
      </c>
      <c r="AQ11" s="68">
        <v>8.59</v>
      </c>
      <c r="AR11" s="68">
        <v>18.420000000000002</v>
      </c>
      <c r="AS11" s="68">
        <v>9.26</v>
      </c>
      <c r="AT11" s="68">
        <v>19.010000000000002</v>
      </c>
      <c r="AU11" s="68">
        <v>9.32</v>
      </c>
      <c r="AV11" s="197">
        <v>19.3</v>
      </c>
      <c r="AW11" s="68">
        <v>9.07</v>
      </c>
      <c r="AX11" s="68">
        <v>19.309999999999999</v>
      </c>
      <c r="AY11" s="366" t="s">
        <v>80</v>
      </c>
      <c r="AZ11" s="366"/>
      <c r="BA11" s="68">
        <v>9.16</v>
      </c>
      <c r="BB11" s="68">
        <v>21.31</v>
      </c>
      <c r="BC11" s="68">
        <v>9.23</v>
      </c>
      <c r="BD11" s="68">
        <v>18.510000000000002</v>
      </c>
      <c r="BE11" s="203">
        <v>0.39583333333333331</v>
      </c>
      <c r="BF11" s="157">
        <v>0.82152777777777775</v>
      </c>
      <c r="BG11" s="144">
        <v>0.39027777777777778</v>
      </c>
      <c r="BH11" s="160">
        <v>0.80833333333333324</v>
      </c>
      <c r="BI11" s="204">
        <v>0.37708333333333338</v>
      </c>
      <c r="BJ11" s="144">
        <v>0.79999999999999993</v>
      </c>
      <c r="BK11" s="144">
        <v>0.39583333333333331</v>
      </c>
      <c r="BL11" s="68"/>
      <c r="BM11" s="130">
        <f t="shared" si="0"/>
        <v>1</v>
      </c>
      <c r="BN11" s="68">
        <f t="shared" si="1"/>
        <v>0</v>
      </c>
      <c r="BO11" s="68">
        <f t="shared" si="2"/>
        <v>1</v>
      </c>
      <c r="BQ11" s="160"/>
    </row>
    <row r="12" spans="1:69" ht="14.4" x14ac:dyDescent="0.3">
      <c r="A12" s="113">
        <v>10</v>
      </c>
      <c r="B12" s="117" t="s">
        <v>23</v>
      </c>
      <c r="C12" s="118">
        <v>7326898</v>
      </c>
      <c r="D12" s="117" t="s">
        <v>49</v>
      </c>
      <c r="E12" s="366" t="s">
        <v>80</v>
      </c>
      <c r="F12" s="366"/>
      <c r="G12" s="396" t="s">
        <v>184</v>
      </c>
      <c r="H12" s="396"/>
      <c r="I12" s="366" t="s">
        <v>80</v>
      </c>
      <c r="J12" s="366"/>
      <c r="K12" s="194">
        <v>0.39583333333333331</v>
      </c>
      <c r="L12" s="196">
        <v>18.3</v>
      </c>
      <c r="M12" s="138">
        <v>9.31</v>
      </c>
      <c r="N12" s="68">
        <v>18.329999999999998</v>
      </c>
      <c r="O12" s="68">
        <v>9.4600000000000009</v>
      </c>
      <c r="P12" s="68">
        <v>18.46</v>
      </c>
      <c r="Q12" s="197">
        <v>9.3000000000000007</v>
      </c>
      <c r="R12" s="178" t="s">
        <v>180</v>
      </c>
      <c r="S12" s="366" t="s">
        <v>80</v>
      </c>
      <c r="T12" s="366"/>
      <c r="U12" s="68">
        <v>9.26</v>
      </c>
      <c r="V12" s="68">
        <v>18.32</v>
      </c>
      <c r="W12" s="366" t="s">
        <v>80</v>
      </c>
      <c r="X12" s="366"/>
      <c r="Y12" s="181" t="s">
        <v>182</v>
      </c>
      <c r="Z12" s="68">
        <v>19.03</v>
      </c>
      <c r="AA12" s="366" t="s">
        <v>80</v>
      </c>
      <c r="AB12" s="366"/>
      <c r="AC12" s="68">
        <v>9.4499999999999993</v>
      </c>
      <c r="AD12" s="197">
        <v>18.3</v>
      </c>
      <c r="AE12" s="394" t="s">
        <v>180</v>
      </c>
      <c r="AF12" s="395"/>
      <c r="AG12" s="394" t="s">
        <v>180</v>
      </c>
      <c r="AH12" s="395"/>
      <c r="AI12" s="394" t="s">
        <v>180</v>
      </c>
      <c r="AJ12" s="395"/>
      <c r="AK12" s="394" t="s">
        <v>180</v>
      </c>
      <c r="AL12" s="395"/>
      <c r="AM12" s="394" t="s">
        <v>180</v>
      </c>
      <c r="AN12" s="395"/>
      <c r="AO12" s="394" t="s">
        <v>180</v>
      </c>
      <c r="AP12" s="395"/>
      <c r="AQ12" s="366" t="s">
        <v>80</v>
      </c>
      <c r="AR12" s="366"/>
      <c r="AS12" s="68">
        <v>9.26</v>
      </c>
      <c r="AT12" s="197">
        <v>18.3</v>
      </c>
      <c r="AU12" s="197">
        <v>9.3000000000000007</v>
      </c>
      <c r="AV12" s="68">
        <v>19.32</v>
      </c>
      <c r="AW12" s="68">
        <v>9.32</v>
      </c>
      <c r="AX12" s="68">
        <v>18.32</v>
      </c>
      <c r="AY12" s="366" t="s">
        <v>80</v>
      </c>
      <c r="AZ12" s="366"/>
      <c r="BA12" s="197">
        <v>9.3000000000000007</v>
      </c>
      <c r="BB12" s="203">
        <v>0.77083333333333337</v>
      </c>
      <c r="BC12" s="368" t="s">
        <v>13</v>
      </c>
      <c r="BD12" s="393"/>
      <c r="BE12" s="368" t="s">
        <v>13</v>
      </c>
      <c r="BF12" s="393"/>
      <c r="BG12" s="368" t="s">
        <v>13</v>
      </c>
      <c r="BH12" s="403"/>
      <c r="BI12" s="144">
        <v>0.39374999999999999</v>
      </c>
      <c r="BJ12" s="68"/>
      <c r="BK12" s="144">
        <v>0.39583333333333331</v>
      </c>
      <c r="BL12" s="68"/>
      <c r="BM12" s="130">
        <f t="shared" si="0"/>
        <v>3</v>
      </c>
      <c r="BN12" s="68">
        <f t="shared" si="1"/>
        <v>0</v>
      </c>
      <c r="BO12" s="68">
        <f t="shared" si="2"/>
        <v>3</v>
      </c>
      <c r="BQ12" s="160"/>
    </row>
    <row r="13" spans="1:69" ht="14.4" x14ac:dyDescent="0.3">
      <c r="A13" s="113">
        <v>11</v>
      </c>
      <c r="B13" s="117" t="s">
        <v>24</v>
      </c>
      <c r="C13" s="118">
        <v>7326372</v>
      </c>
      <c r="D13" s="117" t="s">
        <v>50</v>
      </c>
      <c r="E13" s="181">
        <v>0.39583333333333331</v>
      </c>
      <c r="F13" s="197">
        <v>18.3</v>
      </c>
      <c r="G13" s="396" t="s">
        <v>184</v>
      </c>
      <c r="H13" s="396"/>
      <c r="I13" s="366" t="s">
        <v>80</v>
      </c>
      <c r="J13" s="366"/>
      <c r="K13" s="198">
        <v>0.39583333333333331</v>
      </c>
      <c r="L13" s="196">
        <v>18.3</v>
      </c>
      <c r="M13" s="138">
        <v>9.2899999999999991</v>
      </c>
      <c r="N13" s="68">
        <v>19.309999999999999</v>
      </c>
      <c r="O13" s="68">
        <v>9.2899999999999991</v>
      </c>
      <c r="P13" s="197">
        <v>19.3</v>
      </c>
      <c r="Q13" s="197">
        <v>9.3000000000000007</v>
      </c>
      <c r="R13" s="197">
        <v>19.3</v>
      </c>
      <c r="S13" s="68">
        <v>9.3699999999999992</v>
      </c>
      <c r="T13" s="68">
        <v>18.45</v>
      </c>
      <c r="U13" s="68">
        <v>9.32</v>
      </c>
      <c r="V13" s="68">
        <v>18.45</v>
      </c>
      <c r="W13" s="366" t="s">
        <v>80</v>
      </c>
      <c r="X13" s="366"/>
      <c r="Y13" s="197">
        <v>9.3000000000000007</v>
      </c>
      <c r="Z13" s="68">
        <v>18.45</v>
      </c>
      <c r="AA13" s="68">
        <v>9.27</v>
      </c>
      <c r="AB13" s="197">
        <v>19.100000000000001</v>
      </c>
      <c r="AC13" s="68">
        <v>9.23</v>
      </c>
      <c r="AD13" s="68">
        <v>6.45</v>
      </c>
      <c r="AE13" s="197">
        <v>13.3</v>
      </c>
      <c r="AF13" s="68">
        <v>18.45</v>
      </c>
      <c r="AG13" s="68">
        <v>9.15</v>
      </c>
      <c r="AH13" s="197">
        <v>18.5</v>
      </c>
      <c r="AI13" s="68">
        <v>9.31</v>
      </c>
      <c r="AJ13" s="68">
        <v>18.45</v>
      </c>
      <c r="AK13" s="366" t="s">
        <v>80</v>
      </c>
      <c r="AL13" s="366"/>
      <c r="AM13" s="68">
        <v>9.31</v>
      </c>
      <c r="AN13" s="197">
        <v>19.3</v>
      </c>
      <c r="AO13" s="68">
        <v>9.35</v>
      </c>
      <c r="AP13" s="197">
        <v>18.399999999999999</v>
      </c>
      <c r="AQ13" s="68">
        <v>9.23</v>
      </c>
      <c r="AR13" s="68">
        <v>18.350000000000001</v>
      </c>
      <c r="AS13" s="68">
        <v>9.26</v>
      </c>
      <c r="AT13" s="68">
        <v>18.350000000000001</v>
      </c>
      <c r="AU13" s="368" t="s">
        <v>13</v>
      </c>
      <c r="AV13" s="393"/>
      <c r="AW13" s="368" t="s">
        <v>13</v>
      </c>
      <c r="AX13" s="393"/>
      <c r="AY13" s="366" t="s">
        <v>80</v>
      </c>
      <c r="AZ13" s="366"/>
      <c r="BA13" s="203">
        <v>0.43055555555555558</v>
      </c>
      <c r="BB13" s="203">
        <v>0.77777777777777779</v>
      </c>
      <c r="BC13" s="203">
        <v>0.3888888888888889</v>
      </c>
      <c r="BD13" s="203">
        <v>0.80555555555555547</v>
      </c>
      <c r="BE13" s="68">
        <v>9.25</v>
      </c>
      <c r="BF13" s="157">
        <v>0.79166666666666663</v>
      </c>
      <c r="BG13" s="144">
        <v>0.39444444444444443</v>
      </c>
      <c r="BH13" s="160">
        <v>0.7944444444444444</v>
      </c>
      <c r="BI13" s="144">
        <v>0.39305555555555555</v>
      </c>
      <c r="BJ13" s="157">
        <v>0.80069444444444438</v>
      </c>
      <c r="BK13" s="144">
        <v>0.3979166666666667</v>
      </c>
      <c r="BL13" s="157">
        <v>0.79861111111111116</v>
      </c>
      <c r="BM13" s="130">
        <f t="shared" si="0"/>
        <v>2</v>
      </c>
      <c r="BN13" s="68">
        <f t="shared" si="1"/>
        <v>0</v>
      </c>
      <c r="BO13" s="68">
        <f t="shared" si="2"/>
        <v>2</v>
      </c>
      <c r="BQ13" s="160"/>
    </row>
    <row r="14" spans="1:69" ht="14.4" x14ac:dyDescent="0.3">
      <c r="A14" s="113">
        <v>12</v>
      </c>
      <c r="B14" s="117" t="s">
        <v>25</v>
      </c>
      <c r="C14" s="118">
        <v>7321180</v>
      </c>
      <c r="D14" s="117" t="s">
        <v>51</v>
      </c>
      <c r="E14" s="181">
        <v>0.39583333333333331</v>
      </c>
      <c r="F14" s="178" t="s">
        <v>180</v>
      </c>
      <c r="G14" s="396" t="s">
        <v>184</v>
      </c>
      <c r="H14" s="396"/>
      <c r="I14" s="366" t="s">
        <v>80</v>
      </c>
      <c r="J14" s="366"/>
      <c r="K14" s="198">
        <v>0.39583333333333331</v>
      </c>
      <c r="L14" s="196">
        <v>18.3</v>
      </c>
      <c r="M14" s="138">
        <v>9.27</v>
      </c>
      <c r="N14" s="68">
        <v>19.309999999999999</v>
      </c>
      <c r="O14" s="68">
        <v>9.2799999999999994</v>
      </c>
      <c r="P14" s="68">
        <v>20.45</v>
      </c>
      <c r="Q14" s="68">
        <v>9.26</v>
      </c>
      <c r="R14" s="197">
        <v>18.3</v>
      </c>
      <c r="S14" s="197">
        <v>11</v>
      </c>
      <c r="T14" s="197">
        <v>19.3</v>
      </c>
      <c r="U14" s="366" t="s">
        <v>80</v>
      </c>
      <c r="V14" s="366"/>
      <c r="W14" s="366" t="s">
        <v>80</v>
      </c>
      <c r="X14" s="366"/>
      <c r="Y14" s="68">
        <v>9.33</v>
      </c>
      <c r="Z14" s="68">
        <v>20.309999999999999</v>
      </c>
      <c r="AA14" s="68">
        <v>9.27</v>
      </c>
      <c r="AB14" s="68">
        <v>16.010000000000002</v>
      </c>
      <c r="AC14" s="368" t="s">
        <v>13</v>
      </c>
      <c r="AD14" s="393"/>
      <c r="AE14" s="368" t="s">
        <v>13</v>
      </c>
      <c r="AF14" s="393"/>
      <c r="AG14" s="368" t="s">
        <v>13</v>
      </c>
      <c r="AH14" s="393"/>
      <c r="AI14" s="368" t="s">
        <v>13</v>
      </c>
      <c r="AJ14" s="393"/>
      <c r="AK14" s="366" t="s">
        <v>80</v>
      </c>
      <c r="AL14" s="366"/>
      <c r="AM14" s="197">
        <v>9.3000000000000007</v>
      </c>
      <c r="AN14" s="197">
        <v>19.3</v>
      </c>
      <c r="AO14" s="68">
        <v>9.35</v>
      </c>
      <c r="AP14" s="68">
        <v>18.41</v>
      </c>
      <c r="AQ14" s="68">
        <v>9.23</v>
      </c>
      <c r="AR14" s="68">
        <v>18.329999999999998</v>
      </c>
      <c r="AS14" s="68">
        <v>9.26</v>
      </c>
      <c r="AT14" s="197">
        <v>21</v>
      </c>
      <c r="AU14" s="68">
        <v>9.32</v>
      </c>
      <c r="AV14" s="68">
        <v>19.38</v>
      </c>
      <c r="AW14" s="68">
        <v>9.23</v>
      </c>
      <c r="AX14" s="197">
        <v>21.2</v>
      </c>
      <c r="AY14" s="366" t="s">
        <v>80</v>
      </c>
      <c r="AZ14" s="366"/>
      <c r="BA14" s="68">
        <v>9.35</v>
      </c>
      <c r="BB14" s="68">
        <v>18.350000000000001</v>
      </c>
      <c r="BC14" s="203">
        <v>0.3888888888888889</v>
      </c>
      <c r="BD14" s="203">
        <v>0.8125</v>
      </c>
      <c r="BE14" s="68">
        <v>9.2899999999999991</v>
      </c>
      <c r="BF14" s="203">
        <v>0.79166666666666663</v>
      </c>
      <c r="BG14" s="68">
        <v>9.2799999999999994</v>
      </c>
      <c r="BH14" s="205">
        <v>0.79166666666666663</v>
      </c>
      <c r="BI14" s="144">
        <v>0.3923611111111111</v>
      </c>
      <c r="BJ14" s="157">
        <v>0.43541666666666662</v>
      </c>
      <c r="BK14" s="366" t="s">
        <v>80</v>
      </c>
      <c r="BL14" s="366"/>
      <c r="BM14" s="130">
        <f t="shared" si="0"/>
        <v>4</v>
      </c>
      <c r="BN14" s="68">
        <f t="shared" si="1"/>
        <v>0</v>
      </c>
      <c r="BO14" s="68">
        <f>BM14+BN14</f>
        <v>4</v>
      </c>
    </row>
    <row r="15" spans="1:69" ht="14.4" x14ac:dyDescent="0.3">
      <c r="A15" s="113">
        <v>13</v>
      </c>
      <c r="B15" s="117" t="s">
        <v>26</v>
      </c>
      <c r="C15" s="189">
        <v>7321175</v>
      </c>
      <c r="D15" s="117" t="s">
        <v>52</v>
      </c>
      <c r="E15" s="181">
        <v>0.39583333333333331</v>
      </c>
      <c r="F15" s="197">
        <v>18.3</v>
      </c>
      <c r="G15" s="396" t="s">
        <v>184</v>
      </c>
      <c r="H15" s="396"/>
      <c r="I15" s="366" t="s">
        <v>80</v>
      </c>
      <c r="J15" s="366"/>
      <c r="K15" s="198">
        <v>0.39583333333333331</v>
      </c>
      <c r="L15" s="196">
        <v>18.3</v>
      </c>
      <c r="M15" s="33">
        <v>10.029999999999999</v>
      </c>
      <c r="N15" s="197">
        <v>18.52</v>
      </c>
      <c r="O15" s="68">
        <v>9.3800000000000008</v>
      </c>
      <c r="P15" s="68">
        <v>18.38</v>
      </c>
      <c r="Q15" s="68">
        <v>9.4700000000000006</v>
      </c>
      <c r="R15" s="197">
        <v>18.3</v>
      </c>
      <c r="S15" s="197">
        <v>11</v>
      </c>
      <c r="T15" s="178" t="s">
        <v>180</v>
      </c>
      <c r="U15" s="366" t="s">
        <v>80</v>
      </c>
      <c r="V15" s="366"/>
      <c r="W15" s="366" t="s">
        <v>80</v>
      </c>
      <c r="X15" s="366"/>
      <c r="Y15" s="68">
        <v>9.33</v>
      </c>
      <c r="Z15" s="197">
        <v>18.399999999999999</v>
      </c>
      <c r="AA15" s="68">
        <v>9.39</v>
      </c>
      <c r="AB15" s="197">
        <v>19.3</v>
      </c>
      <c r="AC15" s="368" t="s">
        <v>185</v>
      </c>
      <c r="AD15" s="393"/>
      <c r="AE15" s="68">
        <v>9.36</v>
      </c>
      <c r="AF15" s="197">
        <v>19.100000000000001</v>
      </c>
      <c r="AG15" s="68">
        <v>9.3800000000000008</v>
      </c>
      <c r="AH15" s="197">
        <v>17</v>
      </c>
      <c r="AI15" s="68">
        <v>9.41</v>
      </c>
      <c r="AJ15" s="197">
        <v>18.5</v>
      </c>
      <c r="AK15" s="366" t="s">
        <v>80</v>
      </c>
      <c r="AL15" s="366"/>
      <c r="AM15" s="68">
        <v>9.51</v>
      </c>
      <c r="AN15" s="68">
        <v>18.41</v>
      </c>
      <c r="AO15" s="68">
        <v>9.49</v>
      </c>
      <c r="AP15" s="197">
        <v>18.399999999999999</v>
      </c>
      <c r="AQ15" s="68">
        <v>9.4499999999999993</v>
      </c>
      <c r="AR15" s="197">
        <v>18.399999999999999</v>
      </c>
      <c r="AS15" s="197">
        <v>9.1</v>
      </c>
      <c r="AT15" s="68">
        <v>18.45</v>
      </c>
      <c r="AU15" s="68">
        <v>9.58</v>
      </c>
      <c r="AV15" s="68">
        <v>20.02</v>
      </c>
      <c r="AW15" s="68">
        <v>9.27</v>
      </c>
      <c r="AX15" s="68">
        <v>19.12</v>
      </c>
      <c r="AY15" s="366" t="s">
        <v>80</v>
      </c>
      <c r="AZ15" s="366"/>
      <c r="BA15" s="368" t="s">
        <v>13</v>
      </c>
      <c r="BB15" s="393"/>
      <c r="BC15" s="68">
        <v>9.4499999999999993</v>
      </c>
      <c r="BD15" s="203">
        <v>0.79166666666666663</v>
      </c>
      <c r="BE15" s="68">
        <v>9.35</v>
      </c>
      <c r="BF15" s="144">
        <v>0.78888888888888886</v>
      </c>
      <c r="BG15" s="203">
        <v>0.3923611111111111</v>
      </c>
      <c r="BH15" s="160">
        <v>0.79166666666666663</v>
      </c>
      <c r="BI15" s="144">
        <v>0.36249999999999999</v>
      </c>
      <c r="BJ15" s="68"/>
      <c r="BK15" s="366" t="s">
        <v>80</v>
      </c>
      <c r="BL15" s="366"/>
      <c r="BM15" s="130">
        <v>2</v>
      </c>
      <c r="BN15" s="68">
        <f t="shared" ref="BN15:BN27" si="3">COUNTIF(C15:BL15,"halfday")/2</f>
        <v>0</v>
      </c>
      <c r="BO15" s="68">
        <f t="shared" si="2"/>
        <v>2</v>
      </c>
    </row>
    <row r="16" spans="1:69" ht="14.4" x14ac:dyDescent="0.3">
      <c r="A16" s="113">
        <v>15</v>
      </c>
      <c r="B16" s="117" t="s">
        <v>28</v>
      </c>
      <c r="C16" s="200">
        <v>13290622</v>
      </c>
      <c r="D16" s="192" t="s">
        <v>54</v>
      </c>
      <c r="E16" s="368" t="s">
        <v>13</v>
      </c>
      <c r="F16" s="393"/>
      <c r="G16" s="396" t="s">
        <v>184</v>
      </c>
      <c r="H16" s="396"/>
      <c r="I16" s="366" t="s">
        <v>80</v>
      </c>
      <c r="J16" s="366"/>
      <c r="K16" s="198">
        <v>0.39166666666666666</v>
      </c>
      <c r="L16" s="196">
        <v>18.3</v>
      </c>
      <c r="M16" s="33">
        <v>9.0500000000000007</v>
      </c>
      <c r="N16" s="68">
        <v>18.34</v>
      </c>
      <c r="O16" s="68">
        <v>9.2799999999999994</v>
      </c>
      <c r="P16" s="197">
        <v>18.329999999999998</v>
      </c>
      <c r="Q16" s="368" t="s">
        <v>13</v>
      </c>
      <c r="R16" s="393"/>
      <c r="S16" s="68">
        <v>9.35</v>
      </c>
      <c r="T16" s="197">
        <v>18.3</v>
      </c>
      <c r="U16" s="368" t="s">
        <v>13</v>
      </c>
      <c r="V16" s="393"/>
      <c r="W16" s="366" t="s">
        <v>80</v>
      </c>
      <c r="X16" s="366"/>
      <c r="Y16" s="368" t="s">
        <v>13</v>
      </c>
      <c r="Z16" s="393"/>
      <c r="AA16" s="197">
        <v>9.3000000000000007</v>
      </c>
      <c r="AB16" s="68">
        <v>18.350000000000001</v>
      </c>
      <c r="AC16" s="68">
        <v>9.15</v>
      </c>
      <c r="AD16" s="68">
        <v>18.350000000000001</v>
      </c>
      <c r="AE16" s="68">
        <v>9.25</v>
      </c>
      <c r="AF16" s="68">
        <v>18.350000000000001</v>
      </c>
      <c r="AG16" s="68">
        <v>9.3800000000000008</v>
      </c>
      <c r="AH16" s="197">
        <v>17</v>
      </c>
      <c r="AI16" s="329" t="s">
        <v>72</v>
      </c>
      <c r="AJ16" s="329"/>
      <c r="AK16" s="366" t="s">
        <v>80</v>
      </c>
      <c r="AL16" s="366"/>
      <c r="AM16" s="329" t="s">
        <v>72</v>
      </c>
      <c r="AN16" s="329"/>
      <c r="AO16" s="68">
        <v>8.58</v>
      </c>
      <c r="AP16" s="68">
        <v>18.329999999999998</v>
      </c>
      <c r="AQ16" s="197">
        <v>9.1</v>
      </c>
      <c r="AR16" s="68">
        <v>18.329999999999998</v>
      </c>
      <c r="AS16" s="68">
        <v>9.26</v>
      </c>
      <c r="AT16" s="197">
        <v>18.350000000000001</v>
      </c>
      <c r="AU16" s="197">
        <v>9</v>
      </c>
      <c r="AV16" s="197">
        <v>19</v>
      </c>
      <c r="AW16" s="197">
        <v>9</v>
      </c>
      <c r="AX16" s="197">
        <v>18.399999999999999</v>
      </c>
      <c r="AY16" s="366" t="s">
        <v>80</v>
      </c>
      <c r="AZ16" s="366"/>
      <c r="BA16" s="197">
        <v>9</v>
      </c>
      <c r="BB16" s="203">
        <v>0.77777777777777779</v>
      </c>
      <c r="BC16" s="68">
        <v>9.15</v>
      </c>
      <c r="BD16" s="203">
        <v>0.79166666666666663</v>
      </c>
      <c r="BE16" s="203">
        <v>0.3888888888888889</v>
      </c>
      <c r="BF16" s="144">
        <v>0.77430555555555547</v>
      </c>
      <c r="BG16" s="329" t="s">
        <v>72</v>
      </c>
      <c r="BH16" s="342"/>
      <c r="BI16" s="144">
        <v>0.3888888888888889</v>
      </c>
      <c r="BJ16" s="157">
        <v>0.77083333333333337</v>
      </c>
      <c r="BK16" s="144">
        <v>0.42499999999999999</v>
      </c>
      <c r="BL16" s="144">
        <v>0.42499999999999999</v>
      </c>
      <c r="BM16" s="130">
        <f t="shared" ref="BM16:BM27" si="4">COUNTIF(C16:BL16,"LEAVE")</f>
        <v>4</v>
      </c>
      <c r="BN16" s="68">
        <f t="shared" si="3"/>
        <v>0</v>
      </c>
      <c r="BO16" s="68">
        <f t="shared" si="2"/>
        <v>4</v>
      </c>
    </row>
    <row r="17" spans="1:67" ht="14.4" x14ac:dyDescent="0.3">
      <c r="A17" s="113">
        <v>17</v>
      </c>
      <c r="B17" s="117" t="s">
        <v>30</v>
      </c>
      <c r="C17" s="118">
        <v>9307583</v>
      </c>
      <c r="D17" s="117" t="s">
        <v>56</v>
      </c>
      <c r="E17" s="181">
        <v>0.39583333333333331</v>
      </c>
      <c r="F17" s="197">
        <v>18.3</v>
      </c>
      <c r="G17" s="396" t="s">
        <v>184</v>
      </c>
      <c r="H17" s="396"/>
      <c r="I17" s="366" t="s">
        <v>80</v>
      </c>
      <c r="J17" s="366"/>
      <c r="K17" s="198">
        <v>0.39583333333333331</v>
      </c>
      <c r="L17" s="196">
        <v>18.3</v>
      </c>
      <c r="M17" s="33">
        <v>9.31</v>
      </c>
      <c r="N17" s="68">
        <v>19.309999999999999</v>
      </c>
      <c r="O17" s="68">
        <v>9.26</v>
      </c>
      <c r="P17" s="197">
        <v>18.329999999999998</v>
      </c>
      <c r="Q17" s="368" t="s">
        <v>13</v>
      </c>
      <c r="R17" s="393"/>
      <c r="S17" s="68">
        <v>9.27</v>
      </c>
      <c r="T17" s="68">
        <v>18.350000000000001</v>
      </c>
      <c r="U17" s="68">
        <v>9.3699999999999992</v>
      </c>
      <c r="V17" s="127" t="s">
        <v>92</v>
      </c>
      <c r="W17" s="366" t="s">
        <v>80</v>
      </c>
      <c r="X17" s="366"/>
      <c r="Y17" s="68">
        <v>9.27</v>
      </c>
      <c r="Z17" s="68">
        <v>18.45</v>
      </c>
      <c r="AA17" s="68">
        <v>9.49</v>
      </c>
      <c r="AB17" s="68">
        <v>19.010000000000002</v>
      </c>
      <c r="AC17" s="197">
        <v>9.3000000000000007</v>
      </c>
      <c r="AD17" s="68">
        <v>18.46</v>
      </c>
      <c r="AE17" s="68">
        <v>9.36</v>
      </c>
      <c r="AF17" s="197">
        <v>18.5</v>
      </c>
      <c r="AG17" s="68">
        <v>9.3800000000000008</v>
      </c>
      <c r="AH17" s="197">
        <v>17</v>
      </c>
      <c r="AI17" s="197">
        <v>9.3000000000000007</v>
      </c>
      <c r="AJ17" s="68">
        <v>18.45</v>
      </c>
      <c r="AK17" s="366" t="s">
        <v>80</v>
      </c>
      <c r="AL17" s="366"/>
      <c r="AM17" s="68">
        <v>9.35</v>
      </c>
      <c r="AN17" s="197">
        <v>19.3</v>
      </c>
      <c r="AO17" s="68">
        <v>9.35</v>
      </c>
      <c r="AP17" s="68">
        <v>18.350000000000001</v>
      </c>
      <c r="AQ17" s="68">
        <v>9.19</v>
      </c>
      <c r="AR17" s="68">
        <v>18.350000000000001</v>
      </c>
      <c r="AS17" s="197">
        <v>9.3000000000000007</v>
      </c>
      <c r="AT17" s="197">
        <v>18.350000000000001</v>
      </c>
      <c r="AU17" s="68">
        <v>9.3800000000000008</v>
      </c>
      <c r="AV17" s="197">
        <v>19</v>
      </c>
      <c r="AW17" s="68">
        <v>9.23</v>
      </c>
      <c r="AX17" s="197">
        <v>18.399999999999999</v>
      </c>
      <c r="AY17" s="366" t="s">
        <v>80</v>
      </c>
      <c r="AZ17" s="366"/>
      <c r="BA17" s="68">
        <v>9.23</v>
      </c>
      <c r="BB17" s="203">
        <v>0.77777777777777779</v>
      </c>
      <c r="BC17" s="68">
        <v>9.25</v>
      </c>
      <c r="BD17" s="203">
        <v>0.79166666666666663</v>
      </c>
      <c r="BE17" s="68">
        <v>9.2100000000000009</v>
      </c>
      <c r="BF17" s="144">
        <v>0.77430555555555547</v>
      </c>
      <c r="BG17" s="144">
        <v>0.39513888888888887</v>
      </c>
      <c r="BH17" s="160">
        <v>0.78680555555555554</v>
      </c>
      <c r="BI17" s="144">
        <v>0.39305555555555555</v>
      </c>
      <c r="BJ17" s="144">
        <v>0.79375000000000007</v>
      </c>
      <c r="BK17" s="144">
        <v>0.40069444444444446</v>
      </c>
      <c r="BL17" s="144">
        <v>0.78263888888888899</v>
      </c>
      <c r="BM17" s="130">
        <f t="shared" si="4"/>
        <v>1</v>
      </c>
      <c r="BN17" s="68">
        <f t="shared" si="3"/>
        <v>0.5</v>
      </c>
      <c r="BO17" s="68">
        <f t="shared" si="2"/>
        <v>1.5</v>
      </c>
    </row>
    <row r="18" spans="1:67" ht="14.4" x14ac:dyDescent="0.3">
      <c r="A18" s="113">
        <v>20</v>
      </c>
      <c r="B18" s="117" t="s">
        <v>33</v>
      </c>
      <c r="C18" s="189">
        <v>7306944</v>
      </c>
      <c r="D18" s="117" t="s">
        <v>59</v>
      </c>
      <c r="E18" s="181">
        <v>0.38055555555555554</v>
      </c>
      <c r="F18" s="197">
        <v>18.3</v>
      </c>
      <c r="G18" s="396" t="s">
        <v>184</v>
      </c>
      <c r="H18" s="396"/>
      <c r="I18" s="329" t="s">
        <v>180</v>
      </c>
      <c r="J18" s="329"/>
      <c r="K18" s="366" t="s">
        <v>80</v>
      </c>
      <c r="L18" s="366"/>
      <c r="M18" s="33">
        <v>9.25</v>
      </c>
      <c r="N18" s="197">
        <v>18.52</v>
      </c>
      <c r="O18" s="68">
        <v>9.36</v>
      </c>
      <c r="P18" s="68">
        <v>18.37</v>
      </c>
      <c r="Q18" s="197">
        <v>9</v>
      </c>
      <c r="R18" s="68">
        <v>18.489999999999998</v>
      </c>
      <c r="S18" s="197">
        <v>9.1999999999999993</v>
      </c>
      <c r="T18" s="68">
        <v>18.420000000000002</v>
      </c>
      <c r="U18" s="68">
        <v>8.57</v>
      </c>
      <c r="V18" s="68">
        <v>18.45</v>
      </c>
      <c r="W18" s="329" t="s">
        <v>180</v>
      </c>
      <c r="X18" s="329"/>
      <c r="Y18" s="366" t="s">
        <v>80</v>
      </c>
      <c r="Z18" s="366"/>
      <c r="AA18" s="181" t="s">
        <v>182</v>
      </c>
      <c r="AB18" s="68">
        <v>21.17</v>
      </c>
      <c r="AC18" s="181" t="s">
        <v>182</v>
      </c>
      <c r="AD18" s="197">
        <v>21</v>
      </c>
      <c r="AE18" s="68">
        <v>8.34</v>
      </c>
      <c r="AF18" s="197">
        <v>18.399999999999999</v>
      </c>
      <c r="AG18" s="68">
        <v>9.2799999999999994</v>
      </c>
      <c r="AH18" s="197">
        <v>18.399999999999999</v>
      </c>
      <c r="AI18" s="181" t="s">
        <v>182</v>
      </c>
      <c r="AJ18" s="68">
        <v>21.28</v>
      </c>
      <c r="AK18" s="329" t="s">
        <v>72</v>
      </c>
      <c r="AL18" s="329"/>
      <c r="AM18" s="68">
        <v>9.0399999999999991</v>
      </c>
      <c r="AN18" s="68">
        <v>18.350000000000001</v>
      </c>
      <c r="AO18" s="68">
        <v>9.06</v>
      </c>
      <c r="AP18" s="68">
        <v>18.39</v>
      </c>
      <c r="AQ18" s="68">
        <v>8.56</v>
      </c>
      <c r="AR18" s="68">
        <v>18.350000000000001</v>
      </c>
      <c r="AS18" s="68">
        <v>8.0299999999999994</v>
      </c>
      <c r="AT18" s="197">
        <v>16.45</v>
      </c>
      <c r="AU18" s="366" t="s">
        <v>80</v>
      </c>
      <c r="AV18" s="366"/>
      <c r="AW18" s="394" t="s">
        <v>180</v>
      </c>
      <c r="AX18" s="395"/>
      <c r="AY18" s="394" t="s">
        <v>180</v>
      </c>
      <c r="AZ18" s="395"/>
      <c r="BA18" s="366" t="s">
        <v>80</v>
      </c>
      <c r="BB18" s="366"/>
      <c r="BC18" s="203">
        <v>0.375</v>
      </c>
      <c r="BD18" s="68">
        <v>19.05</v>
      </c>
      <c r="BE18" s="68">
        <v>9.11</v>
      </c>
      <c r="BF18" s="144">
        <v>0.7944444444444444</v>
      </c>
      <c r="BG18" s="144">
        <v>0.3756944444444445</v>
      </c>
      <c r="BH18" s="178" t="s">
        <v>180</v>
      </c>
      <c r="BI18" s="366" t="s">
        <v>80</v>
      </c>
      <c r="BJ18" s="366"/>
      <c r="BK18" s="144">
        <v>0.36874999999999997</v>
      </c>
      <c r="BL18" s="144">
        <v>0.79305555555555562</v>
      </c>
      <c r="BM18" s="130">
        <f t="shared" si="4"/>
        <v>0</v>
      </c>
      <c r="BN18" s="68">
        <f t="shared" si="3"/>
        <v>0</v>
      </c>
      <c r="BO18" s="68">
        <f t="shared" si="2"/>
        <v>0</v>
      </c>
    </row>
    <row r="19" spans="1:67" ht="14.4" x14ac:dyDescent="0.3">
      <c r="A19" s="113">
        <v>21</v>
      </c>
      <c r="B19" s="117" t="s">
        <v>34</v>
      </c>
      <c r="C19" s="189">
        <v>7307580</v>
      </c>
      <c r="D19" s="117" t="s">
        <v>60</v>
      </c>
      <c r="E19" s="181">
        <v>0.39583333333333331</v>
      </c>
      <c r="F19" s="197">
        <v>18.3</v>
      </c>
      <c r="G19" s="396" t="s">
        <v>184</v>
      </c>
      <c r="H19" s="396"/>
      <c r="I19" s="366" t="s">
        <v>80</v>
      </c>
      <c r="J19" s="366"/>
      <c r="K19" s="368" t="s">
        <v>13</v>
      </c>
      <c r="L19" s="393"/>
      <c r="M19" s="33">
        <v>10.02</v>
      </c>
      <c r="N19" s="197">
        <v>18.52</v>
      </c>
      <c r="O19" s="197">
        <v>9.5</v>
      </c>
      <c r="P19" s="68">
        <v>19.11</v>
      </c>
      <c r="Q19" s="68">
        <v>9.4700000000000006</v>
      </c>
      <c r="R19" s="68">
        <v>18.45</v>
      </c>
      <c r="S19" s="68">
        <v>9.48</v>
      </c>
      <c r="T19" s="197">
        <v>19.100000000000001</v>
      </c>
      <c r="U19" s="68">
        <v>9.33</v>
      </c>
      <c r="V19" s="197">
        <v>19</v>
      </c>
      <c r="W19" s="366" t="s">
        <v>80</v>
      </c>
      <c r="X19" s="366"/>
      <c r="Y19" s="68">
        <v>9.15</v>
      </c>
      <c r="Z19" s="68">
        <v>19.149999999999999</v>
      </c>
      <c r="AA19" s="68">
        <v>9.3800000000000008</v>
      </c>
      <c r="AB19" s="68">
        <v>19.010000000000002</v>
      </c>
      <c r="AC19" s="68">
        <v>9.3800000000000008</v>
      </c>
      <c r="AD19" s="197">
        <v>19.100000000000001</v>
      </c>
      <c r="AE19" s="197">
        <v>9.3000000000000007</v>
      </c>
      <c r="AF19" s="68">
        <v>19.149999999999999</v>
      </c>
      <c r="AG19" s="197">
        <v>10.1</v>
      </c>
      <c r="AH19" s="197">
        <v>19.100000000000001</v>
      </c>
      <c r="AI19" s="68">
        <v>9.48</v>
      </c>
      <c r="AJ19" s="197">
        <v>17.100000000000001</v>
      </c>
      <c r="AK19" s="366" t="s">
        <v>80</v>
      </c>
      <c r="AL19" s="366"/>
      <c r="AM19" s="368" t="s">
        <v>13</v>
      </c>
      <c r="AN19" s="393"/>
      <c r="AO19" s="68">
        <v>9.27</v>
      </c>
      <c r="AP19" s="68">
        <v>18.45</v>
      </c>
      <c r="AQ19" s="68">
        <v>9.25</v>
      </c>
      <c r="AR19" s="68">
        <v>18.32</v>
      </c>
      <c r="AS19" s="68">
        <v>9.4499999999999993</v>
      </c>
      <c r="AT19" s="197">
        <v>18.399999999999999</v>
      </c>
      <c r="AU19" s="68">
        <v>9.58</v>
      </c>
      <c r="AV19" s="68">
        <v>20.02</v>
      </c>
      <c r="AW19" s="197">
        <v>9.3000000000000007</v>
      </c>
      <c r="AX19" s="68">
        <v>18.45</v>
      </c>
      <c r="AY19" s="366" t="s">
        <v>80</v>
      </c>
      <c r="AZ19" s="366"/>
      <c r="BA19" s="68">
        <v>9.35</v>
      </c>
      <c r="BB19" s="68">
        <v>18.36</v>
      </c>
      <c r="BC19" s="68">
        <v>9.2899999999999991</v>
      </c>
      <c r="BD19" s="203">
        <v>0.79166666666666663</v>
      </c>
      <c r="BE19" s="68">
        <v>9.3699999999999992</v>
      </c>
      <c r="BF19" s="144">
        <v>0.79305555555555562</v>
      </c>
      <c r="BG19" s="144">
        <v>0.39513888888888887</v>
      </c>
      <c r="BH19" s="157">
        <v>0.81805555555555554</v>
      </c>
      <c r="BI19" s="144">
        <v>0.39305555555555555</v>
      </c>
      <c r="BJ19" s="68"/>
      <c r="BK19" s="144">
        <v>0.40208333333333335</v>
      </c>
      <c r="BL19" s="68"/>
      <c r="BM19" s="130">
        <f t="shared" si="4"/>
        <v>2</v>
      </c>
      <c r="BN19" s="68">
        <f t="shared" si="3"/>
        <v>0</v>
      </c>
      <c r="BO19" s="68">
        <f t="shared" si="2"/>
        <v>2</v>
      </c>
    </row>
    <row r="20" spans="1:67" ht="14.4" x14ac:dyDescent="0.3">
      <c r="A20" s="113">
        <v>23</v>
      </c>
      <c r="B20" s="117" t="s">
        <v>36</v>
      </c>
      <c r="C20" s="189">
        <v>7309480</v>
      </c>
      <c r="D20" s="117" t="s">
        <v>62</v>
      </c>
      <c r="E20" s="181">
        <v>0.39583333333333331</v>
      </c>
      <c r="F20" s="197">
        <v>18.3</v>
      </c>
      <c r="G20" s="396" t="s">
        <v>184</v>
      </c>
      <c r="H20" s="396"/>
      <c r="I20" s="366" t="s">
        <v>80</v>
      </c>
      <c r="J20" s="366"/>
      <c r="K20" s="198">
        <v>0.38541666666666669</v>
      </c>
      <c r="L20" s="196">
        <v>18.3</v>
      </c>
      <c r="M20" s="196">
        <v>9.4</v>
      </c>
      <c r="N20" s="197">
        <v>18.53</v>
      </c>
      <c r="O20" s="368" t="s">
        <v>13</v>
      </c>
      <c r="P20" s="393"/>
      <c r="Q20" s="68">
        <v>9.49</v>
      </c>
      <c r="R20" s="197">
        <v>18.3</v>
      </c>
      <c r="S20" s="68">
        <v>9.57</v>
      </c>
      <c r="T20" s="68">
        <v>18.36</v>
      </c>
      <c r="U20" s="68">
        <v>9.36</v>
      </c>
      <c r="V20" s="197">
        <v>18.3</v>
      </c>
      <c r="W20" s="366" t="s">
        <v>80</v>
      </c>
      <c r="X20" s="366"/>
      <c r="Y20" s="197">
        <v>9.1</v>
      </c>
      <c r="Z20" s="68">
        <v>18.41</v>
      </c>
      <c r="AA20" s="197">
        <v>9.1999999999999993</v>
      </c>
      <c r="AB20" s="68">
        <v>18.350000000000001</v>
      </c>
      <c r="AC20" s="68">
        <v>9.25</v>
      </c>
      <c r="AD20" s="197">
        <v>18.399999999999999</v>
      </c>
      <c r="AE20" s="68">
        <v>9.23</v>
      </c>
      <c r="AF20" s="68">
        <v>18.350000000000001</v>
      </c>
      <c r="AG20" s="68">
        <v>9.2799999999999994</v>
      </c>
      <c r="AH20" s="197">
        <v>18.399999999999999</v>
      </c>
      <c r="AI20" s="68">
        <v>9.58</v>
      </c>
      <c r="AJ20" s="68">
        <v>18.350000000000001</v>
      </c>
      <c r="AK20" s="366" t="s">
        <v>80</v>
      </c>
      <c r="AL20" s="366"/>
      <c r="AM20" s="68">
        <v>9.5500000000000007</v>
      </c>
      <c r="AN20" s="197">
        <v>18.399999999999999</v>
      </c>
      <c r="AO20" s="68">
        <v>9.17</v>
      </c>
      <c r="AP20" s="197">
        <v>18.399999999999999</v>
      </c>
      <c r="AQ20" s="197">
        <v>9.3000000000000007</v>
      </c>
      <c r="AR20" s="68">
        <v>18.350000000000001</v>
      </c>
      <c r="AS20" s="197">
        <v>9</v>
      </c>
      <c r="AT20" s="197">
        <v>19</v>
      </c>
      <c r="AU20" s="197">
        <v>9.1999999999999993</v>
      </c>
      <c r="AV20" s="68">
        <v>18.350000000000001</v>
      </c>
      <c r="AW20" s="197">
        <v>9.4</v>
      </c>
      <c r="AX20" s="197">
        <v>18.399999999999999</v>
      </c>
      <c r="AY20" s="366" t="s">
        <v>80</v>
      </c>
      <c r="AZ20" s="366"/>
      <c r="BA20" s="197">
        <v>9.3000000000000007</v>
      </c>
      <c r="BB20" s="203">
        <v>0.79166666666666663</v>
      </c>
      <c r="BC20" s="203">
        <v>0.39583333333333331</v>
      </c>
      <c r="BD20" s="68">
        <v>18.45</v>
      </c>
      <c r="BE20" s="68">
        <v>9.0500000000000007</v>
      </c>
      <c r="BF20" s="178" t="s">
        <v>180</v>
      </c>
      <c r="BG20" s="366" t="s">
        <v>80</v>
      </c>
      <c r="BH20" s="366"/>
      <c r="BI20" s="368" t="s">
        <v>185</v>
      </c>
      <c r="BJ20" s="393"/>
      <c r="BK20" s="366" t="s">
        <v>80</v>
      </c>
      <c r="BL20" s="366"/>
      <c r="BM20" s="130">
        <v>3</v>
      </c>
      <c r="BN20" s="68">
        <f t="shared" si="3"/>
        <v>0</v>
      </c>
      <c r="BO20" s="68">
        <f t="shared" si="2"/>
        <v>3</v>
      </c>
    </row>
    <row r="21" spans="1:67" ht="14.4" x14ac:dyDescent="0.3">
      <c r="A21" s="113">
        <v>24</v>
      </c>
      <c r="B21" s="117" t="s">
        <v>67</v>
      </c>
      <c r="C21" s="118">
        <v>7309522</v>
      </c>
      <c r="D21" s="193" t="s">
        <v>68</v>
      </c>
      <c r="E21" s="181">
        <v>0.39583333333333331</v>
      </c>
      <c r="F21" s="197">
        <v>18.3</v>
      </c>
      <c r="G21" s="396" t="s">
        <v>184</v>
      </c>
      <c r="H21" s="396"/>
      <c r="I21" s="366" t="s">
        <v>80</v>
      </c>
      <c r="J21" s="366"/>
      <c r="K21" s="368" t="s">
        <v>13</v>
      </c>
      <c r="L21" s="393"/>
      <c r="M21" s="33">
        <v>10.130000000000001</v>
      </c>
      <c r="N21" s="68">
        <v>19.309999999999999</v>
      </c>
      <c r="O21" s="197">
        <v>9.3000000000000007</v>
      </c>
      <c r="P21" s="197">
        <v>18.329999999999998</v>
      </c>
      <c r="Q21" s="68">
        <v>9.24</v>
      </c>
      <c r="R21" s="197">
        <v>18.3</v>
      </c>
      <c r="S21" s="68">
        <v>9.26</v>
      </c>
      <c r="T21" s="197">
        <v>18.3</v>
      </c>
      <c r="U21" s="68">
        <v>9.2799999999999994</v>
      </c>
      <c r="V21" s="197">
        <v>18.3</v>
      </c>
      <c r="W21" s="366" t="s">
        <v>80</v>
      </c>
      <c r="X21" s="366"/>
      <c r="Y21" s="68">
        <v>9.27</v>
      </c>
      <c r="Z21" s="197">
        <v>18.399999999999999</v>
      </c>
      <c r="AA21" s="68">
        <v>9.26</v>
      </c>
      <c r="AB21" s="68">
        <v>18.45</v>
      </c>
      <c r="AC21" s="197">
        <v>9.26</v>
      </c>
      <c r="AD21" s="197">
        <v>18.399999999999999</v>
      </c>
      <c r="AE21" s="68">
        <v>9.25</v>
      </c>
      <c r="AF21" s="197">
        <v>18.5</v>
      </c>
      <c r="AG21" s="68">
        <v>9.2799999999999994</v>
      </c>
      <c r="AH21" s="197">
        <v>17</v>
      </c>
      <c r="AI21" s="68">
        <v>9.25</v>
      </c>
      <c r="AJ21" s="68">
        <v>18.45</v>
      </c>
      <c r="AK21" s="366" t="s">
        <v>80</v>
      </c>
      <c r="AL21" s="366"/>
      <c r="AM21" s="68">
        <v>9.25</v>
      </c>
      <c r="AN21" s="197">
        <v>18.399999999999999</v>
      </c>
      <c r="AO21" s="68">
        <v>9.2899999999999991</v>
      </c>
      <c r="AP21" s="68">
        <v>18.350000000000001</v>
      </c>
      <c r="AQ21" s="68">
        <v>9.2799999999999994</v>
      </c>
      <c r="AR21" s="68">
        <v>18.350000000000001</v>
      </c>
      <c r="AS21" s="68">
        <v>9.26</v>
      </c>
      <c r="AT21" s="68">
        <v>18.350000000000001</v>
      </c>
      <c r="AU21" s="68">
        <v>9.2799999999999994</v>
      </c>
      <c r="AV21" s="197">
        <v>19</v>
      </c>
      <c r="AW21" s="68">
        <v>9.25</v>
      </c>
      <c r="AX21" s="68">
        <v>18.350000000000001</v>
      </c>
      <c r="AY21" s="366" t="s">
        <v>80</v>
      </c>
      <c r="AZ21" s="366"/>
      <c r="BA21" s="68">
        <v>9.25</v>
      </c>
      <c r="BB21" s="68">
        <v>18.350000000000001</v>
      </c>
      <c r="BC21" s="68">
        <v>9.4499999999999993</v>
      </c>
      <c r="BD21" s="135" t="s">
        <v>186</v>
      </c>
      <c r="BE21" s="68">
        <v>9.2899999999999991</v>
      </c>
      <c r="BF21" s="144">
        <v>0.77500000000000002</v>
      </c>
      <c r="BG21" s="160">
        <v>0.39305555555555555</v>
      </c>
      <c r="BH21" s="144">
        <v>0.79513888888888884</v>
      </c>
      <c r="BI21" s="144">
        <v>0.39097222222222222</v>
      </c>
      <c r="BJ21" s="144">
        <v>0.79513888888888884</v>
      </c>
      <c r="BK21" s="144">
        <v>0.39374999999999999</v>
      </c>
      <c r="BL21" s="68"/>
      <c r="BM21" s="130">
        <f>COUNTIF(C21:BL21,"LEAVE")</f>
        <v>1</v>
      </c>
      <c r="BN21" s="68">
        <f>COUNTIF(C21:BL21,"halfday")/2</f>
        <v>0</v>
      </c>
      <c r="BO21" s="68">
        <f>BM21+BN21</f>
        <v>1</v>
      </c>
    </row>
    <row r="22" spans="1:67" ht="14.4" x14ac:dyDescent="0.3">
      <c r="A22" s="113">
        <v>25</v>
      </c>
      <c r="B22" s="117" t="s">
        <v>70</v>
      </c>
      <c r="C22" s="118">
        <v>7244320</v>
      </c>
      <c r="D22" s="193" t="s">
        <v>71</v>
      </c>
      <c r="E22" s="181">
        <v>0.39583333333333331</v>
      </c>
      <c r="F22" s="197">
        <v>18.3</v>
      </c>
      <c r="G22" s="396" t="s">
        <v>184</v>
      </c>
      <c r="H22" s="396"/>
      <c r="I22" s="366" t="s">
        <v>80</v>
      </c>
      <c r="J22" s="366"/>
      <c r="K22" s="368" t="s">
        <v>13</v>
      </c>
      <c r="L22" s="393"/>
      <c r="M22" s="33">
        <v>9.23</v>
      </c>
      <c r="N22" s="68">
        <v>19.05</v>
      </c>
      <c r="O22" s="68">
        <v>8.58</v>
      </c>
      <c r="P22" s="197">
        <v>18.5</v>
      </c>
      <c r="Q22" s="68">
        <v>9.23</v>
      </c>
      <c r="R22" s="68">
        <v>18.489999999999998</v>
      </c>
      <c r="S22" s="197">
        <v>9.1999999999999993</v>
      </c>
      <c r="T22" s="68">
        <v>18.37</v>
      </c>
      <c r="U22" s="68">
        <v>9.2200000000000006</v>
      </c>
      <c r="V22" s="68">
        <v>18.36</v>
      </c>
      <c r="W22" s="366" t="s">
        <v>80</v>
      </c>
      <c r="X22" s="366"/>
      <c r="Y22" s="68">
        <v>9.08</v>
      </c>
      <c r="Z22" s="68">
        <v>18.420000000000002</v>
      </c>
      <c r="AA22" s="68">
        <v>9.08</v>
      </c>
      <c r="AB22" s="68">
        <v>18.46</v>
      </c>
      <c r="AC22" s="68">
        <v>9.1199999999999992</v>
      </c>
      <c r="AD22" s="68">
        <v>18.45</v>
      </c>
      <c r="AE22" s="68">
        <v>9.06</v>
      </c>
      <c r="AF22" s="68">
        <v>18.420000000000002</v>
      </c>
      <c r="AG22" s="68">
        <v>9.23</v>
      </c>
      <c r="AH22" s="68">
        <v>19.11</v>
      </c>
      <c r="AI22" s="68">
        <v>9.39</v>
      </c>
      <c r="AJ22" s="68">
        <v>18.309999999999999</v>
      </c>
      <c r="AK22" s="366" t="s">
        <v>80</v>
      </c>
      <c r="AL22" s="366"/>
      <c r="AM22" s="68">
        <v>9.2799999999999994</v>
      </c>
      <c r="AN22" s="68">
        <v>18.41</v>
      </c>
      <c r="AO22" s="68">
        <v>9.17</v>
      </c>
      <c r="AP22" s="68">
        <v>18.41</v>
      </c>
      <c r="AQ22" s="68">
        <v>9.1199999999999992</v>
      </c>
      <c r="AR22" s="68">
        <v>18.420000000000002</v>
      </c>
      <c r="AS22" s="68">
        <v>9.26</v>
      </c>
      <c r="AT22" s="68">
        <v>19.149999999999999</v>
      </c>
      <c r="AU22" s="68">
        <v>9.27</v>
      </c>
      <c r="AV22" s="68">
        <v>19.38</v>
      </c>
      <c r="AW22" s="68">
        <v>9.07</v>
      </c>
      <c r="AX22" s="68">
        <v>18.52</v>
      </c>
      <c r="AY22" s="366" t="s">
        <v>80</v>
      </c>
      <c r="AZ22" s="366"/>
      <c r="BA22" s="68">
        <v>9.16</v>
      </c>
      <c r="BB22" s="68">
        <v>18.46</v>
      </c>
      <c r="BC22" s="68">
        <v>9.23</v>
      </c>
      <c r="BD22" s="68">
        <v>19.28</v>
      </c>
      <c r="BE22" s="203">
        <v>0.39583333333333331</v>
      </c>
      <c r="BF22" s="144">
        <v>0.82152777777777775</v>
      </c>
      <c r="BG22" s="204">
        <v>0.39027777777777778</v>
      </c>
      <c r="BH22" s="144">
        <v>0.79722222222222217</v>
      </c>
      <c r="BI22" s="144">
        <v>0.38611111111111113</v>
      </c>
      <c r="BJ22" s="157">
        <v>0.80625000000000002</v>
      </c>
      <c r="BK22" s="144">
        <v>0.39999999999999997</v>
      </c>
      <c r="BL22" s="157">
        <v>0.79999999999999993</v>
      </c>
      <c r="BM22" s="130">
        <f>COUNTIF(C22:BL22,"LEAVE")</f>
        <v>1</v>
      </c>
      <c r="BN22" s="68">
        <f>COUNTIF(C22:BL22,"halfday")/2</f>
        <v>0</v>
      </c>
      <c r="BO22" s="68">
        <f>BM22+BN22</f>
        <v>1</v>
      </c>
    </row>
    <row r="23" spans="1:67" ht="14.4" x14ac:dyDescent="0.3">
      <c r="A23" s="113">
        <v>26</v>
      </c>
      <c r="B23" s="117" t="s">
        <v>37</v>
      </c>
      <c r="C23" s="118"/>
      <c r="D23" s="117" t="s">
        <v>63</v>
      </c>
      <c r="E23" s="329" t="s">
        <v>72</v>
      </c>
      <c r="F23" s="329"/>
      <c r="G23" s="396" t="s">
        <v>184</v>
      </c>
      <c r="H23" s="396"/>
      <c r="I23" s="366" t="s">
        <v>80</v>
      </c>
      <c r="J23" s="366"/>
      <c r="K23" s="329" t="s">
        <v>72</v>
      </c>
      <c r="L23" s="329"/>
      <c r="M23" s="329" t="s">
        <v>72</v>
      </c>
      <c r="N23" s="329"/>
      <c r="O23" s="329" t="s">
        <v>72</v>
      </c>
      <c r="P23" s="329"/>
      <c r="Q23" s="329" t="s">
        <v>72</v>
      </c>
      <c r="R23" s="329"/>
      <c r="S23" s="329" t="s">
        <v>72</v>
      </c>
      <c r="T23" s="329"/>
      <c r="U23" s="329" t="s">
        <v>72</v>
      </c>
      <c r="V23" s="329"/>
      <c r="W23" s="366" t="s">
        <v>80</v>
      </c>
      <c r="X23" s="366"/>
      <c r="Y23" s="329" t="s">
        <v>72</v>
      </c>
      <c r="Z23" s="329"/>
      <c r="AA23" s="329" t="s">
        <v>72</v>
      </c>
      <c r="AB23" s="329"/>
      <c r="AC23" s="329" t="s">
        <v>72</v>
      </c>
      <c r="AD23" s="329"/>
      <c r="AE23" s="329" t="s">
        <v>72</v>
      </c>
      <c r="AF23" s="329"/>
      <c r="AG23" s="329" t="s">
        <v>72</v>
      </c>
      <c r="AH23" s="329"/>
      <c r="AI23" s="329" t="s">
        <v>72</v>
      </c>
      <c r="AJ23" s="329"/>
      <c r="AK23" s="366" t="s">
        <v>80</v>
      </c>
      <c r="AL23" s="366"/>
      <c r="AM23" s="329" t="s">
        <v>72</v>
      </c>
      <c r="AN23" s="329"/>
      <c r="AO23" s="329" t="s">
        <v>72</v>
      </c>
      <c r="AP23" s="329"/>
      <c r="AQ23" s="329" t="s">
        <v>72</v>
      </c>
      <c r="AR23" s="329"/>
      <c r="AS23" s="329" t="s">
        <v>72</v>
      </c>
      <c r="AT23" s="329"/>
      <c r="AU23" s="329" t="s">
        <v>72</v>
      </c>
      <c r="AV23" s="329"/>
      <c r="AW23" s="329" t="s">
        <v>72</v>
      </c>
      <c r="AX23" s="329"/>
      <c r="AY23" s="366" t="s">
        <v>80</v>
      </c>
      <c r="AZ23" s="366"/>
      <c r="BA23" s="329" t="s">
        <v>72</v>
      </c>
      <c r="BB23" s="329"/>
      <c r="BC23" s="329" t="s">
        <v>72</v>
      </c>
      <c r="BD23" s="329"/>
      <c r="BE23" s="329" t="s">
        <v>72</v>
      </c>
      <c r="BF23" s="329"/>
      <c r="BG23" s="329" t="s">
        <v>72</v>
      </c>
      <c r="BH23" s="329"/>
      <c r="BI23" s="329" t="s">
        <v>72</v>
      </c>
      <c r="BJ23" s="329"/>
      <c r="BK23" s="329" t="s">
        <v>72</v>
      </c>
      <c r="BL23" s="329"/>
      <c r="BM23" s="130">
        <f>COUNTIF(C23:BL23,"LEAVE")</f>
        <v>0</v>
      </c>
      <c r="BN23" s="68">
        <f>COUNTIF(C23:BL23,"halfday")/2</f>
        <v>0</v>
      </c>
      <c r="BO23" s="68">
        <f>BM23+BN23</f>
        <v>0</v>
      </c>
    </row>
    <row r="24" spans="1:67" ht="14.4" x14ac:dyDescent="0.3">
      <c r="A24" s="113">
        <v>27</v>
      </c>
      <c r="B24" s="120" t="s">
        <v>39</v>
      </c>
      <c r="C24" s="123"/>
      <c r="D24" s="117" t="s">
        <v>65</v>
      </c>
      <c r="E24" s="329" t="s">
        <v>72</v>
      </c>
      <c r="F24" s="329"/>
      <c r="G24" s="396" t="s">
        <v>184</v>
      </c>
      <c r="H24" s="396"/>
      <c r="I24" s="366" t="s">
        <v>80</v>
      </c>
      <c r="J24" s="366"/>
      <c r="K24" s="329" t="s">
        <v>72</v>
      </c>
      <c r="L24" s="329"/>
      <c r="M24" s="329" t="s">
        <v>72</v>
      </c>
      <c r="N24" s="329"/>
      <c r="O24" s="329" t="s">
        <v>72</v>
      </c>
      <c r="P24" s="329"/>
      <c r="Q24" s="329" t="s">
        <v>72</v>
      </c>
      <c r="R24" s="329"/>
      <c r="S24" s="329" t="s">
        <v>72</v>
      </c>
      <c r="T24" s="329"/>
      <c r="U24" s="329" t="s">
        <v>72</v>
      </c>
      <c r="V24" s="329"/>
      <c r="W24" s="366" t="s">
        <v>80</v>
      </c>
      <c r="X24" s="366"/>
      <c r="Y24" s="329" t="s">
        <v>72</v>
      </c>
      <c r="Z24" s="329"/>
      <c r="AA24" s="329" t="s">
        <v>72</v>
      </c>
      <c r="AB24" s="329"/>
      <c r="AC24" s="329" t="s">
        <v>72</v>
      </c>
      <c r="AD24" s="329"/>
      <c r="AE24" s="329" t="s">
        <v>72</v>
      </c>
      <c r="AF24" s="329"/>
      <c r="AG24" s="329" t="s">
        <v>72</v>
      </c>
      <c r="AH24" s="329"/>
      <c r="AI24" s="329" t="s">
        <v>72</v>
      </c>
      <c r="AJ24" s="329"/>
      <c r="AK24" s="366" t="s">
        <v>80</v>
      </c>
      <c r="AL24" s="366"/>
      <c r="AM24" s="329" t="s">
        <v>72</v>
      </c>
      <c r="AN24" s="329"/>
      <c r="AO24" s="329" t="s">
        <v>72</v>
      </c>
      <c r="AP24" s="329"/>
      <c r="AQ24" s="329" t="s">
        <v>72</v>
      </c>
      <c r="AR24" s="329"/>
      <c r="AS24" s="329" t="s">
        <v>72</v>
      </c>
      <c r="AT24" s="329"/>
      <c r="AU24" s="329" t="s">
        <v>72</v>
      </c>
      <c r="AV24" s="329"/>
      <c r="AW24" s="329" t="s">
        <v>72</v>
      </c>
      <c r="AX24" s="329"/>
      <c r="AY24" s="366" t="s">
        <v>80</v>
      </c>
      <c r="AZ24" s="366"/>
      <c r="BA24" s="329" t="s">
        <v>72</v>
      </c>
      <c r="BB24" s="329"/>
      <c r="BC24" s="329" t="s">
        <v>72</v>
      </c>
      <c r="BD24" s="329"/>
      <c r="BE24" s="329" t="s">
        <v>72</v>
      </c>
      <c r="BF24" s="329"/>
      <c r="BG24" s="329" t="s">
        <v>72</v>
      </c>
      <c r="BH24" s="329"/>
      <c r="BI24" s="329" t="s">
        <v>72</v>
      </c>
      <c r="BJ24" s="329"/>
      <c r="BK24" s="329" t="s">
        <v>72</v>
      </c>
      <c r="BL24" s="329"/>
      <c r="BM24" s="130">
        <f>COUNTIF(C24:BL24,"LEAVE")</f>
        <v>0</v>
      </c>
      <c r="BN24" s="68">
        <f>COUNTIF(C24:BL24,"halfday")/2</f>
        <v>0</v>
      </c>
      <c r="BO24" s="68">
        <f>BM24+BN24</f>
        <v>0</v>
      </c>
    </row>
    <row r="25" spans="1:67" ht="14.4" x14ac:dyDescent="0.3">
      <c r="A25" s="113">
        <v>28</v>
      </c>
      <c r="B25" s="117" t="s">
        <v>76</v>
      </c>
      <c r="C25" s="118"/>
      <c r="D25" s="117" t="s">
        <v>73</v>
      </c>
      <c r="E25" s="329" t="s">
        <v>72</v>
      </c>
      <c r="F25" s="329"/>
      <c r="G25" s="396" t="s">
        <v>184</v>
      </c>
      <c r="H25" s="396"/>
      <c r="I25" s="366" t="s">
        <v>80</v>
      </c>
      <c r="J25" s="366"/>
      <c r="K25" s="329" t="s">
        <v>72</v>
      </c>
      <c r="L25" s="329"/>
      <c r="M25" s="329" t="s">
        <v>72</v>
      </c>
      <c r="N25" s="329"/>
      <c r="O25" s="329" t="s">
        <v>72</v>
      </c>
      <c r="P25" s="329"/>
      <c r="Q25" s="329" t="s">
        <v>72</v>
      </c>
      <c r="R25" s="329"/>
      <c r="S25" s="329" t="s">
        <v>72</v>
      </c>
      <c r="T25" s="329"/>
      <c r="U25" s="329" t="s">
        <v>72</v>
      </c>
      <c r="V25" s="329"/>
      <c r="W25" s="366" t="s">
        <v>80</v>
      </c>
      <c r="X25" s="366"/>
      <c r="Y25" s="329" t="s">
        <v>72</v>
      </c>
      <c r="Z25" s="329"/>
      <c r="AA25" s="329" t="s">
        <v>72</v>
      </c>
      <c r="AB25" s="329"/>
      <c r="AC25" s="329" t="s">
        <v>72</v>
      </c>
      <c r="AD25" s="329"/>
      <c r="AE25" s="329" t="s">
        <v>72</v>
      </c>
      <c r="AF25" s="329"/>
      <c r="AG25" s="329" t="s">
        <v>72</v>
      </c>
      <c r="AH25" s="329"/>
      <c r="AI25" s="329" t="s">
        <v>72</v>
      </c>
      <c r="AJ25" s="329"/>
      <c r="AK25" s="366" t="s">
        <v>80</v>
      </c>
      <c r="AL25" s="366"/>
      <c r="AM25" s="329" t="s">
        <v>72</v>
      </c>
      <c r="AN25" s="329"/>
      <c r="AO25" s="329" t="s">
        <v>72</v>
      </c>
      <c r="AP25" s="329"/>
      <c r="AQ25" s="329" t="s">
        <v>72</v>
      </c>
      <c r="AR25" s="329"/>
      <c r="AS25" s="329" t="s">
        <v>72</v>
      </c>
      <c r="AT25" s="329"/>
      <c r="AU25" s="329" t="s">
        <v>72</v>
      </c>
      <c r="AV25" s="329"/>
      <c r="AW25" s="329" t="s">
        <v>72</v>
      </c>
      <c r="AX25" s="329"/>
      <c r="AY25" s="366" t="s">
        <v>80</v>
      </c>
      <c r="AZ25" s="366"/>
      <c r="BA25" s="329" t="s">
        <v>72</v>
      </c>
      <c r="BB25" s="329"/>
      <c r="BC25" s="329" t="s">
        <v>72</v>
      </c>
      <c r="BD25" s="329"/>
      <c r="BE25" s="329" t="s">
        <v>72</v>
      </c>
      <c r="BF25" s="329"/>
      <c r="BG25" s="329" t="s">
        <v>72</v>
      </c>
      <c r="BH25" s="329"/>
      <c r="BI25" s="329" t="s">
        <v>72</v>
      </c>
      <c r="BJ25" s="329"/>
      <c r="BK25" s="329" t="s">
        <v>72</v>
      </c>
      <c r="BL25" s="329"/>
      <c r="BM25" s="130">
        <f t="shared" si="4"/>
        <v>0</v>
      </c>
      <c r="BN25" s="68">
        <f t="shared" si="3"/>
        <v>0</v>
      </c>
      <c r="BO25" s="68">
        <f t="shared" si="2"/>
        <v>0</v>
      </c>
    </row>
    <row r="26" spans="1:67" ht="14.4" x14ac:dyDescent="0.3">
      <c r="A26" s="113">
        <v>29</v>
      </c>
      <c r="B26" s="117" t="s">
        <v>77</v>
      </c>
      <c r="C26" s="118"/>
      <c r="D26" s="117" t="s">
        <v>74</v>
      </c>
      <c r="E26" s="329" t="s">
        <v>72</v>
      </c>
      <c r="F26" s="329"/>
      <c r="G26" s="396" t="s">
        <v>184</v>
      </c>
      <c r="H26" s="396"/>
      <c r="I26" s="366" t="s">
        <v>80</v>
      </c>
      <c r="J26" s="366"/>
      <c r="K26" s="329" t="s">
        <v>72</v>
      </c>
      <c r="L26" s="329"/>
      <c r="M26" s="329" t="s">
        <v>72</v>
      </c>
      <c r="N26" s="329"/>
      <c r="O26" s="329" t="s">
        <v>72</v>
      </c>
      <c r="P26" s="329"/>
      <c r="Q26" s="329" t="s">
        <v>72</v>
      </c>
      <c r="R26" s="329"/>
      <c r="S26" s="329" t="s">
        <v>72</v>
      </c>
      <c r="T26" s="329"/>
      <c r="U26" s="329" t="s">
        <v>72</v>
      </c>
      <c r="V26" s="329"/>
      <c r="W26" s="366" t="s">
        <v>80</v>
      </c>
      <c r="X26" s="366"/>
      <c r="Y26" s="329" t="s">
        <v>72</v>
      </c>
      <c r="Z26" s="329"/>
      <c r="AA26" s="329" t="s">
        <v>72</v>
      </c>
      <c r="AB26" s="329"/>
      <c r="AC26" s="329" t="s">
        <v>72</v>
      </c>
      <c r="AD26" s="329"/>
      <c r="AE26" s="329" t="s">
        <v>72</v>
      </c>
      <c r="AF26" s="329"/>
      <c r="AG26" s="329" t="s">
        <v>72</v>
      </c>
      <c r="AH26" s="329"/>
      <c r="AI26" s="329" t="s">
        <v>72</v>
      </c>
      <c r="AJ26" s="329"/>
      <c r="AK26" s="366" t="s">
        <v>80</v>
      </c>
      <c r="AL26" s="366"/>
      <c r="AM26" s="329" t="s">
        <v>72</v>
      </c>
      <c r="AN26" s="329"/>
      <c r="AO26" s="329" t="s">
        <v>72</v>
      </c>
      <c r="AP26" s="329"/>
      <c r="AQ26" s="329" t="s">
        <v>72</v>
      </c>
      <c r="AR26" s="329"/>
      <c r="AS26" s="329" t="s">
        <v>72</v>
      </c>
      <c r="AT26" s="329"/>
      <c r="AU26" s="329" t="s">
        <v>72</v>
      </c>
      <c r="AV26" s="329"/>
      <c r="AW26" s="329" t="s">
        <v>72</v>
      </c>
      <c r="AX26" s="329"/>
      <c r="AY26" s="366" t="s">
        <v>80</v>
      </c>
      <c r="AZ26" s="366"/>
      <c r="BA26" s="329" t="s">
        <v>72</v>
      </c>
      <c r="BB26" s="329"/>
      <c r="BC26" s="329" t="s">
        <v>72</v>
      </c>
      <c r="BD26" s="329"/>
      <c r="BE26" s="329" t="s">
        <v>72</v>
      </c>
      <c r="BF26" s="329"/>
      <c r="BG26" s="329" t="s">
        <v>72</v>
      </c>
      <c r="BH26" s="329"/>
      <c r="BI26" s="329" t="s">
        <v>72</v>
      </c>
      <c r="BJ26" s="329"/>
      <c r="BK26" s="329" t="s">
        <v>72</v>
      </c>
      <c r="BL26" s="329"/>
      <c r="BM26" s="130">
        <f t="shared" si="4"/>
        <v>0</v>
      </c>
      <c r="BN26" s="68">
        <f t="shared" si="3"/>
        <v>0</v>
      </c>
      <c r="BO26" s="68">
        <f t="shared" si="2"/>
        <v>0</v>
      </c>
    </row>
    <row r="27" spans="1:67" ht="14.4" x14ac:dyDescent="0.3">
      <c r="A27" s="113">
        <v>30</v>
      </c>
      <c r="B27" s="117" t="s">
        <v>78</v>
      </c>
      <c r="C27" s="118"/>
      <c r="D27" s="117" t="s">
        <v>75</v>
      </c>
      <c r="E27" s="181">
        <v>0.39583333333333331</v>
      </c>
      <c r="F27" s="197">
        <v>18.3</v>
      </c>
      <c r="G27" s="396" t="s">
        <v>184</v>
      </c>
      <c r="H27" s="396"/>
      <c r="I27" s="366" t="s">
        <v>80</v>
      </c>
      <c r="J27" s="366"/>
      <c r="K27" s="181">
        <v>0.39583333333333331</v>
      </c>
      <c r="L27" s="196">
        <v>18.3</v>
      </c>
      <c r="M27" s="199">
        <v>0.40972222222222227</v>
      </c>
      <c r="N27" s="197">
        <v>18.55</v>
      </c>
      <c r="O27" s="68">
        <v>9.4700000000000006</v>
      </c>
      <c r="P27" s="68">
        <v>19.21</v>
      </c>
      <c r="Q27" s="68">
        <v>9.4700000000000006</v>
      </c>
      <c r="R27" s="197">
        <v>18.3</v>
      </c>
      <c r="S27" s="197">
        <v>9.5</v>
      </c>
      <c r="T27" s="68">
        <v>18.48</v>
      </c>
      <c r="U27" s="197">
        <v>9.3000000000000007</v>
      </c>
      <c r="V27" s="197">
        <v>18.3</v>
      </c>
      <c r="W27" s="366" t="s">
        <v>80</v>
      </c>
      <c r="X27" s="366"/>
      <c r="Y27" s="197">
        <v>9.3000000000000007</v>
      </c>
      <c r="Z27" s="197">
        <v>18.3</v>
      </c>
      <c r="AA27" s="197">
        <v>9.3000000000000007</v>
      </c>
      <c r="AB27" s="197">
        <v>18.3</v>
      </c>
      <c r="AC27" s="197">
        <v>9.3000000000000007</v>
      </c>
      <c r="AD27" s="197">
        <v>18.3</v>
      </c>
      <c r="AE27" s="197">
        <v>9.3000000000000007</v>
      </c>
      <c r="AF27" s="197">
        <v>18.3</v>
      </c>
      <c r="AG27" s="197">
        <v>9.3000000000000007</v>
      </c>
      <c r="AH27" s="197">
        <v>18.3</v>
      </c>
      <c r="AI27" s="197">
        <v>9.3000000000000007</v>
      </c>
      <c r="AJ27" s="197">
        <v>18.3</v>
      </c>
      <c r="AK27" s="366" t="s">
        <v>80</v>
      </c>
      <c r="AL27" s="366"/>
      <c r="AM27" s="197">
        <v>9.3000000000000007</v>
      </c>
      <c r="AN27" s="197">
        <v>18.3</v>
      </c>
      <c r="AO27" s="68">
        <v>9.48</v>
      </c>
      <c r="AP27" s="197">
        <v>18.48</v>
      </c>
      <c r="AQ27" s="197">
        <v>9.4</v>
      </c>
      <c r="AR27" s="197">
        <v>19</v>
      </c>
      <c r="AS27" s="197">
        <v>9.3000000000000007</v>
      </c>
      <c r="AT27" s="197">
        <v>18.3</v>
      </c>
      <c r="AU27" s="197">
        <v>9.3000000000000007</v>
      </c>
      <c r="AV27" s="197">
        <v>19</v>
      </c>
      <c r="AW27" s="329" t="s">
        <v>72</v>
      </c>
      <c r="AX27" s="329"/>
      <c r="AY27" s="366" t="s">
        <v>80</v>
      </c>
      <c r="AZ27" s="366"/>
      <c r="BA27" s="203">
        <v>0.39583333333333331</v>
      </c>
      <c r="BB27" s="203">
        <v>0.77083333333333337</v>
      </c>
      <c r="BC27" s="203">
        <v>0.39583333333333331</v>
      </c>
      <c r="BD27" s="203">
        <v>0.77083333333333337</v>
      </c>
      <c r="BE27" s="203">
        <v>0.39583333333333331</v>
      </c>
      <c r="BF27" s="203">
        <v>0.77083333333333337</v>
      </c>
      <c r="BG27" s="329" t="s">
        <v>72</v>
      </c>
      <c r="BH27" s="329"/>
      <c r="BI27" s="329" t="s">
        <v>72</v>
      </c>
      <c r="BJ27" s="329"/>
      <c r="BK27" s="329" t="s">
        <v>72</v>
      </c>
      <c r="BL27" s="329"/>
      <c r="BM27" s="130">
        <f t="shared" si="4"/>
        <v>0</v>
      </c>
      <c r="BN27" s="68">
        <f t="shared" si="3"/>
        <v>0</v>
      </c>
      <c r="BO27" s="68">
        <f t="shared" si="2"/>
        <v>0</v>
      </c>
    </row>
    <row r="83" spans="43:43" x14ac:dyDescent="0.25">
      <c r="AQ83" s="202" t="e">
        <f>AK1+7</f>
        <v>#VALUE!</v>
      </c>
    </row>
  </sheetData>
  <mergeCells count="412">
    <mergeCell ref="BI4:BJ4"/>
    <mergeCell ref="BI7:BJ7"/>
    <mergeCell ref="BI23:BJ23"/>
    <mergeCell ref="BI24:BJ24"/>
    <mergeCell ref="BI25:BJ25"/>
    <mergeCell ref="BI26:BJ26"/>
    <mergeCell ref="BI27:BJ27"/>
    <mergeCell ref="BI18:BJ18"/>
    <mergeCell ref="BI20:BJ20"/>
    <mergeCell ref="BG4:BH4"/>
    <mergeCell ref="BG23:BH23"/>
    <mergeCell ref="BG24:BH24"/>
    <mergeCell ref="BG25:BH25"/>
    <mergeCell ref="BG26:BH26"/>
    <mergeCell ref="BG27:BH27"/>
    <mergeCell ref="BG12:BH12"/>
    <mergeCell ref="BG9:BH9"/>
    <mergeCell ref="BG20:BH20"/>
    <mergeCell ref="BG16:BH16"/>
    <mergeCell ref="BG7:BH7"/>
    <mergeCell ref="BG8:BH8"/>
    <mergeCell ref="BA25:BB25"/>
    <mergeCell ref="BA26:BB26"/>
    <mergeCell ref="BA15:BB15"/>
    <mergeCell ref="BA18:BB18"/>
    <mergeCell ref="AY25:AZ25"/>
    <mergeCell ref="AY26:AZ26"/>
    <mergeCell ref="BE4:BF4"/>
    <mergeCell ref="BE7:BF7"/>
    <mergeCell ref="BE23:BF23"/>
    <mergeCell ref="BE24:BF24"/>
    <mergeCell ref="BE25:BF25"/>
    <mergeCell ref="BE26:BF26"/>
    <mergeCell ref="BE12:BF12"/>
    <mergeCell ref="BE5:BF5"/>
    <mergeCell ref="AY15:AZ15"/>
    <mergeCell ref="AY16:AZ16"/>
    <mergeCell ref="AY17:AZ17"/>
    <mergeCell ref="AY18:AZ18"/>
    <mergeCell ref="AY19:AZ19"/>
    <mergeCell ref="AY20:AZ20"/>
    <mergeCell ref="AY22:AZ22"/>
    <mergeCell ref="BA4:BB4"/>
    <mergeCell ref="BA7:BB7"/>
    <mergeCell ref="BA23:BB23"/>
    <mergeCell ref="BA24:BB24"/>
    <mergeCell ref="AY7:AZ7"/>
    <mergeCell ref="AY5:AZ5"/>
    <mergeCell ref="AY6:AZ6"/>
    <mergeCell ref="AY8:AZ8"/>
    <mergeCell ref="AY9:AZ9"/>
    <mergeCell ref="AY10:AZ10"/>
    <mergeCell ref="AY11:AZ11"/>
    <mergeCell ref="AY12:AZ12"/>
    <mergeCell ref="AY14:AZ14"/>
    <mergeCell ref="AU4:AV4"/>
    <mergeCell ref="AU7:AV7"/>
    <mergeCell ref="AU23:AV23"/>
    <mergeCell ref="AU24:AV24"/>
    <mergeCell ref="AU25:AV25"/>
    <mergeCell ref="AU26:AV26"/>
    <mergeCell ref="AU18:AV18"/>
    <mergeCell ref="AU13:AV13"/>
    <mergeCell ref="AU9:AV9"/>
    <mergeCell ref="AM4:AN4"/>
    <mergeCell ref="AM7:AN7"/>
    <mergeCell ref="AM23:AN23"/>
    <mergeCell ref="AM24:AN24"/>
    <mergeCell ref="AM25:AN25"/>
    <mergeCell ref="AM26:AN26"/>
    <mergeCell ref="AM5:AN5"/>
    <mergeCell ref="AM12:AN12"/>
    <mergeCell ref="AM16:AN16"/>
    <mergeCell ref="AM10:AN10"/>
    <mergeCell ref="AM19:AN19"/>
    <mergeCell ref="AE7:AF7"/>
    <mergeCell ref="AE23:AF23"/>
    <mergeCell ref="AE24:AF24"/>
    <mergeCell ref="AG12:AH12"/>
    <mergeCell ref="AG7:AH7"/>
    <mergeCell ref="AG4:AH4"/>
    <mergeCell ref="AG23:AH23"/>
    <mergeCell ref="AG24:AH24"/>
    <mergeCell ref="AK27:AL27"/>
    <mergeCell ref="AK23:AL23"/>
    <mergeCell ref="AK24:AL24"/>
    <mergeCell ref="AK25:AL25"/>
    <mergeCell ref="AK26:AL26"/>
    <mergeCell ref="AK5:AL5"/>
    <mergeCell ref="AK6:AL6"/>
    <mergeCell ref="AK7:AL7"/>
    <mergeCell ref="AK8:AL8"/>
    <mergeCell ref="AK9:AL9"/>
    <mergeCell ref="AK22:AL22"/>
    <mergeCell ref="AK19:AL19"/>
    <mergeCell ref="AK20:AL20"/>
    <mergeCell ref="AE25:AF25"/>
    <mergeCell ref="AE26:AF26"/>
    <mergeCell ref="AE5:AF5"/>
    <mergeCell ref="AA23:AB23"/>
    <mergeCell ref="AA24:AB24"/>
    <mergeCell ref="AA25:AB25"/>
    <mergeCell ref="AA26:AB26"/>
    <mergeCell ref="AA5:AB5"/>
    <mergeCell ref="Y6:Z6"/>
    <mergeCell ref="AA12:AB12"/>
    <mergeCell ref="Y7:Z7"/>
    <mergeCell ref="Y5:Z5"/>
    <mergeCell ref="AA7:AB7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U24:V24"/>
    <mergeCell ref="U25:V25"/>
    <mergeCell ref="U26:V26"/>
    <mergeCell ref="U15:V15"/>
    <mergeCell ref="U14:V14"/>
    <mergeCell ref="U16:V16"/>
    <mergeCell ref="S4:T4"/>
    <mergeCell ref="S7:T7"/>
    <mergeCell ref="S23:T23"/>
    <mergeCell ref="S24:T24"/>
    <mergeCell ref="S25:T25"/>
    <mergeCell ref="S26:T26"/>
    <mergeCell ref="S12:T12"/>
    <mergeCell ref="S6:T6"/>
    <mergeCell ref="U4:V4"/>
    <mergeCell ref="U7:V7"/>
    <mergeCell ref="U23:V23"/>
    <mergeCell ref="Q7:R7"/>
    <mergeCell ref="Q23:R23"/>
    <mergeCell ref="Q24:R24"/>
    <mergeCell ref="Q25:R25"/>
    <mergeCell ref="Q26:R26"/>
    <mergeCell ref="Q5:R5"/>
    <mergeCell ref="Q17:R17"/>
    <mergeCell ref="Q16:R16"/>
    <mergeCell ref="Q6:R6"/>
    <mergeCell ref="O23:P23"/>
    <mergeCell ref="O24:P24"/>
    <mergeCell ref="O25:P25"/>
    <mergeCell ref="O26:P26"/>
    <mergeCell ref="O7:P7"/>
    <mergeCell ref="O9:P9"/>
    <mergeCell ref="O20:P20"/>
    <mergeCell ref="G27:H27"/>
    <mergeCell ref="G23:H23"/>
    <mergeCell ref="G24:H24"/>
    <mergeCell ref="G21:H21"/>
    <mergeCell ref="G22:H22"/>
    <mergeCell ref="I25:J25"/>
    <mergeCell ref="I17:J17"/>
    <mergeCell ref="I18:J18"/>
    <mergeCell ref="I19:J19"/>
    <mergeCell ref="G25:H25"/>
    <mergeCell ref="I20:J20"/>
    <mergeCell ref="I23:J23"/>
    <mergeCell ref="M25:N25"/>
    <mergeCell ref="M26:N26"/>
    <mergeCell ref="I13:J13"/>
    <mergeCell ref="G5:H5"/>
    <mergeCell ref="G6:H6"/>
    <mergeCell ref="G7:H7"/>
    <mergeCell ref="G8:H8"/>
    <mergeCell ref="I27:J27"/>
    <mergeCell ref="K18:L18"/>
    <mergeCell ref="M5:N5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I24:J24"/>
    <mergeCell ref="I21:J21"/>
    <mergeCell ref="I22:J22"/>
    <mergeCell ref="K5:L5"/>
    <mergeCell ref="I4:J4"/>
    <mergeCell ref="I5:J5"/>
    <mergeCell ref="I6:J6"/>
    <mergeCell ref="I7:J7"/>
    <mergeCell ref="I8:J8"/>
    <mergeCell ref="I9:J9"/>
    <mergeCell ref="I10:J10"/>
    <mergeCell ref="I11:J11"/>
    <mergeCell ref="I12:J12"/>
    <mergeCell ref="AS1:AT1"/>
    <mergeCell ref="W1:X1"/>
    <mergeCell ref="A1:D1"/>
    <mergeCell ref="A2:D2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BI1:BJ1"/>
    <mergeCell ref="BK1:BL1"/>
    <mergeCell ref="E2:F2"/>
    <mergeCell ref="G2:H2"/>
    <mergeCell ref="I2:J2"/>
    <mergeCell ref="K2:L2"/>
    <mergeCell ref="M2:N2"/>
    <mergeCell ref="O2:P2"/>
    <mergeCell ref="Q2:R2"/>
    <mergeCell ref="AW1:AX1"/>
    <mergeCell ref="AY1:AZ1"/>
    <mergeCell ref="BA1:BB1"/>
    <mergeCell ref="BC1:BD1"/>
    <mergeCell ref="BE1:BF1"/>
    <mergeCell ref="BG1:BH1"/>
    <mergeCell ref="BK2:BL2"/>
    <mergeCell ref="AQ2:AR2"/>
    <mergeCell ref="AS2:AT2"/>
    <mergeCell ref="AU2:AV2"/>
    <mergeCell ref="AW2:AX2"/>
    <mergeCell ref="AY2:AZ2"/>
    <mergeCell ref="BA2:BB2"/>
    <mergeCell ref="AU1:AV1"/>
    <mergeCell ref="Y1:Z1"/>
    <mergeCell ref="E4:F4"/>
    <mergeCell ref="BC2:BD2"/>
    <mergeCell ref="BE2:BF2"/>
    <mergeCell ref="BG2:BH2"/>
    <mergeCell ref="BI2:BJ2"/>
    <mergeCell ref="AE2:AF2"/>
    <mergeCell ref="AG2:AH2"/>
    <mergeCell ref="AI2:AJ2"/>
    <mergeCell ref="AK2:AL2"/>
    <mergeCell ref="AM2:AN2"/>
    <mergeCell ref="AO2:AP2"/>
    <mergeCell ref="S2:T2"/>
    <mergeCell ref="U2:V2"/>
    <mergeCell ref="W2:X2"/>
    <mergeCell ref="Y2:Z2"/>
    <mergeCell ref="AA2:AB2"/>
    <mergeCell ref="AC2:AD2"/>
    <mergeCell ref="K4:L4"/>
    <mergeCell ref="O4:P4"/>
    <mergeCell ref="G4:H4"/>
    <mergeCell ref="Q4:R4"/>
    <mergeCell ref="M4:N4"/>
    <mergeCell ref="AA4:AB4"/>
    <mergeCell ref="Y4:Z4"/>
    <mergeCell ref="E7:F7"/>
    <mergeCell ref="E25:F25"/>
    <mergeCell ref="E26:F26"/>
    <mergeCell ref="E23:F23"/>
    <mergeCell ref="E24:F24"/>
    <mergeCell ref="E12:F12"/>
    <mergeCell ref="E16:F16"/>
    <mergeCell ref="M10:N10"/>
    <mergeCell ref="K19:L19"/>
    <mergeCell ref="K21:L21"/>
    <mergeCell ref="K22:L22"/>
    <mergeCell ref="K7:L7"/>
    <mergeCell ref="K23:L23"/>
    <mergeCell ref="K24:L24"/>
    <mergeCell ref="K26:L26"/>
    <mergeCell ref="I26:J26"/>
    <mergeCell ref="G26:H26"/>
    <mergeCell ref="I14:J14"/>
    <mergeCell ref="I15:J15"/>
    <mergeCell ref="I16:J16"/>
    <mergeCell ref="M7:N7"/>
    <mergeCell ref="M23:N23"/>
    <mergeCell ref="M24:N24"/>
    <mergeCell ref="K25:L25"/>
    <mergeCell ref="W25:X25"/>
    <mergeCell ref="W26:X26"/>
    <mergeCell ref="W27:X27"/>
    <mergeCell ref="Y23:Z23"/>
    <mergeCell ref="Y24:Z24"/>
    <mergeCell ref="Y25:Z25"/>
    <mergeCell ref="Y26:Z26"/>
    <mergeCell ref="W13:X13"/>
    <mergeCell ref="W14:X14"/>
    <mergeCell ref="W15:X15"/>
    <mergeCell ref="W16:X16"/>
    <mergeCell ref="W17:X17"/>
    <mergeCell ref="W18:X18"/>
    <mergeCell ref="W19:X19"/>
    <mergeCell ref="W20:X20"/>
    <mergeCell ref="W23:X23"/>
    <mergeCell ref="Y18:Z18"/>
    <mergeCell ref="Y16:Z16"/>
    <mergeCell ref="W24:X24"/>
    <mergeCell ref="W21:X21"/>
    <mergeCell ref="W22:X22"/>
    <mergeCell ref="AE11:AF11"/>
    <mergeCell ref="AE9:AF9"/>
    <mergeCell ref="AE14:AF14"/>
    <mergeCell ref="AE12:AF12"/>
    <mergeCell ref="AK4:AL4"/>
    <mergeCell ref="AG25:AH25"/>
    <mergeCell ref="AG26:AH26"/>
    <mergeCell ref="AI4:AJ4"/>
    <mergeCell ref="AI5:AJ5"/>
    <mergeCell ref="AK10:AL10"/>
    <mergeCell ref="AK11:AL11"/>
    <mergeCell ref="AK12:AL12"/>
    <mergeCell ref="AK13:AL13"/>
    <mergeCell ref="AK14:AL14"/>
    <mergeCell ref="AK15:AL15"/>
    <mergeCell ref="AG14:AH14"/>
    <mergeCell ref="AG10:AH10"/>
    <mergeCell ref="AG6:AH6"/>
    <mergeCell ref="AG8:AH8"/>
    <mergeCell ref="AI14:AJ14"/>
    <mergeCell ref="AE4:AF4"/>
    <mergeCell ref="AI23:AJ23"/>
    <mergeCell ref="AI24:AJ24"/>
    <mergeCell ref="AI25:AJ25"/>
    <mergeCell ref="AC4:AD4"/>
    <mergeCell ref="AC7:AD7"/>
    <mergeCell ref="AC23:AD23"/>
    <mergeCell ref="AC24:AD24"/>
    <mergeCell ref="AC25:AD25"/>
    <mergeCell ref="AC26:AD26"/>
    <mergeCell ref="AC15:AD15"/>
    <mergeCell ref="AC9:AD9"/>
    <mergeCell ref="AC5:AD5"/>
    <mergeCell ref="AC14:AD14"/>
    <mergeCell ref="AS4:AT4"/>
    <mergeCell ref="AS7:AT7"/>
    <mergeCell ref="AS23:AT23"/>
    <mergeCell ref="AS24:AT24"/>
    <mergeCell ref="AS25:AT25"/>
    <mergeCell ref="AS26:AT26"/>
    <mergeCell ref="AO7:AP7"/>
    <mergeCell ref="AO4:AP4"/>
    <mergeCell ref="AO23:AP23"/>
    <mergeCell ref="AO24:AP24"/>
    <mergeCell ref="AO25:AP25"/>
    <mergeCell ref="AO26:AP26"/>
    <mergeCell ref="AO12:AP12"/>
    <mergeCell ref="AQ4:AR4"/>
    <mergeCell ref="AQ7:AR7"/>
    <mergeCell ref="AQ23:AR23"/>
    <mergeCell ref="AQ24:AR24"/>
    <mergeCell ref="AQ25:AR25"/>
    <mergeCell ref="AQ26:AR26"/>
    <mergeCell ref="AQ5:AR5"/>
    <mergeCell ref="AQ12:AR12"/>
    <mergeCell ref="AS5:AT5"/>
    <mergeCell ref="AI26:AJ26"/>
    <mergeCell ref="AI7:AJ7"/>
    <mergeCell ref="AI12:AJ12"/>
    <mergeCell ref="AI16:AJ16"/>
    <mergeCell ref="AK21:AL21"/>
    <mergeCell ref="AK16:AL16"/>
    <mergeCell ref="AK17:AL17"/>
    <mergeCell ref="AK18:AL18"/>
    <mergeCell ref="AU10:AV10"/>
    <mergeCell ref="BC4:BD4"/>
    <mergeCell ref="BC7:BD7"/>
    <mergeCell ref="BC23:BD23"/>
    <mergeCell ref="BC24:BD24"/>
    <mergeCell ref="BC25:BD25"/>
    <mergeCell ref="BC26:BD26"/>
    <mergeCell ref="BC10:BD10"/>
    <mergeCell ref="BC12:BD12"/>
    <mergeCell ref="AW27:AX27"/>
    <mergeCell ref="AW4:AX4"/>
    <mergeCell ref="AW7:AX7"/>
    <mergeCell ref="AW23:AX23"/>
    <mergeCell ref="AW24:AX24"/>
    <mergeCell ref="AW25:AX25"/>
    <mergeCell ref="AW26:AX26"/>
    <mergeCell ref="AW13:AX13"/>
    <mergeCell ref="AW9:AX9"/>
    <mergeCell ref="AW18:AX18"/>
    <mergeCell ref="AY27:AZ27"/>
    <mergeCell ref="AY23:AZ23"/>
    <mergeCell ref="AY24:AZ24"/>
    <mergeCell ref="AY21:AZ21"/>
    <mergeCell ref="AY13:AZ13"/>
    <mergeCell ref="AY4:AZ4"/>
    <mergeCell ref="BK4:BL4"/>
    <mergeCell ref="BK7:BL7"/>
    <mergeCell ref="BK23:BL23"/>
    <mergeCell ref="BK24:BL24"/>
    <mergeCell ref="BK25:BL25"/>
    <mergeCell ref="BK26:BL26"/>
    <mergeCell ref="BK27:BL27"/>
    <mergeCell ref="BK20:BL20"/>
    <mergeCell ref="BK14:BL14"/>
    <mergeCell ref="BK15:BL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9"/>
  <sheetViews>
    <sheetView workbookViewId="0">
      <pane xSplit="4" ySplit="2" topLeftCell="BF3" activePane="bottomRight" state="frozen"/>
      <selection pane="topRight" activeCell="E1" sqref="E1"/>
      <selection pane="bottomLeft" activeCell="A3" sqref="A3"/>
      <selection pane="bottomRight" activeCell="BR22" sqref="BR22"/>
    </sheetView>
  </sheetViews>
  <sheetFormatPr defaultRowHeight="13.8" x14ac:dyDescent="0.25"/>
  <cols>
    <col min="1" max="1" width="8.796875" style="208"/>
    <col min="3" max="3" width="8.796875" style="214"/>
    <col min="4" max="4" width="26" bestFit="1" customWidth="1"/>
    <col min="14" max="14" width="8.59765625" bestFit="1" customWidth="1"/>
    <col min="55" max="55" width="15.19921875" bestFit="1" customWidth="1"/>
  </cols>
  <sheetData>
    <row r="1" spans="1:70" ht="14.4" x14ac:dyDescent="0.25">
      <c r="A1" s="406">
        <v>44621</v>
      </c>
      <c r="B1" s="374"/>
      <c r="C1" s="374"/>
      <c r="D1" s="374"/>
      <c r="E1" s="379" t="s">
        <v>6</v>
      </c>
      <c r="F1" s="383"/>
      <c r="G1" s="379" t="s">
        <v>0</v>
      </c>
      <c r="H1" s="383"/>
      <c r="I1" s="379" t="s">
        <v>1</v>
      </c>
      <c r="J1" s="383"/>
      <c r="K1" s="379" t="s">
        <v>2</v>
      </c>
      <c r="L1" s="383"/>
      <c r="M1" s="379" t="s">
        <v>3</v>
      </c>
      <c r="N1" s="383"/>
      <c r="O1" s="379" t="s">
        <v>4</v>
      </c>
      <c r="P1" s="383"/>
      <c r="Q1" s="379" t="s">
        <v>5</v>
      </c>
      <c r="R1" s="383"/>
      <c r="S1" s="379" t="s">
        <v>6</v>
      </c>
      <c r="T1" s="383"/>
      <c r="U1" s="379" t="s">
        <v>0</v>
      </c>
      <c r="V1" s="383"/>
      <c r="W1" s="379" t="s">
        <v>1</v>
      </c>
      <c r="X1" s="383"/>
      <c r="Y1" s="379" t="s">
        <v>2</v>
      </c>
      <c r="Z1" s="383"/>
      <c r="AA1" s="379" t="s">
        <v>3</v>
      </c>
      <c r="AB1" s="383"/>
      <c r="AC1" s="379" t="s">
        <v>4</v>
      </c>
      <c r="AD1" s="383"/>
      <c r="AE1" s="379" t="s">
        <v>5</v>
      </c>
      <c r="AF1" s="383"/>
      <c r="AG1" s="379" t="s">
        <v>6</v>
      </c>
      <c r="AH1" s="383"/>
      <c r="AI1" s="379" t="s">
        <v>0</v>
      </c>
      <c r="AJ1" s="383"/>
      <c r="AK1" s="379" t="s">
        <v>1</v>
      </c>
      <c r="AL1" s="383"/>
      <c r="AM1" s="379" t="s">
        <v>2</v>
      </c>
      <c r="AN1" s="383"/>
      <c r="AO1" s="379" t="s">
        <v>3</v>
      </c>
      <c r="AP1" s="383"/>
      <c r="AQ1" s="379" t="s">
        <v>4</v>
      </c>
      <c r="AR1" s="383"/>
      <c r="AS1" s="379" t="s">
        <v>5</v>
      </c>
      <c r="AT1" s="383"/>
      <c r="AU1" s="379" t="s">
        <v>6</v>
      </c>
      <c r="AV1" s="383"/>
      <c r="AW1" s="379" t="s">
        <v>0</v>
      </c>
      <c r="AX1" s="383"/>
      <c r="AY1" s="379" t="s">
        <v>1</v>
      </c>
      <c r="AZ1" s="383"/>
      <c r="BA1" s="379" t="s">
        <v>2</v>
      </c>
      <c r="BB1" s="383"/>
      <c r="BC1" s="379" t="s">
        <v>3</v>
      </c>
      <c r="BD1" s="383"/>
      <c r="BE1" s="379" t="s">
        <v>4</v>
      </c>
      <c r="BF1" s="383"/>
      <c r="BG1" s="379" t="s">
        <v>5</v>
      </c>
      <c r="BH1" s="383"/>
      <c r="BI1" s="379" t="s">
        <v>6</v>
      </c>
      <c r="BJ1" s="383"/>
      <c r="BK1" s="379" t="s">
        <v>0</v>
      </c>
      <c r="BL1" s="383"/>
      <c r="BM1" s="379" t="s">
        <v>1</v>
      </c>
      <c r="BN1" s="383"/>
      <c r="BO1" s="68"/>
      <c r="BP1" s="68"/>
      <c r="BQ1" s="68"/>
      <c r="BR1" s="68"/>
    </row>
    <row r="2" spans="1:70" x14ac:dyDescent="0.25">
      <c r="A2" s="407" t="s">
        <v>7</v>
      </c>
      <c r="B2" s="408"/>
      <c r="C2" s="408"/>
      <c r="D2" s="409"/>
      <c r="E2" s="397">
        <v>1</v>
      </c>
      <c r="F2" s="398"/>
      <c r="G2" s="397">
        <v>2</v>
      </c>
      <c r="H2" s="398"/>
      <c r="I2" s="397">
        <v>3</v>
      </c>
      <c r="J2" s="400"/>
      <c r="K2" s="397">
        <v>4</v>
      </c>
      <c r="L2" s="398"/>
      <c r="M2" s="397">
        <v>5</v>
      </c>
      <c r="N2" s="398"/>
      <c r="O2" s="397">
        <v>6</v>
      </c>
      <c r="P2" s="400"/>
      <c r="Q2" s="397">
        <v>7</v>
      </c>
      <c r="R2" s="398"/>
      <c r="S2" s="397">
        <v>8</v>
      </c>
      <c r="T2" s="400"/>
      <c r="U2" s="397">
        <v>9</v>
      </c>
      <c r="V2" s="398"/>
      <c r="W2" s="397">
        <v>10</v>
      </c>
      <c r="X2" s="399"/>
      <c r="Y2" s="397">
        <v>11</v>
      </c>
      <c r="Z2" s="399"/>
      <c r="AA2" s="397">
        <v>12</v>
      </c>
      <c r="AB2" s="399"/>
      <c r="AC2" s="397">
        <v>13</v>
      </c>
      <c r="AD2" s="398"/>
      <c r="AE2" s="397">
        <v>14</v>
      </c>
      <c r="AF2" s="400"/>
      <c r="AG2" s="397">
        <v>15</v>
      </c>
      <c r="AH2" s="398"/>
      <c r="AI2" s="397">
        <v>16</v>
      </c>
      <c r="AJ2" s="400"/>
      <c r="AK2" s="397">
        <v>17</v>
      </c>
      <c r="AL2" s="399"/>
      <c r="AM2" s="397">
        <v>18</v>
      </c>
      <c r="AN2" s="401"/>
      <c r="AO2" s="397">
        <v>19</v>
      </c>
      <c r="AP2" s="401"/>
      <c r="AQ2" s="397">
        <v>20</v>
      </c>
      <c r="AR2" s="399"/>
      <c r="AS2" s="397">
        <v>21</v>
      </c>
      <c r="AT2" s="400"/>
      <c r="AU2" s="397">
        <v>22</v>
      </c>
      <c r="AV2" s="398"/>
      <c r="AW2" s="397">
        <v>23</v>
      </c>
      <c r="AX2" s="400"/>
      <c r="AY2" s="397">
        <v>24</v>
      </c>
      <c r="AZ2" s="398"/>
      <c r="BA2" s="397">
        <v>25</v>
      </c>
      <c r="BB2" s="400"/>
      <c r="BC2" s="397">
        <v>26</v>
      </c>
      <c r="BD2" s="398"/>
      <c r="BE2" s="397">
        <v>27</v>
      </c>
      <c r="BF2" s="399"/>
      <c r="BG2" s="397">
        <v>28</v>
      </c>
      <c r="BH2" s="399"/>
      <c r="BI2" s="397">
        <v>29</v>
      </c>
      <c r="BJ2" s="399"/>
      <c r="BK2" s="397">
        <v>30</v>
      </c>
      <c r="BL2" s="400"/>
      <c r="BM2" s="397">
        <v>31</v>
      </c>
      <c r="BN2" s="400"/>
      <c r="BO2" s="74"/>
      <c r="BP2" s="74"/>
      <c r="BQ2" s="74"/>
      <c r="BR2" s="74"/>
    </row>
    <row r="3" spans="1:70" ht="28.8" x14ac:dyDescent="0.25">
      <c r="A3" s="4" t="s">
        <v>8</v>
      </c>
      <c r="B3" s="52" t="s">
        <v>9</v>
      </c>
      <c r="C3" s="122" t="s">
        <v>66</v>
      </c>
      <c r="D3" s="190" t="s">
        <v>10</v>
      </c>
      <c r="E3" s="142" t="s">
        <v>11</v>
      </c>
      <c r="F3" s="142" t="s">
        <v>12</v>
      </c>
      <c r="G3" s="142" t="s">
        <v>11</v>
      </c>
      <c r="H3" s="142" t="s">
        <v>12</v>
      </c>
      <c r="I3" s="142" t="s">
        <v>11</v>
      </c>
      <c r="J3" s="142" t="s">
        <v>12</v>
      </c>
      <c r="K3" s="142" t="s">
        <v>11</v>
      </c>
      <c r="L3" s="142" t="s">
        <v>12</v>
      </c>
      <c r="M3" s="142" t="s">
        <v>11</v>
      </c>
      <c r="N3" s="142" t="s">
        <v>12</v>
      </c>
      <c r="O3" s="142" t="s">
        <v>11</v>
      </c>
      <c r="P3" s="142" t="s">
        <v>12</v>
      </c>
      <c r="Q3" s="142" t="s">
        <v>11</v>
      </c>
      <c r="R3" s="142" t="s">
        <v>12</v>
      </c>
      <c r="S3" s="142" t="s">
        <v>11</v>
      </c>
      <c r="T3" s="142" t="s">
        <v>12</v>
      </c>
      <c r="U3" s="142" t="s">
        <v>11</v>
      </c>
      <c r="V3" s="142" t="s">
        <v>12</v>
      </c>
      <c r="W3" s="142" t="s">
        <v>11</v>
      </c>
      <c r="X3" s="142" t="s">
        <v>12</v>
      </c>
      <c r="Y3" s="142" t="s">
        <v>11</v>
      </c>
      <c r="Z3" s="142" t="s">
        <v>12</v>
      </c>
      <c r="AA3" s="142" t="s">
        <v>11</v>
      </c>
      <c r="AB3" s="142" t="s">
        <v>12</v>
      </c>
      <c r="AC3" s="142" t="s">
        <v>11</v>
      </c>
      <c r="AD3" s="142" t="s">
        <v>12</v>
      </c>
      <c r="AE3" s="142" t="s">
        <v>11</v>
      </c>
      <c r="AF3" s="142">
        <v>1</v>
      </c>
      <c r="AG3" s="142" t="s">
        <v>11</v>
      </c>
      <c r="AH3" s="142" t="s">
        <v>12</v>
      </c>
      <c r="AI3" s="142" t="s">
        <v>11</v>
      </c>
      <c r="AJ3" s="142" t="s">
        <v>12</v>
      </c>
      <c r="AK3" s="142" t="s">
        <v>11</v>
      </c>
      <c r="AL3" s="142" t="s">
        <v>12</v>
      </c>
      <c r="AM3" s="142" t="s">
        <v>11</v>
      </c>
      <c r="AN3" s="142" t="s">
        <v>12</v>
      </c>
      <c r="AO3" s="142" t="s">
        <v>11</v>
      </c>
      <c r="AP3" s="142" t="s">
        <v>12</v>
      </c>
      <c r="AQ3" s="142" t="s">
        <v>11</v>
      </c>
      <c r="AR3" s="142" t="s">
        <v>12</v>
      </c>
      <c r="AS3" s="142" t="s">
        <v>11</v>
      </c>
      <c r="AT3" s="142" t="s">
        <v>12</v>
      </c>
      <c r="AU3" s="142" t="s">
        <v>11</v>
      </c>
      <c r="AV3" s="142" t="s">
        <v>12</v>
      </c>
      <c r="AW3" s="142" t="s">
        <v>11</v>
      </c>
      <c r="AX3" s="142" t="s">
        <v>12</v>
      </c>
      <c r="AY3" s="142" t="s">
        <v>11</v>
      </c>
      <c r="AZ3" s="142" t="s">
        <v>12</v>
      </c>
      <c r="BA3" s="142" t="s">
        <v>11</v>
      </c>
      <c r="BB3" s="142" t="s">
        <v>12</v>
      </c>
      <c r="BC3" s="142" t="s">
        <v>11</v>
      </c>
      <c r="BD3" s="142" t="s">
        <v>12</v>
      </c>
      <c r="BE3" s="142" t="s">
        <v>11</v>
      </c>
      <c r="BF3" s="142" t="s">
        <v>12</v>
      </c>
      <c r="BG3" s="142" t="s">
        <v>11</v>
      </c>
      <c r="BH3" s="142" t="s">
        <v>12</v>
      </c>
      <c r="BI3" s="142" t="s">
        <v>11</v>
      </c>
      <c r="BJ3" s="142" t="s">
        <v>12</v>
      </c>
      <c r="BK3" s="142" t="s">
        <v>11</v>
      </c>
      <c r="BL3" s="142" t="s">
        <v>12</v>
      </c>
      <c r="BM3" s="142" t="s">
        <v>11</v>
      </c>
      <c r="BN3" s="142" t="s">
        <v>12</v>
      </c>
      <c r="BO3" s="129" t="s">
        <v>81</v>
      </c>
      <c r="BP3" s="129" t="s">
        <v>156</v>
      </c>
      <c r="BQ3" s="129" t="s">
        <v>188</v>
      </c>
      <c r="BR3" s="125" t="s">
        <v>157</v>
      </c>
    </row>
    <row r="4" spans="1:70" ht="16.8" customHeight="1" x14ac:dyDescent="0.3">
      <c r="A4" s="206">
        <v>1</v>
      </c>
      <c r="B4" s="112" t="s">
        <v>14</v>
      </c>
      <c r="C4" s="209"/>
      <c r="D4" s="191" t="s">
        <v>40</v>
      </c>
      <c r="E4" s="366" t="s">
        <v>80</v>
      </c>
      <c r="F4" s="366"/>
      <c r="G4" s="329" t="s">
        <v>72</v>
      </c>
      <c r="H4" s="329"/>
      <c r="I4" s="366" t="s">
        <v>80</v>
      </c>
      <c r="J4" s="366"/>
      <c r="K4" s="329" t="s">
        <v>72</v>
      </c>
      <c r="L4" s="329"/>
      <c r="M4" s="329" t="s">
        <v>72</v>
      </c>
      <c r="N4" s="329"/>
      <c r="O4" s="329" t="s">
        <v>72</v>
      </c>
      <c r="P4" s="329"/>
      <c r="Q4" s="329" t="s">
        <v>72</v>
      </c>
      <c r="R4" s="329"/>
      <c r="S4" s="366" t="s">
        <v>80</v>
      </c>
      <c r="T4" s="366"/>
      <c r="U4" s="329" t="s">
        <v>72</v>
      </c>
      <c r="V4" s="329"/>
      <c r="W4" s="329" t="s">
        <v>72</v>
      </c>
      <c r="X4" s="329"/>
      <c r="Y4" s="329" t="s">
        <v>72</v>
      </c>
      <c r="Z4" s="329"/>
      <c r="AA4" s="329" t="s">
        <v>72</v>
      </c>
      <c r="AB4" s="329"/>
      <c r="AC4" s="329" t="s">
        <v>72</v>
      </c>
      <c r="AD4" s="329"/>
      <c r="AE4" s="329" t="s">
        <v>72</v>
      </c>
      <c r="AF4" s="329"/>
      <c r="AG4" s="329" t="s">
        <v>72</v>
      </c>
      <c r="AH4" s="329"/>
      <c r="AI4" s="329" t="s">
        <v>72</v>
      </c>
      <c r="AJ4" s="329"/>
      <c r="AK4" s="329" t="s">
        <v>72</v>
      </c>
      <c r="AL4" s="329"/>
      <c r="AM4" s="329" t="s">
        <v>72</v>
      </c>
      <c r="AN4" s="329"/>
      <c r="AO4" s="329" t="s">
        <v>72</v>
      </c>
      <c r="AP4" s="329"/>
      <c r="AQ4" s="329" t="s">
        <v>72</v>
      </c>
      <c r="AR4" s="329"/>
      <c r="AS4" s="329" t="s">
        <v>72</v>
      </c>
      <c r="AT4" s="329"/>
      <c r="AU4" s="329" t="s">
        <v>72</v>
      </c>
      <c r="AV4" s="329"/>
      <c r="AW4" s="329" t="s">
        <v>72</v>
      </c>
      <c r="AX4" s="329"/>
      <c r="AY4" s="329" t="s">
        <v>72</v>
      </c>
      <c r="AZ4" s="329"/>
      <c r="BA4" s="329" t="s">
        <v>72</v>
      </c>
      <c r="BB4" s="329"/>
      <c r="BC4" s="329" t="s">
        <v>72</v>
      </c>
      <c r="BD4" s="329"/>
      <c r="BE4" s="329" t="s">
        <v>72</v>
      </c>
      <c r="BF4" s="329"/>
      <c r="BG4" s="329" t="s">
        <v>72</v>
      </c>
      <c r="BH4" s="329"/>
      <c r="BI4" s="329" t="s">
        <v>72</v>
      </c>
      <c r="BJ4" s="329"/>
      <c r="BK4" s="329" t="s">
        <v>72</v>
      </c>
      <c r="BL4" s="329"/>
      <c r="BM4" s="329" t="s">
        <v>72</v>
      </c>
      <c r="BN4" s="329"/>
      <c r="BO4" s="130">
        <f>COUNTIF(E4:BN4,"LEAVE")</f>
        <v>0</v>
      </c>
      <c r="BP4" s="68">
        <f>COUNTIF(E4:BN4,"halfday")/2</f>
        <v>0</v>
      </c>
      <c r="BQ4" s="68">
        <f>COUNTIF(E4:BN4,"DOUBLE LEAVE")</f>
        <v>0</v>
      </c>
      <c r="BR4" s="68">
        <f>SUM(BO4:BQ4)</f>
        <v>0</v>
      </c>
    </row>
    <row r="5" spans="1:70" ht="16.2" customHeight="1" x14ac:dyDescent="0.3">
      <c r="A5" s="206">
        <v>2</v>
      </c>
      <c r="B5" s="112" t="s">
        <v>15</v>
      </c>
      <c r="C5" s="210">
        <v>7387270</v>
      </c>
      <c r="D5" s="191" t="s">
        <v>41</v>
      </c>
      <c r="E5" s="329" t="s">
        <v>72</v>
      </c>
      <c r="F5" s="329"/>
      <c r="G5" s="144">
        <v>0.39305555555555555</v>
      </c>
      <c r="H5" s="144">
        <v>0.89444444444444438</v>
      </c>
      <c r="I5" s="366" t="s">
        <v>80</v>
      </c>
      <c r="J5" s="366"/>
      <c r="K5" s="144">
        <v>0.39513888888888887</v>
      </c>
      <c r="L5" s="204">
        <v>0.875</v>
      </c>
      <c r="M5" s="144">
        <v>0.39166666666666666</v>
      </c>
      <c r="N5" s="157">
        <v>0.80069444444444438</v>
      </c>
      <c r="O5" s="144">
        <v>0.39166666666666666</v>
      </c>
      <c r="P5" s="144">
        <v>0.79722222222222217</v>
      </c>
      <c r="Q5" s="144">
        <v>0.39444444444444443</v>
      </c>
      <c r="R5" s="144">
        <v>0.88750000000000007</v>
      </c>
      <c r="S5" s="329" t="s">
        <v>72</v>
      </c>
      <c r="T5" s="329"/>
      <c r="U5" s="144">
        <v>0.38680555555555557</v>
      </c>
      <c r="V5" s="157">
        <v>0.88402777777777775</v>
      </c>
      <c r="W5" s="203">
        <v>0.39027777777777778</v>
      </c>
      <c r="X5" s="203">
        <v>0.88611111111111107</v>
      </c>
      <c r="Y5" s="203">
        <v>0.3972222222222222</v>
      </c>
      <c r="Z5" s="215">
        <v>0.7993055555555556</v>
      </c>
      <c r="AA5" s="203">
        <v>0.3979166666666667</v>
      </c>
      <c r="AB5" s="203">
        <v>0.8930555555555556</v>
      </c>
      <c r="AC5" s="203">
        <v>0.39444444444444443</v>
      </c>
      <c r="AD5" s="203">
        <v>0.7944444444444444</v>
      </c>
      <c r="AE5" s="366" t="s">
        <v>80</v>
      </c>
      <c r="AF5" s="366"/>
      <c r="AG5" s="68"/>
      <c r="AH5" s="68"/>
      <c r="AI5" s="368" t="s">
        <v>13</v>
      </c>
      <c r="AJ5" s="403"/>
      <c r="AK5" s="368" t="s">
        <v>13</v>
      </c>
      <c r="AL5" s="403"/>
      <c r="AM5" s="368" t="s">
        <v>13</v>
      </c>
      <c r="AN5" s="403"/>
      <c r="AO5" s="220"/>
      <c r="AP5" s="394" t="s">
        <v>180</v>
      </c>
      <c r="AQ5" s="395"/>
      <c r="AR5" s="68" t="s">
        <v>80</v>
      </c>
      <c r="AS5" s="203">
        <v>0.39097222222222222</v>
      </c>
      <c r="AT5" s="203">
        <v>0.88958333333333339</v>
      </c>
      <c r="AU5" s="68"/>
      <c r="AV5" s="68"/>
      <c r="AW5" s="203">
        <v>0.38125000000000003</v>
      </c>
      <c r="AX5" s="394" t="s">
        <v>180</v>
      </c>
      <c r="AY5" s="395"/>
      <c r="AZ5" s="68" t="s">
        <v>80</v>
      </c>
      <c r="BA5" s="203">
        <v>0.39444444444444443</v>
      </c>
      <c r="BB5" s="203">
        <v>0.89027777777777783</v>
      </c>
      <c r="BC5" s="203">
        <v>0.45347222222222222</v>
      </c>
      <c r="BD5" s="203">
        <v>0.88402777777777775</v>
      </c>
      <c r="BE5" s="203">
        <v>0.39444444444444443</v>
      </c>
      <c r="BF5" s="203">
        <v>0.79166666666666663</v>
      </c>
      <c r="BG5" s="203">
        <v>0.39930555555555558</v>
      </c>
      <c r="BH5" s="203">
        <v>0.8125</v>
      </c>
      <c r="BI5" s="68"/>
      <c r="BJ5" s="68"/>
      <c r="BK5" s="203">
        <v>0.39305555555555555</v>
      </c>
      <c r="BL5" s="203">
        <v>0.79513888888888884</v>
      </c>
      <c r="BM5" s="203">
        <v>0.39305555555555555</v>
      </c>
      <c r="BN5" s="203">
        <v>0.89027777777777783</v>
      </c>
      <c r="BO5" s="130">
        <f t="shared" ref="BO5:BO14" si="0">COUNTIF(E5:BN5,"LEAVE")</f>
        <v>3</v>
      </c>
      <c r="BP5" s="68">
        <f t="shared" ref="BP5:BP29" si="1">COUNTIF(E5:BN5,"halfday")/2</f>
        <v>0</v>
      </c>
      <c r="BQ5" s="68">
        <f t="shared" ref="BQ5:BQ29" si="2">COUNTIF(E5:BN5,"DOUBLE LEAVE")</f>
        <v>0</v>
      </c>
      <c r="BR5" s="68">
        <f t="shared" ref="BR5:BR29" si="3">SUM(BO5:BQ5)</f>
        <v>3</v>
      </c>
    </row>
    <row r="6" spans="1:70" ht="14.4" customHeight="1" x14ac:dyDescent="0.3">
      <c r="A6" s="206">
        <v>4</v>
      </c>
      <c r="B6" s="115" t="s">
        <v>17</v>
      </c>
      <c r="C6" s="210">
        <v>13283487</v>
      </c>
      <c r="D6" s="201" t="s">
        <v>43</v>
      </c>
      <c r="E6" s="366" t="s">
        <v>80</v>
      </c>
      <c r="F6" s="366"/>
      <c r="G6" s="144">
        <v>0.38819444444444445</v>
      </c>
      <c r="H6" s="157">
        <v>0.80833333333333324</v>
      </c>
      <c r="I6" s="366" t="s">
        <v>80</v>
      </c>
      <c r="J6" s="366"/>
      <c r="K6" s="144">
        <v>0.39027777777777778</v>
      </c>
      <c r="L6" s="160">
        <v>0.87361111111111101</v>
      </c>
      <c r="M6" s="144">
        <v>0.39513888888888887</v>
      </c>
      <c r="N6" s="144">
        <v>0.85486111111111107</v>
      </c>
      <c r="O6" s="144">
        <v>0.36874999999999997</v>
      </c>
      <c r="P6" s="144">
        <v>0.79305555555555562</v>
      </c>
      <c r="Q6" s="144">
        <v>0.3756944444444445</v>
      </c>
      <c r="R6" s="157">
        <v>0.81944444444444453</v>
      </c>
      <c r="S6" s="366" t="s">
        <v>80</v>
      </c>
      <c r="T6" s="366"/>
      <c r="U6" s="68">
        <v>9.3800000000000008</v>
      </c>
      <c r="V6" s="157">
        <v>0.79513888888888884</v>
      </c>
      <c r="W6" s="203">
        <v>0.38263888888888892</v>
      </c>
      <c r="X6" s="203">
        <v>0.88541666666666663</v>
      </c>
      <c r="Y6" s="203">
        <v>0.4152777777777778</v>
      </c>
      <c r="Z6" s="203">
        <v>0.82847222222222217</v>
      </c>
      <c r="AA6" s="203">
        <v>0.39374999999999999</v>
      </c>
      <c r="AB6" s="203">
        <v>0.81111111111111101</v>
      </c>
      <c r="AC6" s="203">
        <v>0.4069444444444445</v>
      </c>
      <c r="AD6" s="203">
        <v>0.8125</v>
      </c>
      <c r="AE6" s="203">
        <v>0.36874999999999997</v>
      </c>
      <c r="AF6" s="203">
        <v>0.76736111111111116</v>
      </c>
      <c r="AG6" s="68"/>
      <c r="AH6" s="68"/>
      <c r="AI6" s="203">
        <v>0.40277777777777773</v>
      </c>
      <c r="AJ6" s="203">
        <v>0.81041666666666667</v>
      </c>
      <c r="AK6" s="203">
        <v>0.39513888888888887</v>
      </c>
      <c r="AL6" s="203">
        <v>0.80972222222222223</v>
      </c>
      <c r="AM6" s="203">
        <v>0.39652777777777781</v>
      </c>
      <c r="AN6" s="203">
        <v>0.81111111111111101</v>
      </c>
      <c r="AO6" s="329" t="s">
        <v>72</v>
      </c>
      <c r="AP6" s="329"/>
      <c r="AQ6" s="203">
        <v>0.39583333333333331</v>
      </c>
      <c r="AR6" s="203">
        <v>0.81527777777777777</v>
      </c>
      <c r="AS6" s="203">
        <v>0.39583333333333331</v>
      </c>
      <c r="AT6" s="203">
        <v>0.79166666666666663</v>
      </c>
      <c r="AU6" s="68"/>
      <c r="AV6" s="68"/>
      <c r="AW6" s="203">
        <v>0.40208333333333335</v>
      </c>
      <c r="AX6" s="203">
        <v>0.82013888888888886</v>
      </c>
      <c r="AY6" s="203">
        <v>0.34236111111111112</v>
      </c>
      <c r="AZ6" s="203">
        <v>0.81527777777777777</v>
      </c>
      <c r="BA6" s="203">
        <v>0.40347222222222223</v>
      </c>
      <c r="BB6" s="203">
        <v>0.84097222222222223</v>
      </c>
      <c r="BC6" s="203">
        <v>0.39444444444444443</v>
      </c>
      <c r="BD6" s="203">
        <v>0.83124999999999993</v>
      </c>
      <c r="BE6" s="203">
        <v>0.39583333333333331</v>
      </c>
      <c r="BF6" s="203">
        <v>0.82500000000000007</v>
      </c>
      <c r="BG6" s="203">
        <v>0.3979166666666667</v>
      </c>
      <c r="BH6" s="203">
        <v>0.83958333333333324</v>
      </c>
      <c r="BI6" s="68"/>
      <c r="BJ6" s="68"/>
      <c r="BK6" s="203">
        <v>0.39999999999999997</v>
      </c>
      <c r="BL6" s="203">
        <v>0.79236111111111107</v>
      </c>
      <c r="BM6" s="203">
        <v>0.35694444444444445</v>
      </c>
      <c r="BN6" s="203">
        <v>0.82013888888888886</v>
      </c>
      <c r="BO6" s="130">
        <f t="shared" si="0"/>
        <v>0</v>
      </c>
      <c r="BP6" s="68">
        <f t="shared" si="1"/>
        <v>0</v>
      </c>
      <c r="BQ6" s="68">
        <f t="shared" si="2"/>
        <v>0</v>
      </c>
      <c r="BR6" s="68">
        <f t="shared" si="3"/>
        <v>0</v>
      </c>
    </row>
    <row r="7" spans="1:70" ht="14.4" x14ac:dyDescent="0.3">
      <c r="A7" s="207">
        <v>5</v>
      </c>
      <c r="B7" s="117" t="s">
        <v>18</v>
      </c>
      <c r="C7" s="210">
        <v>7252526</v>
      </c>
      <c r="D7" s="117" t="s">
        <v>44</v>
      </c>
      <c r="E7" s="366" t="s">
        <v>80</v>
      </c>
      <c r="F7" s="366"/>
      <c r="G7" s="329" t="s">
        <v>72</v>
      </c>
      <c r="H7" s="329"/>
      <c r="I7" s="366" t="s">
        <v>80</v>
      </c>
      <c r="J7" s="366"/>
      <c r="K7" s="329" t="s">
        <v>72</v>
      </c>
      <c r="L7" s="329"/>
      <c r="M7" s="329" t="s">
        <v>72</v>
      </c>
      <c r="N7" s="329"/>
      <c r="O7" s="329" t="s">
        <v>72</v>
      </c>
      <c r="P7" s="329"/>
      <c r="Q7" s="329" t="s">
        <v>72</v>
      </c>
      <c r="R7" s="329"/>
      <c r="S7" s="366" t="s">
        <v>80</v>
      </c>
      <c r="T7" s="366"/>
      <c r="U7" s="329" t="s">
        <v>72</v>
      </c>
      <c r="V7" s="329"/>
      <c r="W7" s="329" t="s">
        <v>72</v>
      </c>
      <c r="X7" s="329"/>
      <c r="Y7" s="329" t="s">
        <v>72</v>
      </c>
      <c r="Z7" s="329"/>
      <c r="AA7" s="329" t="s">
        <v>72</v>
      </c>
      <c r="AB7" s="329"/>
      <c r="AC7" s="329" t="s">
        <v>72</v>
      </c>
      <c r="AD7" s="329"/>
      <c r="AE7" s="329" t="s">
        <v>72</v>
      </c>
      <c r="AF7" s="329"/>
      <c r="AG7" s="329" t="s">
        <v>72</v>
      </c>
      <c r="AH7" s="329"/>
      <c r="AI7" s="329" t="s">
        <v>72</v>
      </c>
      <c r="AJ7" s="329"/>
      <c r="AK7" s="329" t="s">
        <v>72</v>
      </c>
      <c r="AL7" s="329"/>
      <c r="AM7" s="329" t="s">
        <v>72</v>
      </c>
      <c r="AN7" s="329"/>
      <c r="AO7" s="329" t="s">
        <v>72</v>
      </c>
      <c r="AP7" s="329"/>
      <c r="AQ7" s="329" t="s">
        <v>72</v>
      </c>
      <c r="AR7" s="329"/>
      <c r="AS7" s="329" t="s">
        <v>72</v>
      </c>
      <c r="AT7" s="329"/>
      <c r="AU7" s="329" t="s">
        <v>72</v>
      </c>
      <c r="AV7" s="329"/>
      <c r="AW7" s="329" t="s">
        <v>72</v>
      </c>
      <c r="AX7" s="329"/>
      <c r="AY7" s="329" t="s">
        <v>72</v>
      </c>
      <c r="AZ7" s="329"/>
      <c r="BA7" s="329" t="s">
        <v>72</v>
      </c>
      <c r="BB7" s="329"/>
      <c r="BC7" s="329" t="s">
        <v>72</v>
      </c>
      <c r="BD7" s="329"/>
      <c r="BE7" s="329" t="s">
        <v>72</v>
      </c>
      <c r="BF7" s="329"/>
      <c r="BG7" s="329" t="s">
        <v>72</v>
      </c>
      <c r="BH7" s="329"/>
      <c r="BI7" s="329" t="s">
        <v>72</v>
      </c>
      <c r="BJ7" s="329"/>
      <c r="BK7" s="221">
        <v>0.3979166666666667</v>
      </c>
      <c r="BL7" s="221">
        <v>0.7944444444444444</v>
      </c>
      <c r="BM7" s="203">
        <v>0.39166666666666666</v>
      </c>
      <c r="BN7" s="203">
        <v>0.79652777777777783</v>
      </c>
      <c r="BO7" s="130">
        <f t="shared" si="0"/>
        <v>0</v>
      </c>
      <c r="BP7" s="68">
        <f t="shared" si="1"/>
        <v>0</v>
      </c>
      <c r="BQ7" s="68">
        <f t="shared" si="2"/>
        <v>0</v>
      </c>
      <c r="BR7" s="68">
        <f t="shared" si="3"/>
        <v>0</v>
      </c>
    </row>
    <row r="8" spans="1:70" ht="14.4" x14ac:dyDescent="0.3">
      <c r="A8" s="207">
        <v>6</v>
      </c>
      <c r="B8" s="117" t="s">
        <v>19</v>
      </c>
      <c r="C8" s="210">
        <v>7244543</v>
      </c>
      <c r="D8" s="117" t="s">
        <v>45</v>
      </c>
      <c r="E8" s="366" t="s">
        <v>80</v>
      </c>
      <c r="F8" s="366"/>
      <c r="G8" s="68" t="s">
        <v>182</v>
      </c>
      <c r="H8" s="144">
        <v>0.83888888888888891</v>
      </c>
      <c r="I8" s="366" t="s">
        <v>80</v>
      </c>
      <c r="J8" s="366"/>
      <c r="K8" s="68" t="s">
        <v>182</v>
      </c>
      <c r="L8" s="203">
        <v>0.875</v>
      </c>
      <c r="M8" s="68">
        <v>10.25</v>
      </c>
      <c r="N8" s="203">
        <v>0.91666666666666663</v>
      </c>
      <c r="O8" s="203">
        <v>0.43055555555555558</v>
      </c>
      <c r="P8" s="144">
        <v>0.8520833333333333</v>
      </c>
      <c r="Q8" s="203">
        <v>0.41666666666666669</v>
      </c>
      <c r="R8" s="68"/>
      <c r="S8" s="366" t="s">
        <v>80</v>
      </c>
      <c r="T8" s="366"/>
      <c r="U8" s="203">
        <v>0.40972222222222227</v>
      </c>
      <c r="V8" s="203">
        <v>0.79513888888888884</v>
      </c>
      <c r="W8" s="203">
        <v>0.47916666666666669</v>
      </c>
      <c r="X8" s="203">
        <v>0.88541666666666663</v>
      </c>
      <c r="Y8" s="203">
        <v>0.52083333333333337</v>
      </c>
      <c r="Z8" s="203">
        <v>0.85416666666666663</v>
      </c>
      <c r="AA8" s="203">
        <v>0.5</v>
      </c>
      <c r="AB8" s="203">
        <v>0.64583333333333337</v>
      </c>
      <c r="AC8" s="203">
        <v>0.54166666666666663</v>
      </c>
      <c r="AD8" s="203">
        <v>0.875</v>
      </c>
      <c r="AE8" s="203">
        <v>0.52083333333333337</v>
      </c>
      <c r="AF8" s="203">
        <v>0.77083333333333337</v>
      </c>
      <c r="AG8" s="68"/>
      <c r="AH8" s="68"/>
      <c r="AI8" s="203">
        <v>0.49027777777777781</v>
      </c>
      <c r="AJ8" s="203">
        <v>0.89583333333333337</v>
      </c>
      <c r="AK8" s="203">
        <v>0.48125000000000001</v>
      </c>
      <c r="AL8" s="203">
        <v>0.88124999999999998</v>
      </c>
      <c r="AM8" s="203">
        <v>0.39930555555555558</v>
      </c>
      <c r="AN8" s="203">
        <v>0.8534722222222223</v>
      </c>
      <c r="AO8" s="203">
        <v>0.52083333333333337</v>
      </c>
      <c r="AP8" s="203">
        <v>0.85416666666666663</v>
      </c>
      <c r="AQ8" s="203">
        <v>0.58333333333333337</v>
      </c>
      <c r="AR8" s="203">
        <v>0.85416666666666663</v>
      </c>
      <c r="AS8" s="203">
        <v>0.45694444444444443</v>
      </c>
      <c r="AT8" s="203">
        <v>0.82638888888888884</v>
      </c>
      <c r="AU8" s="68"/>
      <c r="AV8" s="68"/>
      <c r="AW8" s="203">
        <v>0.60416666666666663</v>
      </c>
      <c r="AX8" s="203">
        <v>0.875</v>
      </c>
      <c r="AY8" s="203">
        <v>0.47916666666666669</v>
      </c>
      <c r="AZ8" s="203">
        <v>0.8125</v>
      </c>
      <c r="BA8" s="203">
        <v>0.54166666666666663</v>
      </c>
      <c r="BB8" s="203">
        <v>0.85416666666666663</v>
      </c>
      <c r="BC8" s="203">
        <v>0.58333333333333337</v>
      </c>
      <c r="BD8" s="203">
        <v>0.875</v>
      </c>
      <c r="BE8" s="203">
        <v>0.58333333333333337</v>
      </c>
      <c r="BF8" s="203">
        <v>0.875</v>
      </c>
      <c r="BG8" s="203">
        <v>0.5625</v>
      </c>
      <c r="BH8" s="203">
        <v>0.875</v>
      </c>
      <c r="BI8" s="68"/>
      <c r="BJ8" s="68"/>
      <c r="BK8" s="203">
        <v>0.54166666666666663</v>
      </c>
      <c r="BL8" s="203">
        <v>0.875</v>
      </c>
      <c r="BM8" s="203">
        <v>0.54166666666666663</v>
      </c>
      <c r="BN8" s="203">
        <v>0.875</v>
      </c>
      <c r="BO8" s="130">
        <f t="shared" si="0"/>
        <v>0</v>
      </c>
      <c r="BP8" s="68">
        <f t="shared" si="1"/>
        <v>0</v>
      </c>
      <c r="BQ8" s="68">
        <f t="shared" si="2"/>
        <v>0</v>
      </c>
      <c r="BR8" s="68">
        <f t="shared" si="3"/>
        <v>0</v>
      </c>
    </row>
    <row r="9" spans="1:70" ht="14.4" x14ac:dyDescent="0.3">
      <c r="A9" s="207">
        <v>7</v>
      </c>
      <c r="B9" s="117" t="s">
        <v>20</v>
      </c>
      <c r="C9" s="210">
        <v>7326314</v>
      </c>
      <c r="D9" s="117" t="s">
        <v>46</v>
      </c>
      <c r="E9" s="329" t="s">
        <v>72</v>
      </c>
      <c r="F9" s="329"/>
      <c r="G9" s="144">
        <v>0.39930555555555558</v>
      </c>
      <c r="H9" s="144">
        <v>0.83888888888888891</v>
      </c>
      <c r="I9" s="144">
        <v>0.39930555555555558</v>
      </c>
      <c r="J9" s="144">
        <v>0.7944444444444444</v>
      </c>
      <c r="K9" s="144">
        <v>0.39861111111111108</v>
      </c>
      <c r="L9" s="178" t="s">
        <v>180</v>
      </c>
      <c r="M9" s="366" t="s">
        <v>80</v>
      </c>
      <c r="N9" s="366"/>
      <c r="O9" s="144">
        <v>0.39305555555555555</v>
      </c>
      <c r="P9" s="144">
        <v>0.8041666666666667</v>
      </c>
      <c r="Q9" s="144">
        <v>0.40208333333333335</v>
      </c>
      <c r="R9" s="144">
        <v>0.81944444444444453</v>
      </c>
      <c r="S9" s="329" t="s">
        <v>72</v>
      </c>
      <c r="T9" s="329"/>
      <c r="U9" s="144">
        <v>0.41388888888888892</v>
      </c>
      <c r="V9" s="203">
        <v>0.8125</v>
      </c>
      <c r="W9" s="203">
        <v>0.39999999999999997</v>
      </c>
      <c r="X9" s="178" t="s">
        <v>180</v>
      </c>
      <c r="Y9" s="366" t="s">
        <v>80</v>
      </c>
      <c r="Z9" s="366"/>
      <c r="AA9" s="368" t="s">
        <v>13</v>
      </c>
      <c r="AB9" s="403"/>
      <c r="AC9" s="368" t="s">
        <v>13</v>
      </c>
      <c r="AD9" s="403"/>
      <c r="AE9" s="203">
        <v>0.41805555555555557</v>
      </c>
      <c r="AF9" s="203">
        <v>0.87430555555555556</v>
      </c>
      <c r="AG9" s="68"/>
      <c r="AH9" s="68"/>
      <c r="AI9" s="203">
        <v>0.38750000000000001</v>
      </c>
      <c r="AJ9" s="394" t="s">
        <v>180</v>
      </c>
      <c r="AK9" s="395"/>
      <c r="AL9" s="68" t="s">
        <v>80</v>
      </c>
      <c r="AM9" s="203">
        <v>0.39930555555555558</v>
      </c>
      <c r="AN9" s="203">
        <v>0.88958333333333339</v>
      </c>
      <c r="AO9" s="203">
        <v>0.40138888888888885</v>
      </c>
      <c r="AP9" s="203">
        <v>0.89583333333333337</v>
      </c>
      <c r="AQ9" s="181" t="s">
        <v>193</v>
      </c>
      <c r="AR9" s="203">
        <v>0.77083333333333337</v>
      </c>
      <c r="AS9" s="368" t="s">
        <v>13</v>
      </c>
      <c r="AT9" s="403"/>
      <c r="AU9" s="68"/>
      <c r="AV9" s="68"/>
      <c r="AW9" s="203">
        <v>0.40902777777777777</v>
      </c>
      <c r="AX9" s="203">
        <v>0.79652777777777783</v>
      </c>
      <c r="AY9" s="203">
        <v>0.39305555555555555</v>
      </c>
      <c r="AZ9" s="394" t="s">
        <v>180</v>
      </c>
      <c r="BA9" s="395"/>
      <c r="BB9" s="68" t="s">
        <v>80</v>
      </c>
      <c r="BC9" s="203">
        <v>0.39583333333333331</v>
      </c>
      <c r="BD9" s="203">
        <v>0.89583333333333337</v>
      </c>
      <c r="BE9" s="203">
        <v>0.40833333333333338</v>
      </c>
      <c r="BF9" s="203">
        <v>0.82361111111111107</v>
      </c>
      <c r="BG9" s="203">
        <v>0.41250000000000003</v>
      </c>
      <c r="BH9" s="203">
        <v>0.80694444444444446</v>
      </c>
      <c r="BI9" s="68"/>
      <c r="BJ9" s="68"/>
      <c r="BK9" s="203">
        <v>0.40833333333333338</v>
      </c>
      <c r="BL9" s="203">
        <v>0.87916666666666676</v>
      </c>
      <c r="BM9" s="203">
        <v>0.40208333333333335</v>
      </c>
      <c r="BN9" s="203">
        <v>0.85555555555555562</v>
      </c>
      <c r="BO9" s="130">
        <f t="shared" si="0"/>
        <v>3</v>
      </c>
      <c r="BP9" s="68">
        <f t="shared" si="1"/>
        <v>0</v>
      </c>
      <c r="BQ9" s="68">
        <f t="shared" si="2"/>
        <v>0</v>
      </c>
      <c r="BR9" s="68">
        <f t="shared" si="3"/>
        <v>3</v>
      </c>
    </row>
    <row r="10" spans="1:70" ht="14.4" x14ac:dyDescent="0.3">
      <c r="A10" s="207">
        <v>8</v>
      </c>
      <c r="B10" s="117" t="s">
        <v>21</v>
      </c>
      <c r="C10" s="210">
        <v>7252919</v>
      </c>
      <c r="D10" s="117" t="s">
        <v>47</v>
      </c>
      <c r="E10" s="329" t="s">
        <v>72</v>
      </c>
      <c r="F10" s="329"/>
      <c r="G10" s="144">
        <v>0.3923611111111111</v>
      </c>
      <c r="H10" s="157">
        <v>0.83888888888888891</v>
      </c>
      <c r="I10" s="144">
        <v>0.39930555555555558</v>
      </c>
      <c r="J10" s="144">
        <v>0.79375000000000007</v>
      </c>
      <c r="K10" s="366" t="s">
        <v>80</v>
      </c>
      <c r="L10" s="369"/>
      <c r="M10" s="144">
        <v>0.39583333333333331</v>
      </c>
      <c r="N10" s="144">
        <v>0.8930555555555556</v>
      </c>
      <c r="O10" s="144">
        <v>0.39305555555555555</v>
      </c>
      <c r="P10" s="144">
        <v>0.8520833333333333</v>
      </c>
      <c r="Q10" s="144">
        <v>0.39930555555555558</v>
      </c>
      <c r="R10" s="144">
        <v>0.82291666666666663</v>
      </c>
      <c r="S10" s="329" t="s">
        <v>72</v>
      </c>
      <c r="T10" s="329"/>
      <c r="U10" s="144">
        <v>0.38680555555555557</v>
      </c>
      <c r="V10" s="178" t="s">
        <v>180</v>
      </c>
      <c r="W10" s="366" t="s">
        <v>80</v>
      </c>
      <c r="X10" s="366"/>
      <c r="Y10" s="203">
        <v>0.4152777777777778</v>
      </c>
      <c r="Z10" s="203">
        <v>0.89236111111111116</v>
      </c>
      <c r="AA10" s="203">
        <v>0.3979166666666667</v>
      </c>
      <c r="AB10" s="203">
        <v>0.82361111111111107</v>
      </c>
      <c r="AC10" s="203">
        <v>0.40069444444444446</v>
      </c>
      <c r="AD10" s="157">
        <v>0.88055555555555554</v>
      </c>
      <c r="AE10" s="203">
        <v>0.40625</v>
      </c>
      <c r="AF10" s="203">
        <v>0.7680555555555556</v>
      </c>
      <c r="AG10" s="68"/>
      <c r="AH10" s="68"/>
      <c r="AI10" s="203">
        <v>0.40208333333333335</v>
      </c>
      <c r="AJ10" s="203">
        <v>0.89097222222222217</v>
      </c>
      <c r="AK10" s="203">
        <v>0.40069444444444446</v>
      </c>
      <c r="AL10" s="394" t="s">
        <v>180</v>
      </c>
      <c r="AM10" s="395"/>
      <c r="AN10" s="68" t="s">
        <v>80</v>
      </c>
      <c r="AO10" s="203">
        <v>0.3972222222222222</v>
      </c>
      <c r="AP10" s="203">
        <v>0.80972222222222223</v>
      </c>
      <c r="AQ10" s="203">
        <v>0.41180555555555554</v>
      </c>
      <c r="AR10" s="203">
        <v>0.8618055555555556</v>
      </c>
      <c r="AS10" s="203">
        <v>0.3979166666666667</v>
      </c>
      <c r="AT10" s="203">
        <v>0.85069444444444453</v>
      </c>
      <c r="AU10" s="68"/>
      <c r="AV10" s="68"/>
      <c r="AW10" s="203">
        <v>0.41666666666666669</v>
      </c>
      <c r="AX10" s="203">
        <v>0.90833333333333333</v>
      </c>
      <c r="AY10" s="203">
        <v>0.39305555555555555</v>
      </c>
      <c r="AZ10" s="203">
        <v>0.8520833333333333</v>
      </c>
      <c r="BA10" s="203">
        <v>0.40208333333333335</v>
      </c>
      <c r="BB10" s="394" t="s">
        <v>180</v>
      </c>
      <c r="BC10" s="395"/>
      <c r="BD10" s="68" t="s">
        <v>80</v>
      </c>
      <c r="BE10" s="203">
        <v>0.39930555555555558</v>
      </c>
      <c r="BF10" s="203">
        <v>0.82361111111111107</v>
      </c>
      <c r="BG10" s="203">
        <v>0.40416666666666662</v>
      </c>
      <c r="BH10" s="203">
        <v>0.79166666666666663</v>
      </c>
      <c r="BI10" s="68"/>
      <c r="BJ10" s="68"/>
      <c r="BK10" s="203">
        <v>0.3979166666666667</v>
      </c>
      <c r="BL10" s="394" t="s">
        <v>180</v>
      </c>
      <c r="BM10" s="395"/>
      <c r="BN10" s="178" t="s">
        <v>180</v>
      </c>
      <c r="BO10" s="130">
        <f t="shared" si="0"/>
        <v>0</v>
      </c>
      <c r="BP10" s="68">
        <f t="shared" si="1"/>
        <v>0</v>
      </c>
      <c r="BQ10" s="68">
        <f t="shared" si="2"/>
        <v>0</v>
      </c>
      <c r="BR10" s="68">
        <f t="shared" si="3"/>
        <v>0</v>
      </c>
    </row>
    <row r="11" spans="1:70" ht="14.4" x14ac:dyDescent="0.3">
      <c r="A11" s="207">
        <v>9</v>
      </c>
      <c r="B11" s="117" t="s">
        <v>22</v>
      </c>
      <c r="C11" s="210">
        <v>7309493</v>
      </c>
      <c r="D11" s="117" t="s">
        <v>48</v>
      </c>
      <c r="E11" s="366" t="s">
        <v>80</v>
      </c>
      <c r="F11" s="366"/>
      <c r="G11" s="404" t="s">
        <v>186</v>
      </c>
      <c r="H11" s="405"/>
      <c r="I11" s="366" t="s">
        <v>80</v>
      </c>
      <c r="J11" s="366"/>
      <c r="K11" s="144">
        <v>0.39861111111111108</v>
      </c>
      <c r="L11" s="160">
        <v>0.80486111111111114</v>
      </c>
      <c r="M11" s="144">
        <v>0.40069444444444446</v>
      </c>
      <c r="N11" s="144">
        <v>0.79513888888888884</v>
      </c>
      <c r="O11" s="144">
        <v>0.39305555555555555</v>
      </c>
      <c r="P11" s="144">
        <v>0.8125</v>
      </c>
      <c r="Q11" s="144">
        <v>0.38680555555555557</v>
      </c>
      <c r="R11" s="144">
        <v>0.81319444444444444</v>
      </c>
      <c r="S11" s="366" t="s">
        <v>80</v>
      </c>
      <c r="T11" s="366"/>
      <c r="U11" s="144">
        <v>0.39166666666666666</v>
      </c>
      <c r="V11" s="203">
        <v>0.80208333333333337</v>
      </c>
      <c r="W11" s="203">
        <v>0.39166666666666666</v>
      </c>
      <c r="X11" s="203">
        <v>0.79513888888888884</v>
      </c>
      <c r="Y11" s="203">
        <v>0.39652777777777781</v>
      </c>
      <c r="Z11" s="203">
        <v>0.80138888888888893</v>
      </c>
      <c r="AA11" s="203">
        <v>0.39166666666666666</v>
      </c>
      <c r="AB11" s="203">
        <v>0.8125</v>
      </c>
      <c r="AC11" s="203">
        <v>0.39305555555555555</v>
      </c>
      <c r="AD11" s="203">
        <v>0.84791666666666676</v>
      </c>
      <c r="AE11" s="203">
        <v>0.40069444444444446</v>
      </c>
      <c r="AF11" s="203">
        <v>0.77222222222222225</v>
      </c>
      <c r="AG11" s="68"/>
      <c r="AH11" s="68"/>
      <c r="AI11" s="203">
        <v>0.39027777777777778</v>
      </c>
      <c r="AJ11" s="203">
        <v>0.80555555555555547</v>
      </c>
      <c r="AK11" s="203">
        <v>0.3923611111111111</v>
      </c>
      <c r="AL11" s="203">
        <v>0.81041666666666667</v>
      </c>
      <c r="AM11" s="203">
        <v>0.3888888888888889</v>
      </c>
      <c r="AN11" s="203">
        <v>0.80972222222222223</v>
      </c>
      <c r="AO11" s="203">
        <v>0.37291666666666662</v>
      </c>
      <c r="AP11" s="203">
        <v>0.80069444444444438</v>
      </c>
      <c r="AQ11" s="203">
        <v>0.38125000000000003</v>
      </c>
      <c r="AR11" s="203">
        <v>0.79861111111111116</v>
      </c>
      <c r="AS11" s="203">
        <v>0.39513888888888887</v>
      </c>
      <c r="AT11" s="203">
        <v>0.78402777777777777</v>
      </c>
      <c r="AU11" s="68"/>
      <c r="AV11" s="68"/>
      <c r="AW11" s="203">
        <v>0.39930555555555558</v>
      </c>
      <c r="AX11" s="203">
        <v>0.79722222222222217</v>
      </c>
      <c r="AY11" s="203">
        <v>0.37013888888888885</v>
      </c>
      <c r="AZ11" s="203">
        <v>0.81527777777777777</v>
      </c>
      <c r="BA11" s="203">
        <v>0.39166666666666666</v>
      </c>
      <c r="BB11" s="203">
        <v>0.79583333333333339</v>
      </c>
      <c r="BC11" s="203">
        <v>0.39444444444444443</v>
      </c>
      <c r="BD11" s="203">
        <v>0.80902777777777779</v>
      </c>
      <c r="BE11" s="203">
        <v>0.39583333333333331</v>
      </c>
      <c r="BF11" s="203">
        <v>0.8222222222222223</v>
      </c>
      <c r="BG11" s="203">
        <v>0.40138888888888885</v>
      </c>
      <c r="BH11" s="203">
        <v>0.79999999999999993</v>
      </c>
      <c r="BI11" s="68"/>
      <c r="BJ11" s="68"/>
      <c r="BK11" s="203">
        <v>0.39305555555555555</v>
      </c>
      <c r="BL11" s="203">
        <v>0.79513888888888884</v>
      </c>
      <c r="BM11" s="203">
        <v>0.39374999999999999</v>
      </c>
      <c r="BN11" s="203">
        <v>0.82430555555555562</v>
      </c>
      <c r="BO11" s="130">
        <f t="shared" si="0"/>
        <v>0</v>
      </c>
      <c r="BP11" s="68">
        <f t="shared" si="1"/>
        <v>0</v>
      </c>
      <c r="BQ11" s="68">
        <f t="shared" si="2"/>
        <v>0</v>
      </c>
      <c r="BR11" s="68">
        <f t="shared" si="3"/>
        <v>0</v>
      </c>
    </row>
    <row r="12" spans="1:70" ht="14.4" x14ac:dyDescent="0.3">
      <c r="A12" s="207">
        <v>10</v>
      </c>
      <c r="B12" s="117" t="s">
        <v>23</v>
      </c>
      <c r="C12" s="211">
        <v>7326898</v>
      </c>
      <c r="D12" s="117" t="s">
        <v>49</v>
      </c>
      <c r="E12" s="394" t="s">
        <v>180</v>
      </c>
      <c r="F12" s="395"/>
      <c r="G12" s="366" t="s">
        <v>80</v>
      </c>
      <c r="H12" s="366"/>
      <c r="I12" s="366" t="s">
        <v>80</v>
      </c>
      <c r="J12" s="366"/>
      <c r="K12" s="144">
        <v>0.38750000000000001</v>
      </c>
      <c r="L12" s="69"/>
      <c r="M12" s="144">
        <v>0.3979166666666667</v>
      </c>
      <c r="N12" s="144">
        <v>0.79375000000000007</v>
      </c>
      <c r="O12" s="144">
        <v>0.39444444444444443</v>
      </c>
      <c r="P12" s="203">
        <v>0.79166666666666663</v>
      </c>
      <c r="Q12" s="68"/>
      <c r="R12" s="68"/>
      <c r="S12" s="394" t="s">
        <v>180</v>
      </c>
      <c r="T12" s="395"/>
      <c r="U12" s="366" t="s">
        <v>80</v>
      </c>
      <c r="V12" s="366"/>
      <c r="W12" s="203">
        <v>0.3888888888888889</v>
      </c>
      <c r="X12" s="203">
        <v>0.79166666666666663</v>
      </c>
      <c r="Y12" s="203">
        <v>0.40069444444444446</v>
      </c>
      <c r="Z12" s="203">
        <v>0.79513888888888884</v>
      </c>
      <c r="AA12" s="203">
        <v>0.3972222222222222</v>
      </c>
      <c r="AB12" s="178" t="s">
        <v>180</v>
      </c>
      <c r="AC12" s="366" t="s">
        <v>80</v>
      </c>
      <c r="AD12" s="366"/>
      <c r="AE12" s="203">
        <v>0.39444444444444443</v>
      </c>
      <c r="AF12" s="203">
        <v>0.7715277777777777</v>
      </c>
      <c r="AG12" s="68"/>
      <c r="AH12" s="68"/>
      <c r="AI12" s="203">
        <v>0.3972222222222222</v>
      </c>
      <c r="AJ12" s="203">
        <v>0.8125</v>
      </c>
      <c r="AK12" s="203">
        <v>0.39583333333333331</v>
      </c>
      <c r="AL12" s="203">
        <v>0.79166666666666663</v>
      </c>
      <c r="AM12" s="218">
        <v>0.39930555555555558</v>
      </c>
      <c r="AN12" s="203">
        <v>0.79305555555555562</v>
      </c>
      <c r="AO12" s="203">
        <v>0.3972222222222222</v>
      </c>
      <c r="AP12" s="203">
        <v>0.79166666666666663</v>
      </c>
      <c r="AQ12" s="203">
        <v>0.38958333333333334</v>
      </c>
      <c r="AR12" s="203">
        <v>0.79166666666666663</v>
      </c>
      <c r="AS12" s="203">
        <v>0.3888888888888889</v>
      </c>
      <c r="AT12" s="203">
        <v>0.79166666666666663</v>
      </c>
      <c r="AU12" s="68"/>
      <c r="AV12" s="394" t="s">
        <v>180</v>
      </c>
      <c r="AW12" s="395"/>
      <c r="AX12" s="68" t="s">
        <v>80</v>
      </c>
      <c r="AY12" s="203">
        <v>0.39583333333333331</v>
      </c>
      <c r="AZ12" s="203">
        <v>0.79166666666666663</v>
      </c>
      <c r="BA12" s="203">
        <v>0.39583333333333331</v>
      </c>
      <c r="BB12" s="203">
        <v>0.79166666666666663</v>
      </c>
      <c r="BC12" s="203">
        <v>0.39583333333333331</v>
      </c>
      <c r="BD12" s="394" t="s">
        <v>180</v>
      </c>
      <c r="BE12" s="395"/>
      <c r="BF12" s="68" t="s">
        <v>80</v>
      </c>
      <c r="BG12" s="203">
        <v>0.39583333333333331</v>
      </c>
      <c r="BH12" s="203">
        <v>0.79166666666666663</v>
      </c>
      <c r="BI12" s="68"/>
      <c r="BJ12" s="68"/>
      <c r="BK12" s="203">
        <v>0.39583333333333331</v>
      </c>
      <c r="BL12" s="203">
        <v>0.79166666666666663</v>
      </c>
      <c r="BM12" s="203">
        <v>0.39583333333333331</v>
      </c>
      <c r="BN12" s="203">
        <v>0.79166666666666663</v>
      </c>
      <c r="BO12" s="130">
        <f t="shared" si="0"/>
        <v>0</v>
      </c>
      <c r="BP12" s="68">
        <f t="shared" si="1"/>
        <v>0</v>
      </c>
      <c r="BQ12" s="68">
        <f t="shared" si="2"/>
        <v>0</v>
      </c>
      <c r="BR12" s="68">
        <f t="shared" si="3"/>
        <v>0</v>
      </c>
    </row>
    <row r="13" spans="1:70" ht="14.4" x14ac:dyDescent="0.3">
      <c r="A13" s="207">
        <v>11</v>
      </c>
      <c r="B13" s="117" t="s">
        <v>24</v>
      </c>
      <c r="C13" s="211">
        <v>7326372</v>
      </c>
      <c r="D13" s="117" t="s">
        <v>50</v>
      </c>
      <c r="E13" s="366" t="s">
        <v>80</v>
      </c>
      <c r="F13" s="366"/>
      <c r="G13" s="144">
        <v>0.39097222222222222</v>
      </c>
      <c r="H13" s="144">
        <v>0.77083333333333337</v>
      </c>
      <c r="I13" s="366" t="s">
        <v>80</v>
      </c>
      <c r="J13" s="366"/>
      <c r="K13" s="144">
        <v>0.39513888888888887</v>
      </c>
      <c r="L13" s="160">
        <v>0.79375000000000007</v>
      </c>
      <c r="M13" s="144">
        <v>0.3979166666666667</v>
      </c>
      <c r="N13" s="144">
        <v>0.79375000000000007</v>
      </c>
      <c r="O13" s="144">
        <v>0.3923611111111111</v>
      </c>
      <c r="P13" s="144">
        <v>0.79305555555555562</v>
      </c>
      <c r="Q13" s="144">
        <v>0.39444444444444443</v>
      </c>
      <c r="R13" s="157">
        <v>0.79166666666666663</v>
      </c>
      <c r="S13" s="366" t="s">
        <v>80</v>
      </c>
      <c r="T13" s="366"/>
      <c r="U13" s="144">
        <v>0.39583333333333331</v>
      </c>
      <c r="V13" s="203">
        <v>0.79166666666666663</v>
      </c>
      <c r="W13" s="157">
        <v>0.39930555555555558</v>
      </c>
      <c r="X13" s="203">
        <v>0.79861111111111116</v>
      </c>
      <c r="Y13" s="203">
        <v>0.4604166666666667</v>
      </c>
      <c r="Z13" s="203">
        <v>0.7944444444444444</v>
      </c>
      <c r="AA13" s="203">
        <v>0.39374999999999999</v>
      </c>
      <c r="AB13" s="203">
        <v>0.81180555555555556</v>
      </c>
      <c r="AC13" s="203">
        <v>0.39583333333333331</v>
      </c>
      <c r="AD13" s="203">
        <v>0.80486111111111114</v>
      </c>
      <c r="AE13" s="203">
        <v>0.39861111111111108</v>
      </c>
      <c r="AF13" s="203">
        <v>0.7715277777777777</v>
      </c>
      <c r="AG13" s="68"/>
      <c r="AH13" s="68"/>
      <c r="AI13" s="203">
        <v>0.40208333333333335</v>
      </c>
      <c r="AJ13" s="203">
        <v>0.80833333333333324</v>
      </c>
      <c r="AK13" s="203">
        <v>0.39513888888888887</v>
      </c>
      <c r="AL13" s="203">
        <v>0.79652777777777783</v>
      </c>
      <c r="AM13" s="203">
        <v>0.39513888888888887</v>
      </c>
      <c r="AN13" s="203">
        <v>0.79513888888888884</v>
      </c>
      <c r="AO13" s="203">
        <v>0.39930555555555558</v>
      </c>
      <c r="AP13" s="203">
        <v>0.79652777777777783</v>
      </c>
      <c r="AQ13" s="203">
        <v>0.3972222222222222</v>
      </c>
      <c r="AR13" s="203">
        <v>0.81458333333333333</v>
      </c>
      <c r="AS13" s="203">
        <v>0.39097222222222222</v>
      </c>
      <c r="AT13" s="203">
        <v>0.78333333333333333</v>
      </c>
      <c r="AU13" s="68"/>
      <c r="AV13" s="68"/>
      <c r="AW13" s="203">
        <v>0.39861111111111108</v>
      </c>
      <c r="AX13" s="203">
        <v>0.81736111111111109</v>
      </c>
      <c r="AY13" s="203">
        <v>0.3833333333333333</v>
      </c>
      <c r="AZ13" s="203">
        <v>0.80069444444444438</v>
      </c>
      <c r="BA13" s="203">
        <v>0.3972222222222222</v>
      </c>
      <c r="BB13" s="203">
        <v>0.84097222222222223</v>
      </c>
      <c r="BC13" s="203">
        <v>0.3972222222222222</v>
      </c>
      <c r="BD13" s="203">
        <v>0.83263888888888893</v>
      </c>
      <c r="BE13" s="203">
        <v>0.39652777777777781</v>
      </c>
      <c r="BF13" s="203">
        <v>0.79861111111111116</v>
      </c>
      <c r="BG13" s="203">
        <v>0.39513888888888887</v>
      </c>
      <c r="BH13" s="203">
        <v>0.84097222222222223</v>
      </c>
      <c r="BI13" s="68"/>
      <c r="BJ13" s="68"/>
      <c r="BK13" s="203">
        <v>0.39374999999999999</v>
      </c>
      <c r="BL13" s="203">
        <v>0.78819444444444453</v>
      </c>
      <c r="BM13" s="203">
        <v>0.39374999999999999</v>
      </c>
      <c r="BN13" s="203">
        <v>0.79652777777777783</v>
      </c>
      <c r="BO13" s="130">
        <f t="shared" si="0"/>
        <v>0</v>
      </c>
      <c r="BP13" s="68">
        <f t="shared" si="1"/>
        <v>0</v>
      </c>
      <c r="BQ13" s="68">
        <f t="shared" si="2"/>
        <v>0</v>
      </c>
      <c r="BR13" s="68">
        <f t="shared" si="3"/>
        <v>0</v>
      </c>
    </row>
    <row r="14" spans="1:70" ht="14.4" x14ac:dyDescent="0.3">
      <c r="A14" s="207">
        <v>12</v>
      </c>
      <c r="B14" s="117" t="s">
        <v>25</v>
      </c>
      <c r="C14" s="211">
        <v>7321180</v>
      </c>
      <c r="D14" s="117" t="s">
        <v>51</v>
      </c>
      <c r="E14" s="366" t="s">
        <v>80</v>
      </c>
      <c r="F14" s="366"/>
      <c r="G14" s="144">
        <v>0.39097222222222222</v>
      </c>
      <c r="H14" s="144">
        <v>0.77083333333333337</v>
      </c>
      <c r="I14" s="144">
        <v>0.39930555555555558</v>
      </c>
      <c r="J14" s="144">
        <v>0.79375000000000007</v>
      </c>
      <c r="K14" s="144">
        <v>0.39513888888888887</v>
      </c>
      <c r="L14" s="69"/>
      <c r="M14" s="144">
        <v>0.3979166666666667</v>
      </c>
      <c r="N14" s="144">
        <v>0.89166666666666661</v>
      </c>
      <c r="O14" s="144">
        <v>0.3923611111111111</v>
      </c>
      <c r="P14" s="203">
        <v>0.66666666666666663</v>
      </c>
      <c r="Q14" s="368" t="s">
        <v>13</v>
      </c>
      <c r="R14" s="403"/>
      <c r="S14" s="366" t="s">
        <v>80</v>
      </c>
      <c r="T14" s="366"/>
      <c r="U14" s="144">
        <v>0.39583333333333331</v>
      </c>
      <c r="V14" s="203">
        <v>0.79375000000000007</v>
      </c>
      <c r="W14" s="203">
        <v>0.39861111111111108</v>
      </c>
      <c r="X14" s="203">
        <v>0.79722222222222217</v>
      </c>
      <c r="Y14" s="203">
        <v>0.4597222222222222</v>
      </c>
      <c r="Z14" s="394" t="s">
        <v>180</v>
      </c>
      <c r="AA14" s="395"/>
      <c r="AB14" s="68" t="s">
        <v>80</v>
      </c>
      <c r="AC14" s="203">
        <v>0.39652777777777781</v>
      </c>
      <c r="AD14" s="203">
        <v>0.80555555555555547</v>
      </c>
      <c r="AE14" s="203">
        <v>0.39861111111111108</v>
      </c>
      <c r="AF14" s="203">
        <v>0.72916666666666663</v>
      </c>
      <c r="AG14" s="68"/>
      <c r="AH14" s="68"/>
      <c r="AI14" s="203">
        <v>0.40208333333333335</v>
      </c>
      <c r="AJ14" s="203">
        <v>0.90625</v>
      </c>
      <c r="AK14" s="203">
        <v>0.40277777777777773</v>
      </c>
      <c r="AL14" s="203">
        <v>0.79652777777777783</v>
      </c>
      <c r="AM14" s="329" t="s">
        <v>72</v>
      </c>
      <c r="AN14" s="329"/>
      <c r="AO14" s="219">
        <v>0.39444444444444443</v>
      </c>
      <c r="AP14" s="203">
        <v>0.79305555555555562</v>
      </c>
      <c r="AQ14" s="203">
        <v>0.39652777777777781</v>
      </c>
      <c r="AR14" s="394" t="s">
        <v>180</v>
      </c>
      <c r="AS14" s="395"/>
      <c r="AT14" s="68" t="s">
        <v>80</v>
      </c>
      <c r="AU14" s="68"/>
      <c r="AV14" s="68"/>
      <c r="AW14" s="368" t="s">
        <v>13</v>
      </c>
      <c r="AX14" s="403"/>
      <c r="AY14" s="203">
        <v>0.3833333333333333</v>
      </c>
      <c r="AZ14" s="203">
        <v>0.79305555555555562</v>
      </c>
      <c r="BA14" s="203">
        <v>0.3972222222222222</v>
      </c>
      <c r="BB14" s="203">
        <v>0.7944444444444444</v>
      </c>
      <c r="BC14" s="203">
        <v>0.3972222222222222</v>
      </c>
      <c r="BD14" s="203">
        <v>0.83333333333333337</v>
      </c>
      <c r="BE14" s="203">
        <v>0.39652777777777781</v>
      </c>
      <c r="BF14" s="203">
        <v>0.7895833333333333</v>
      </c>
      <c r="BG14" s="68"/>
      <c r="BH14" s="394" t="s">
        <v>180</v>
      </c>
      <c r="BI14" s="395"/>
      <c r="BJ14" s="68" t="s">
        <v>80</v>
      </c>
      <c r="BK14" s="203">
        <v>0.39374999999999999</v>
      </c>
      <c r="BL14" s="203">
        <v>0.78819444444444453</v>
      </c>
      <c r="BM14" s="203">
        <v>0.39374999999999999</v>
      </c>
      <c r="BN14" s="203">
        <v>0.7909722222222223</v>
      </c>
      <c r="BO14" s="130">
        <f t="shared" si="0"/>
        <v>2</v>
      </c>
      <c r="BP14" s="68">
        <f t="shared" si="1"/>
        <v>0</v>
      </c>
      <c r="BQ14" s="68">
        <f t="shared" si="2"/>
        <v>0</v>
      </c>
      <c r="BR14" s="68">
        <f t="shared" si="3"/>
        <v>2</v>
      </c>
    </row>
    <row r="15" spans="1:70" ht="14.4" x14ac:dyDescent="0.3">
      <c r="A15" s="207">
        <v>13</v>
      </c>
      <c r="B15" s="117" t="s">
        <v>26</v>
      </c>
      <c r="C15" s="210">
        <v>7321175</v>
      </c>
      <c r="D15" s="117" t="s">
        <v>52</v>
      </c>
      <c r="E15" s="366" t="s">
        <v>80</v>
      </c>
      <c r="F15" s="366"/>
      <c r="G15" s="368" t="s">
        <v>13</v>
      </c>
      <c r="H15" s="403"/>
      <c r="I15" s="366" t="s">
        <v>80</v>
      </c>
      <c r="J15" s="366"/>
      <c r="K15" s="144">
        <v>0.39652777777777781</v>
      </c>
      <c r="L15" s="160">
        <v>0.7909722222222223</v>
      </c>
      <c r="M15" s="144">
        <v>0.40138888888888885</v>
      </c>
      <c r="N15" s="144">
        <v>0.79166666666666663</v>
      </c>
      <c r="O15" s="144">
        <v>0.4069444444444445</v>
      </c>
      <c r="P15" s="178" t="s">
        <v>180</v>
      </c>
      <c r="Q15" s="366" t="s">
        <v>80</v>
      </c>
      <c r="R15" s="366"/>
      <c r="S15" s="366" t="s">
        <v>80</v>
      </c>
      <c r="T15" s="366"/>
      <c r="U15" s="144">
        <v>0.4152777777777778</v>
      </c>
      <c r="V15" s="203">
        <v>0.79375000000000007</v>
      </c>
      <c r="W15" s="203">
        <v>0.39166666666666666</v>
      </c>
      <c r="X15" s="203">
        <v>0.79722222222222217</v>
      </c>
      <c r="Y15" s="203">
        <v>0.45763888888888887</v>
      </c>
      <c r="Z15" s="203">
        <v>0.79513888888888884</v>
      </c>
      <c r="AA15" s="203">
        <v>0.40833333333333338</v>
      </c>
      <c r="AB15" s="203">
        <v>0.79513888888888884</v>
      </c>
      <c r="AC15" s="203">
        <v>0.43888888888888888</v>
      </c>
      <c r="AD15" s="203">
        <v>0.79375000000000007</v>
      </c>
      <c r="AE15" s="203">
        <v>0.43055555555555558</v>
      </c>
      <c r="AF15" s="217">
        <v>0.8569444444444444</v>
      </c>
      <c r="AG15" s="216"/>
      <c r="AH15" s="68"/>
      <c r="AI15" s="203">
        <v>0.46666666666666662</v>
      </c>
      <c r="AJ15" s="203">
        <v>0.90625</v>
      </c>
      <c r="AK15" s="203">
        <v>0.41875000000000001</v>
      </c>
      <c r="AL15" s="203">
        <v>0.78819444444444453</v>
      </c>
      <c r="AM15" s="203">
        <v>0.40347222222222223</v>
      </c>
      <c r="AN15" s="203">
        <v>0.7944444444444444</v>
      </c>
      <c r="AO15" s="203">
        <v>0.42499999999999999</v>
      </c>
      <c r="AP15" s="203">
        <v>0.80486111111111114</v>
      </c>
      <c r="AQ15" s="203">
        <v>0.4055555555555555</v>
      </c>
      <c r="AR15" s="203">
        <v>0.79513888888888884</v>
      </c>
      <c r="AS15" s="203">
        <v>0.89166666666666661</v>
      </c>
      <c r="AT15" s="394" t="s">
        <v>180</v>
      </c>
      <c r="AU15" s="395"/>
      <c r="AV15" s="68"/>
      <c r="AW15" s="203">
        <v>0.41666666666666669</v>
      </c>
      <c r="AX15" s="203">
        <v>0.79652777777777783</v>
      </c>
      <c r="AY15" s="368" t="s">
        <v>13</v>
      </c>
      <c r="AZ15" s="403"/>
      <c r="BA15" s="203">
        <v>0.4055555555555555</v>
      </c>
      <c r="BB15" s="203">
        <v>0.78819444444444453</v>
      </c>
      <c r="BC15" s="368" t="s">
        <v>13</v>
      </c>
      <c r="BD15" s="403"/>
      <c r="BE15" s="203">
        <v>0.41319444444444442</v>
      </c>
      <c r="BF15" s="394" t="s">
        <v>180</v>
      </c>
      <c r="BG15" s="395"/>
      <c r="BH15" s="68" t="s">
        <v>80</v>
      </c>
      <c r="BI15" s="68"/>
      <c r="BJ15" s="68"/>
      <c r="BK15" s="203">
        <v>0.41041666666666665</v>
      </c>
      <c r="BL15" s="203">
        <v>0.78749999999999998</v>
      </c>
      <c r="BM15" s="203">
        <v>0.40833333333333338</v>
      </c>
      <c r="BN15" s="178" t="s">
        <v>180</v>
      </c>
      <c r="BO15" s="130">
        <v>1</v>
      </c>
      <c r="BP15" s="68">
        <f t="shared" si="1"/>
        <v>0</v>
      </c>
      <c r="BQ15" s="68">
        <f t="shared" si="2"/>
        <v>0</v>
      </c>
      <c r="BR15" s="68">
        <f t="shared" si="3"/>
        <v>1</v>
      </c>
    </row>
    <row r="16" spans="1:70" ht="14.4" x14ac:dyDescent="0.3">
      <c r="A16" s="207">
        <v>15</v>
      </c>
      <c r="B16" s="117" t="s">
        <v>28</v>
      </c>
      <c r="C16" s="212">
        <v>13290622</v>
      </c>
      <c r="D16" s="192" t="s">
        <v>54</v>
      </c>
      <c r="E16" s="366" t="s">
        <v>80</v>
      </c>
      <c r="F16" s="366"/>
      <c r="G16" s="144">
        <v>0.39861111111111108</v>
      </c>
      <c r="H16" s="144">
        <v>0.77430555555555547</v>
      </c>
      <c r="I16" s="366" t="s">
        <v>80</v>
      </c>
      <c r="J16" s="366"/>
      <c r="K16" s="329" t="s">
        <v>72</v>
      </c>
      <c r="L16" s="329"/>
      <c r="M16" s="368" t="s">
        <v>13</v>
      </c>
      <c r="N16" s="403"/>
      <c r="O16" s="368" t="s">
        <v>13</v>
      </c>
      <c r="P16" s="403"/>
      <c r="Q16" s="368" t="s">
        <v>13</v>
      </c>
      <c r="R16" s="403"/>
      <c r="S16" s="366" t="s">
        <v>80</v>
      </c>
      <c r="T16" s="366"/>
      <c r="U16" s="68">
        <v>9.19</v>
      </c>
      <c r="V16" s="203">
        <v>0.77569444444444446</v>
      </c>
      <c r="W16" s="203">
        <v>0.38472222222222219</v>
      </c>
      <c r="X16" s="203">
        <v>0.77083333333333337</v>
      </c>
      <c r="Y16" s="203">
        <v>0.39861111111111108</v>
      </c>
      <c r="Z16" s="203">
        <v>0.77222222222222225</v>
      </c>
      <c r="AA16" s="203">
        <v>0.39444444444444443</v>
      </c>
      <c r="AB16" s="203">
        <v>0.76666666666666661</v>
      </c>
      <c r="AC16" s="203">
        <v>0.39583333333333331</v>
      </c>
      <c r="AD16" s="203">
        <v>0.7715277777777777</v>
      </c>
      <c r="AE16" s="203">
        <v>0.39444444444444443</v>
      </c>
      <c r="AF16" s="203">
        <v>0.76458333333333339</v>
      </c>
      <c r="AG16" s="68"/>
      <c r="AH16" s="68"/>
      <c r="AI16" s="203">
        <v>0.3972222222222222</v>
      </c>
      <c r="AJ16" s="203">
        <v>0.77430555555555547</v>
      </c>
      <c r="AK16" s="203">
        <v>0.38472222222222219</v>
      </c>
      <c r="AL16" s="203">
        <v>0.77013888888888893</v>
      </c>
      <c r="AM16" s="203">
        <v>0.37916666666666665</v>
      </c>
      <c r="AN16" s="203">
        <v>0.74930555555555556</v>
      </c>
      <c r="AO16" s="217">
        <v>0.3833333333333333</v>
      </c>
      <c r="AP16" s="203">
        <v>0.55972222222222223</v>
      </c>
      <c r="AQ16" s="203">
        <v>0.38611111111111113</v>
      </c>
      <c r="AR16" s="203">
        <v>0.77083333333333337</v>
      </c>
      <c r="AS16" s="203">
        <v>0.38958333333333334</v>
      </c>
      <c r="AT16" s="203">
        <v>0.76180555555555562</v>
      </c>
      <c r="AU16" s="68"/>
      <c r="AV16" s="68"/>
      <c r="AW16" s="203">
        <v>0.3923611111111111</v>
      </c>
      <c r="AX16" s="203">
        <v>0.77013888888888893</v>
      </c>
      <c r="AY16" s="203">
        <v>0.39027777777777778</v>
      </c>
      <c r="AZ16" s="203">
        <v>0.77083333333333337</v>
      </c>
      <c r="BA16" s="329" t="s">
        <v>72</v>
      </c>
      <c r="BB16" s="329"/>
      <c r="BC16" s="329" t="s">
        <v>72</v>
      </c>
      <c r="BD16" s="329"/>
      <c r="BE16" s="329" t="s">
        <v>72</v>
      </c>
      <c r="BF16" s="329"/>
      <c r="BG16" s="222">
        <v>0.38750000000000001</v>
      </c>
      <c r="BH16" s="222">
        <v>0.78402777777777777</v>
      </c>
      <c r="BI16" s="68"/>
      <c r="BJ16" s="68"/>
      <c r="BK16" s="203">
        <v>0.37708333333333338</v>
      </c>
      <c r="BL16" s="203">
        <v>0.77430555555555547</v>
      </c>
      <c r="BM16" s="203">
        <v>0.3840277777777778</v>
      </c>
      <c r="BN16" s="203">
        <v>0.7895833333333333</v>
      </c>
      <c r="BO16" s="130">
        <f t="shared" ref="BO16:BO29" si="4">COUNTIF(E16:BN16,"LEAVE")</f>
        <v>3</v>
      </c>
      <c r="BP16" s="68">
        <f t="shared" si="1"/>
        <v>0</v>
      </c>
      <c r="BQ16" s="68">
        <f t="shared" si="2"/>
        <v>0</v>
      </c>
      <c r="BR16" s="68">
        <f t="shared" si="3"/>
        <v>3</v>
      </c>
    </row>
    <row r="17" spans="1:70" ht="14.4" x14ac:dyDescent="0.3">
      <c r="A17" s="207">
        <v>17</v>
      </c>
      <c r="B17" s="117" t="s">
        <v>30</v>
      </c>
      <c r="C17" s="211">
        <v>9307583</v>
      </c>
      <c r="D17" s="117" t="s">
        <v>56</v>
      </c>
      <c r="E17" s="366" t="s">
        <v>80</v>
      </c>
      <c r="F17" s="366"/>
      <c r="G17" s="144">
        <v>0.40486111111111112</v>
      </c>
      <c r="H17" s="144">
        <v>0.77500000000000002</v>
      </c>
      <c r="I17" s="366" t="s">
        <v>80</v>
      </c>
      <c r="J17" s="366"/>
      <c r="K17" s="144">
        <v>0.39513888888888887</v>
      </c>
      <c r="L17" s="144">
        <v>0.79166666666666663</v>
      </c>
      <c r="M17" s="144">
        <v>0.39305555555555555</v>
      </c>
      <c r="N17" s="144">
        <v>0.79375000000000007</v>
      </c>
      <c r="O17" s="144">
        <v>0.38472222222222219</v>
      </c>
      <c r="P17" s="144">
        <v>0.75208333333333333</v>
      </c>
      <c r="Q17" s="144">
        <v>0.3888888888888889</v>
      </c>
      <c r="R17" s="144">
        <v>0.79166666666666663</v>
      </c>
      <c r="S17" s="366" t="s">
        <v>80</v>
      </c>
      <c r="T17" s="366"/>
      <c r="U17" s="144">
        <v>0.40208333333333335</v>
      </c>
      <c r="V17" s="203">
        <v>0.77569444444444446</v>
      </c>
      <c r="W17" s="203">
        <v>0.39166666666666666</v>
      </c>
      <c r="X17" s="203">
        <v>0.79513888888888884</v>
      </c>
      <c r="Y17" s="203">
        <v>0.39166666666666666</v>
      </c>
      <c r="Z17" s="203">
        <v>0.79861111111111116</v>
      </c>
      <c r="AA17" s="203">
        <v>0.40069444444444446</v>
      </c>
      <c r="AB17" s="203">
        <v>0.79236111111111107</v>
      </c>
      <c r="AC17" s="203">
        <v>0.39652777777777781</v>
      </c>
      <c r="AD17" s="203">
        <v>0.7715277777777777</v>
      </c>
      <c r="AE17" s="203">
        <v>0.42569444444444443</v>
      </c>
      <c r="AF17" s="203">
        <v>0.69652777777777775</v>
      </c>
      <c r="AG17" s="68"/>
      <c r="AH17" s="68"/>
      <c r="AI17" s="203">
        <v>0.39652777777777781</v>
      </c>
      <c r="AJ17" s="203">
        <v>0.80069444444444438</v>
      </c>
      <c r="AK17" s="203">
        <v>0.4055555555555555</v>
      </c>
      <c r="AL17" s="203">
        <v>0.77708333333333324</v>
      </c>
      <c r="AM17" s="203">
        <v>0.39513888888888887</v>
      </c>
      <c r="AN17" s="203">
        <v>0.79513888888888884</v>
      </c>
      <c r="AO17" s="203">
        <v>0.39097222222222222</v>
      </c>
      <c r="AP17" s="203">
        <v>0.76874999999999993</v>
      </c>
      <c r="AQ17" s="203">
        <v>0.4055555555555555</v>
      </c>
      <c r="AR17" s="203">
        <v>0.77430555555555547</v>
      </c>
      <c r="AS17" s="203">
        <v>0.4055555555555555</v>
      </c>
      <c r="AT17" s="203">
        <v>0.76180555555555562</v>
      </c>
      <c r="AU17" s="68"/>
      <c r="AV17" s="68"/>
      <c r="AW17" s="329" t="s">
        <v>72</v>
      </c>
      <c r="AX17" s="329"/>
      <c r="AY17" s="329" t="s">
        <v>72</v>
      </c>
      <c r="AZ17" s="329"/>
      <c r="BA17" s="329" t="s">
        <v>72</v>
      </c>
      <c r="BB17" s="329"/>
      <c r="BC17" s="221"/>
      <c r="BD17" s="221">
        <v>0.77916666666666667</v>
      </c>
      <c r="BE17" s="203">
        <v>0.39999999999999997</v>
      </c>
      <c r="BF17" s="203">
        <v>0.78680555555555554</v>
      </c>
      <c r="BG17" s="203">
        <v>0.40277777777777773</v>
      </c>
      <c r="BH17" s="203">
        <v>0.78402777777777777</v>
      </c>
      <c r="BI17" s="68"/>
      <c r="BJ17" s="68"/>
      <c r="BK17" s="203">
        <v>0.41111111111111115</v>
      </c>
      <c r="BL17" s="203">
        <v>0.77569444444444446</v>
      </c>
      <c r="BM17" s="203">
        <v>0.41111111111111115</v>
      </c>
      <c r="BN17" s="203">
        <v>0.78819444444444453</v>
      </c>
      <c r="BO17" s="130">
        <f t="shared" si="4"/>
        <v>0</v>
      </c>
      <c r="BP17" s="68">
        <f t="shared" si="1"/>
        <v>0</v>
      </c>
      <c r="BQ17" s="68">
        <f t="shared" si="2"/>
        <v>0</v>
      </c>
      <c r="BR17" s="68">
        <f t="shared" si="3"/>
        <v>0</v>
      </c>
    </row>
    <row r="18" spans="1:70" ht="14.4" x14ac:dyDescent="0.3">
      <c r="A18" s="207">
        <v>20</v>
      </c>
      <c r="B18" s="117" t="s">
        <v>33</v>
      </c>
      <c r="C18" s="210">
        <v>7306944</v>
      </c>
      <c r="D18" s="117" t="s">
        <v>59</v>
      </c>
      <c r="E18" s="366" t="s">
        <v>80</v>
      </c>
      <c r="F18" s="366"/>
      <c r="G18" s="144">
        <v>0.37638888888888888</v>
      </c>
      <c r="H18" s="203">
        <v>0.79513888888888884</v>
      </c>
      <c r="I18" s="366" t="s">
        <v>80</v>
      </c>
      <c r="J18" s="366"/>
      <c r="K18" s="144">
        <v>0.38055555555555554</v>
      </c>
      <c r="L18" s="144">
        <v>0.79166666666666663</v>
      </c>
      <c r="M18" s="144">
        <v>0.37986111111111115</v>
      </c>
      <c r="N18" s="178" t="s">
        <v>180</v>
      </c>
      <c r="O18" s="366" t="s">
        <v>80</v>
      </c>
      <c r="P18" s="366"/>
      <c r="Q18" s="144">
        <v>0.36944444444444446</v>
      </c>
      <c r="R18" s="144">
        <v>0.79999999999999993</v>
      </c>
      <c r="S18" s="366" t="s">
        <v>80</v>
      </c>
      <c r="T18" s="366"/>
      <c r="U18" s="144">
        <v>0.37222222222222223</v>
      </c>
      <c r="V18" s="203">
        <v>0.79236111111111107</v>
      </c>
      <c r="W18" s="203">
        <v>0.36944444444444446</v>
      </c>
      <c r="X18" s="203">
        <v>0.79166666666666663</v>
      </c>
      <c r="Y18" s="203">
        <v>0.38472222222222219</v>
      </c>
      <c r="Z18" s="203">
        <v>0.79513888888888884</v>
      </c>
      <c r="AA18" s="203">
        <v>0.3659722222222222</v>
      </c>
      <c r="AB18" s="203">
        <v>0.79166666666666663</v>
      </c>
      <c r="AC18" s="203">
        <v>0.38125000000000003</v>
      </c>
      <c r="AD18" s="394" t="s">
        <v>180</v>
      </c>
      <c r="AE18" s="395"/>
      <c r="AF18" s="68"/>
      <c r="AG18" s="68"/>
      <c r="AH18" s="68"/>
      <c r="AI18" s="203">
        <v>0.3840277777777778</v>
      </c>
      <c r="AJ18" s="203">
        <v>0.79305555555555562</v>
      </c>
      <c r="AK18" s="203">
        <v>0.38541666666666669</v>
      </c>
      <c r="AL18" s="203">
        <v>0.79513888888888884</v>
      </c>
      <c r="AM18" s="203">
        <v>0.375</v>
      </c>
      <c r="AN18" s="203">
        <v>0.89097222222222217</v>
      </c>
      <c r="AO18" s="203">
        <v>0.33124999999999999</v>
      </c>
      <c r="AP18" s="203">
        <v>0.79166666666666663</v>
      </c>
      <c r="AQ18" s="203">
        <v>0.3840277777777778</v>
      </c>
      <c r="AR18" s="203">
        <v>0.79305555555555562</v>
      </c>
      <c r="AS18" s="203">
        <v>0.3888888888888889</v>
      </c>
      <c r="AT18" s="203">
        <v>0.79375000000000007</v>
      </c>
      <c r="AU18" s="68"/>
      <c r="AV18" s="68"/>
      <c r="AW18" s="368" t="s">
        <v>13</v>
      </c>
      <c r="AX18" s="403"/>
      <c r="AY18" s="203">
        <v>0.39097222222222222</v>
      </c>
      <c r="AZ18" s="203">
        <v>0.79375000000000007</v>
      </c>
      <c r="BA18" s="203">
        <v>0.3923611111111111</v>
      </c>
      <c r="BB18" s="203">
        <v>0.79236111111111107</v>
      </c>
      <c r="BC18" s="203">
        <v>0.37986111111111115</v>
      </c>
      <c r="BD18" s="203">
        <v>0.79166666666666663</v>
      </c>
      <c r="BE18" s="203">
        <v>0.38958333333333334</v>
      </c>
      <c r="BF18" s="203">
        <v>0.79166666666666663</v>
      </c>
      <c r="BG18" s="203">
        <v>0.37291666666666662</v>
      </c>
      <c r="BH18" s="203">
        <v>0.79583333333333339</v>
      </c>
      <c r="BI18" s="68"/>
      <c r="BJ18" s="394" t="s">
        <v>180</v>
      </c>
      <c r="BK18" s="395"/>
      <c r="BL18" s="68" t="s">
        <v>80</v>
      </c>
      <c r="BM18" s="203">
        <v>0.37916666666666665</v>
      </c>
      <c r="BN18" s="203">
        <v>0.79305555555555562</v>
      </c>
      <c r="BO18" s="130">
        <f t="shared" si="4"/>
        <v>1</v>
      </c>
      <c r="BP18" s="68">
        <f t="shared" si="1"/>
        <v>0</v>
      </c>
      <c r="BQ18" s="68">
        <f t="shared" si="2"/>
        <v>0</v>
      </c>
      <c r="BR18" s="68">
        <f t="shared" si="3"/>
        <v>1</v>
      </c>
    </row>
    <row r="19" spans="1:70" ht="14.4" x14ac:dyDescent="0.3">
      <c r="A19" s="207">
        <v>21</v>
      </c>
      <c r="B19" s="117" t="s">
        <v>34</v>
      </c>
      <c r="C19" s="210">
        <v>7307580</v>
      </c>
      <c r="D19" s="117" t="s">
        <v>60</v>
      </c>
      <c r="E19" s="366" t="s">
        <v>80</v>
      </c>
      <c r="F19" s="366"/>
      <c r="G19" s="144">
        <v>0.3923611111111111</v>
      </c>
      <c r="H19" s="157">
        <v>0.8041666666666667</v>
      </c>
      <c r="I19" s="366" t="s">
        <v>80</v>
      </c>
      <c r="J19" s="366"/>
      <c r="K19" s="144">
        <v>0.39652777777777781</v>
      </c>
      <c r="L19" s="144">
        <v>0.79722222222222217</v>
      </c>
      <c r="M19" s="144">
        <v>0.40138888888888885</v>
      </c>
      <c r="N19" s="144">
        <v>0.79375000000000007</v>
      </c>
      <c r="O19" s="144">
        <v>0.39097222222222222</v>
      </c>
      <c r="P19" s="144">
        <v>0.79791666666666661</v>
      </c>
      <c r="Q19" s="144">
        <v>0.39861111111111108</v>
      </c>
      <c r="R19" s="144">
        <v>0.82291666666666663</v>
      </c>
      <c r="S19" s="366" t="s">
        <v>80</v>
      </c>
      <c r="T19" s="366"/>
      <c r="U19" s="144">
        <v>0.40208333333333335</v>
      </c>
      <c r="V19" s="203">
        <v>0.79791666666666661</v>
      </c>
      <c r="W19" s="203">
        <v>0.39999999999999997</v>
      </c>
      <c r="X19" s="203">
        <v>0.79861111111111116</v>
      </c>
      <c r="Y19" s="203">
        <v>0.45833333333333331</v>
      </c>
      <c r="Z19" s="203">
        <v>0.79583333333333339</v>
      </c>
      <c r="AA19" s="203">
        <v>0.3979166666666667</v>
      </c>
      <c r="AB19" s="203">
        <v>0.82361111111111107</v>
      </c>
      <c r="AC19" s="203">
        <v>0.40069444444444446</v>
      </c>
      <c r="AD19" s="203">
        <v>0.82986111111111116</v>
      </c>
      <c r="AE19" s="203">
        <v>0.40625</v>
      </c>
      <c r="AF19" s="203">
        <v>0.80555555555555547</v>
      </c>
      <c r="AG19" s="394" t="s">
        <v>180</v>
      </c>
      <c r="AH19" s="395"/>
      <c r="AI19" s="366" t="s">
        <v>80</v>
      </c>
      <c r="AJ19" s="366"/>
      <c r="AK19" s="203">
        <v>0.40069444444444446</v>
      </c>
      <c r="AL19" s="203">
        <v>0.80486111111111114</v>
      </c>
      <c r="AM19" s="203">
        <v>0.40347222222222223</v>
      </c>
      <c r="AN19" s="203">
        <v>0.79999999999999993</v>
      </c>
      <c r="AO19" s="203">
        <v>0.3972222222222222</v>
      </c>
      <c r="AP19" s="203">
        <v>0.79513888888888884</v>
      </c>
      <c r="AQ19" s="203">
        <v>0.41180555555555554</v>
      </c>
      <c r="AR19" s="203">
        <v>0.86249999999999993</v>
      </c>
      <c r="AS19" s="203">
        <v>0.3979166666666667</v>
      </c>
      <c r="AT19" s="203">
        <v>0.72638888888888886</v>
      </c>
      <c r="AU19" s="68"/>
      <c r="AV19" s="68"/>
      <c r="AW19" s="368" t="s">
        <v>13</v>
      </c>
      <c r="AX19" s="403"/>
      <c r="AY19" s="203">
        <v>0.5</v>
      </c>
      <c r="AZ19" s="203">
        <v>0.87986111111111109</v>
      </c>
      <c r="BA19" s="203">
        <v>0.40208333333333335</v>
      </c>
      <c r="BB19" s="203">
        <v>0.78819444444444453</v>
      </c>
      <c r="BC19" s="203">
        <v>0.40138888888888885</v>
      </c>
      <c r="BD19" s="203">
        <v>0.7944444444444444</v>
      </c>
      <c r="BE19" s="203">
        <v>0.39930555555555558</v>
      </c>
      <c r="BF19" s="203">
        <v>0.7944444444444444</v>
      </c>
      <c r="BG19" s="203">
        <v>0.40416666666666662</v>
      </c>
      <c r="BH19" s="203">
        <v>0.79166666666666663</v>
      </c>
      <c r="BI19" s="68"/>
      <c r="BJ19" s="68"/>
      <c r="BK19" s="203">
        <v>0.3979166666666667</v>
      </c>
      <c r="BL19" s="203">
        <v>0.79861111111111116</v>
      </c>
      <c r="BM19" s="203">
        <v>0.39166666666666666</v>
      </c>
      <c r="BN19" s="203">
        <v>0.79652777777777783</v>
      </c>
      <c r="BO19" s="130">
        <f t="shared" si="4"/>
        <v>1</v>
      </c>
      <c r="BP19" s="68">
        <f t="shared" si="1"/>
        <v>0</v>
      </c>
      <c r="BQ19" s="68">
        <f t="shared" si="2"/>
        <v>0</v>
      </c>
      <c r="BR19" s="68">
        <f t="shared" si="3"/>
        <v>1</v>
      </c>
    </row>
    <row r="20" spans="1:70" ht="14.4" x14ac:dyDescent="0.3">
      <c r="A20" s="207">
        <v>23</v>
      </c>
      <c r="B20" s="117" t="s">
        <v>36</v>
      </c>
      <c r="C20" s="210">
        <v>7309480</v>
      </c>
      <c r="D20" s="117" t="s">
        <v>62</v>
      </c>
      <c r="E20" s="394" t="s">
        <v>180</v>
      </c>
      <c r="F20" s="395"/>
      <c r="G20" s="366" t="s">
        <v>80</v>
      </c>
      <c r="H20" s="366"/>
      <c r="I20" s="394" t="s">
        <v>180</v>
      </c>
      <c r="J20" s="395"/>
      <c r="K20" s="394" t="s">
        <v>180</v>
      </c>
      <c r="L20" s="395"/>
      <c r="M20" s="394" t="s">
        <v>180</v>
      </c>
      <c r="N20" s="395"/>
      <c r="O20" s="394" t="s">
        <v>180</v>
      </c>
      <c r="P20" s="395"/>
      <c r="Q20" s="394" t="s">
        <v>180</v>
      </c>
      <c r="R20" s="395"/>
      <c r="S20" s="394" t="s">
        <v>180</v>
      </c>
      <c r="T20" s="395"/>
      <c r="U20" s="394" t="s">
        <v>180</v>
      </c>
      <c r="V20" s="395"/>
      <c r="W20" s="394" t="s">
        <v>180</v>
      </c>
      <c r="X20" s="395"/>
      <c r="Y20" s="394" t="s">
        <v>180</v>
      </c>
      <c r="Z20" s="395"/>
      <c r="AA20" s="394" t="s">
        <v>180</v>
      </c>
      <c r="AB20" s="395"/>
      <c r="AC20" s="394" t="s">
        <v>180</v>
      </c>
      <c r="AD20" s="395"/>
      <c r="AE20" s="394" t="s">
        <v>180</v>
      </c>
      <c r="AF20" s="395"/>
      <c r="AG20" s="394" t="s">
        <v>180</v>
      </c>
      <c r="AH20" s="395"/>
      <c r="AI20" s="394" t="s">
        <v>180</v>
      </c>
      <c r="AJ20" s="395"/>
      <c r="AK20" s="394" t="s">
        <v>180</v>
      </c>
      <c r="AL20" s="395"/>
      <c r="AM20" s="394" t="s">
        <v>180</v>
      </c>
      <c r="AN20" s="395"/>
      <c r="AO20" s="394" t="s">
        <v>180</v>
      </c>
      <c r="AP20" s="395"/>
      <c r="AQ20" s="394" t="s">
        <v>180</v>
      </c>
      <c r="AR20" s="395"/>
      <c r="AS20" s="394" t="s">
        <v>180</v>
      </c>
      <c r="AT20" s="395"/>
      <c r="AU20" s="394" t="s">
        <v>180</v>
      </c>
      <c r="AV20" s="395"/>
      <c r="AW20" s="394" t="s">
        <v>180</v>
      </c>
      <c r="AX20" s="395"/>
      <c r="AY20" s="394" t="s">
        <v>180</v>
      </c>
      <c r="AZ20" s="395"/>
      <c r="BA20" s="394" t="s">
        <v>180</v>
      </c>
      <c r="BB20" s="395"/>
      <c r="BC20" s="394" t="s">
        <v>180</v>
      </c>
      <c r="BD20" s="395"/>
      <c r="BE20" s="394" t="s">
        <v>180</v>
      </c>
      <c r="BF20" s="395"/>
      <c r="BG20" s="394" t="s">
        <v>180</v>
      </c>
      <c r="BH20" s="395"/>
      <c r="BI20" s="394" t="s">
        <v>180</v>
      </c>
      <c r="BJ20" s="395"/>
      <c r="BK20" s="394" t="s">
        <v>180</v>
      </c>
      <c r="BL20" s="395"/>
      <c r="BM20" s="394" t="s">
        <v>180</v>
      </c>
      <c r="BN20" s="395"/>
      <c r="BO20" s="130">
        <v>0</v>
      </c>
      <c r="BP20" s="68">
        <f t="shared" si="1"/>
        <v>0</v>
      </c>
      <c r="BQ20" s="68">
        <f t="shared" si="2"/>
        <v>0</v>
      </c>
      <c r="BR20" s="68">
        <f t="shared" si="3"/>
        <v>0</v>
      </c>
    </row>
    <row r="21" spans="1:70" ht="14.4" x14ac:dyDescent="0.3">
      <c r="A21" s="207">
        <v>24</v>
      </c>
      <c r="B21" s="117" t="s">
        <v>67</v>
      </c>
      <c r="C21" s="211">
        <v>7309522</v>
      </c>
      <c r="D21" s="193" t="s">
        <v>68</v>
      </c>
      <c r="E21" s="366" t="s">
        <v>80</v>
      </c>
      <c r="F21" s="366"/>
      <c r="G21" s="368" t="s">
        <v>13</v>
      </c>
      <c r="H21" s="403"/>
      <c r="I21" s="366" t="s">
        <v>80</v>
      </c>
      <c r="J21" s="366"/>
      <c r="K21" s="144">
        <v>0.40277777777777773</v>
      </c>
      <c r="L21" s="144">
        <v>0.79999999999999993</v>
      </c>
      <c r="M21" s="144">
        <v>0.39444444444444443</v>
      </c>
      <c r="N21" s="144">
        <v>0.79236111111111107</v>
      </c>
      <c r="O21" s="144">
        <v>0.39444444444444443</v>
      </c>
      <c r="P21" s="144">
        <v>0.77569444444444446</v>
      </c>
      <c r="Q21" s="144">
        <v>0.39513888888888887</v>
      </c>
      <c r="R21" s="144">
        <v>0.79652777777777783</v>
      </c>
      <c r="S21" s="366" t="s">
        <v>80</v>
      </c>
      <c r="T21" s="366"/>
      <c r="U21" s="144">
        <v>0.39305555555555555</v>
      </c>
      <c r="V21" s="203">
        <v>0.77986111111111101</v>
      </c>
      <c r="W21" s="203">
        <v>0.39513888888888887</v>
      </c>
      <c r="X21" s="203">
        <v>0.79166666666666663</v>
      </c>
      <c r="Y21" s="203">
        <v>0.39444444444444443</v>
      </c>
      <c r="Z21" s="203">
        <v>0.89722222222222225</v>
      </c>
      <c r="AA21" s="203">
        <v>0.39513888888888887</v>
      </c>
      <c r="AB21" s="203">
        <v>0.79305555555555562</v>
      </c>
      <c r="AC21" s="203">
        <v>0.39097222222222222</v>
      </c>
      <c r="AD21" s="203">
        <v>0.77986111111111101</v>
      </c>
      <c r="AE21" s="203">
        <v>0.39652777777777781</v>
      </c>
      <c r="AF21" s="203">
        <v>0.7680555555555556</v>
      </c>
      <c r="AG21" s="68"/>
      <c r="AH21" s="68"/>
      <c r="AI21" s="203">
        <v>0.3888888888888889</v>
      </c>
      <c r="AJ21" s="203">
        <v>0.77569444444444446</v>
      </c>
      <c r="AK21" s="203">
        <v>0.3923611111111111</v>
      </c>
      <c r="AL21" s="203">
        <v>0.78194444444444444</v>
      </c>
      <c r="AM21" s="203">
        <v>0.38541666666666669</v>
      </c>
      <c r="AN21" s="203">
        <v>0.79236111111111107</v>
      </c>
      <c r="AO21" s="203">
        <v>0.39097222222222222</v>
      </c>
      <c r="AP21" s="203">
        <v>0.77361111111111114</v>
      </c>
      <c r="AQ21" s="203">
        <v>0.39444444444444443</v>
      </c>
      <c r="AR21" s="203">
        <v>0.77777777777777779</v>
      </c>
      <c r="AS21" s="329" t="s">
        <v>72</v>
      </c>
      <c r="AT21" s="329"/>
      <c r="AU21" s="329"/>
      <c r="AV21" s="329"/>
      <c r="AW21" s="221">
        <v>0.3923611111111111</v>
      </c>
      <c r="AX21" s="221">
        <v>0.80208333333333337</v>
      </c>
      <c r="AY21" s="203">
        <v>0.39652777777777781</v>
      </c>
      <c r="AZ21" s="203">
        <v>0.78125</v>
      </c>
      <c r="BA21" s="203">
        <v>0.3833333333333333</v>
      </c>
      <c r="BB21" s="203">
        <v>0.7895833333333333</v>
      </c>
      <c r="BC21" s="203">
        <v>0.39583333333333331</v>
      </c>
      <c r="BD21" s="203">
        <v>0.78055555555555556</v>
      </c>
      <c r="BE21" s="203">
        <v>0.39166666666666666</v>
      </c>
      <c r="BF21" s="203">
        <v>0.7944444444444444</v>
      </c>
      <c r="BG21" s="203">
        <v>0.3972222222222222</v>
      </c>
      <c r="BH21" s="203">
        <v>0.77847222222222223</v>
      </c>
      <c r="BI21" s="68"/>
      <c r="BJ21" s="68"/>
      <c r="BK21" s="203">
        <v>0.39583333333333331</v>
      </c>
      <c r="BL21" s="203">
        <v>0.77708333333333324</v>
      </c>
      <c r="BM21" s="203">
        <v>0.3972222222222222</v>
      </c>
      <c r="BN21" s="203">
        <v>0.79305555555555562</v>
      </c>
      <c r="BO21" s="130">
        <f>COUNTIF(E21:BN21,"LEAVE")</f>
        <v>1</v>
      </c>
      <c r="BP21" s="68">
        <f>COUNTIF(E21:BN21,"halfday")/2</f>
        <v>0</v>
      </c>
      <c r="BQ21" s="68">
        <f t="shared" si="2"/>
        <v>0</v>
      </c>
      <c r="BR21" s="68">
        <f t="shared" si="3"/>
        <v>1</v>
      </c>
    </row>
    <row r="22" spans="1:70" ht="14.4" x14ac:dyDescent="0.3">
      <c r="A22" s="207">
        <v>25</v>
      </c>
      <c r="B22" s="117" t="s">
        <v>70</v>
      </c>
      <c r="C22" s="211">
        <v>7244320</v>
      </c>
      <c r="D22" s="193" t="s">
        <v>71</v>
      </c>
      <c r="E22" s="366" t="s">
        <v>80</v>
      </c>
      <c r="F22" s="366"/>
      <c r="G22" s="157">
        <v>0.3923611111111111</v>
      </c>
      <c r="H22" s="144">
        <v>0.80902777777777779</v>
      </c>
      <c r="I22" s="366" t="s">
        <v>80</v>
      </c>
      <c r="J22" s="366"/>
      <c r="K22" s="144">
        <v>0.38680555555555557</v>
      </c>
      <c r="L22" s="144">
        <v>0.81319444444444444</v>
      </c>
      <c r="M22" s="144">
        <v>0.40069444444444446</v>
      </c>
      <c r="N22" s="144">
        <v>0.79861111111111116</v>
      </c>
      <c r="O22" s="144">
        <v>0.3840277777777778</v>
      </c>
      <c r="P22" s="144">
        <v>0.82291666666666663</v>
      </c>
      <c r="Q22" s="144">
        <v>0.39027777777777778</v>
      </c>
      <c r="R22" s="144">
        <v>0.80486111111111114</v>
      </c>
      <c r="S22" s="366" t="s">
        <v>80</v>
      </c>
      <c r="T22" s="366"/>
      <c r="U22" s="144">
        <v>0.39374999999999999</v>
      </c>
      <c r="V22" s="203">
        <v>0.80347222222222225</v>
      </c>
      <c r="W22" s="203">
        <v>0.39652777777777781</v>
      </c>
      <c r="X22" s="203">
        <v>0.80694444444444446</v>
      </c>
      <c r="Y22" s="203">
        <v>0.4055555555555555</v>
      </c>
      <c r="Z22" s="203">
        <v>0.79861111111111116</v>
      </c>
      <c r="AA22" s="203">
        <v>0.40069444444444446</v>
      </c>
      <c r="AB22" s="203">
        <v>0.81041666666666667</v>
      </c>
      <c r="AC22" s="203">
        <v>0.39652777777777781</v>
      </c>
      <c r="AD22" s="203">
        <v>0.81041666666666667</v>
      </c>
      <c r="AE22" s="203">
        <v>0.40069444444444446</v>
      </c>
      <c r="AF22" s="203">
        <v>0.77222222222222225</v>
      </c>
      <c r="AG22" s="68"/>
      <c r="AH22" s="68"/>
      <c r="AI22" s="203">
        <v>0.30486111111111108</v>
      </c>
      <c r="AJ22" s="203">
        <v>0.79999999999999993</v>
      </c>
      <c r="AK22" s="203">
        <v>0.3979166666666667</v>
      </c>
      <c r="AL22" s="203">
        <v>0.79722222222222217</v>
      </c>
      <c r="AM22" s="203">
        <v>0.38958333333333334</v>
      </c>
      <c r="AN22" s="203">
        <v>0.8125</v>
      </c>
      <c r="AO22" s="203">
        <v>0.39652777777777781</v>
      </c>
      <c r="AP22" s="203">
        <v>0.80208333333333337</v>
      </c>
      <c r="AQ22" s="203">
        <v>0.3979166666666667</v>
      </c>
      <c r="AR22" s="203">
        <v>0.80625000000000002</v>
      </c>
      <c r="AS22" s="203">
        <v>0.39583333333333331</v>
      </c>
      <c r="AT22" s="203">
        <v>0.81180555555555556</v>
      </c>
      <c r="AU22" s="68"/>
      <c r="AV22" s="68"/>
      <c r="AW22" s="203">
        <v>0.40138888888888885</v>
      </c>
      <c r="AX22" s="203">
        <v>0.80555555555555547</v>
      </c>
      <c r="AY22" s="203">
        <v>0.38125000000000003</v>
      </c>
      <c r="AZ22" s="203">
        <v>0.79583333333333339</v>
      </c>
      <c r="BA22" s="203">
        <v>0.40208333333333335</v>
      </c>
      <c r="BB22" s="203">
        <v>0.79375000000000007</v>
      </c>
      <c r="BC22" s="203">
        <v>0.39652777777777781</v>
      </c>
      <c r="BD22" s="203">
        <v>0.81111111111111101</v>
      </c>
      <c r="BE22" s="203">
        <v>0.40208333333333335</v>
      </c>
      <c r="BF22" s="203">
        <v>0.79375000000000007</v>
      </c>
      <c r="BG22" s="203">
        <v>0.39930555555555558</v>
      </c>
      <c r="BH22" s="203">
        <v>0.80763888888888891</v>
      </c>
      <c r="BI22" s="68"/>
      <c r="BJ22" s="68"/>
      <c r="BK22" s="368" t="s">
        <v>13</v>
      </c>
      <c r="BL22" s="403"/>
      <c r="BM22" s="368" t="s">
        <v>13</v>
      </c>
      <c r="BN22" s="403"/>
      <c r="BO22" s="130">
        <f>COUNTIF(E22:BN22,"LEAVE")</f>
        <v>2</v>
      </c>
      <c r="BP22" s="68">
        <f>COUNTIF(E22:BN22,"halfday")/2</f>
        <v>0</v>
      </c>
      <c r="BQ22" s="68">
        <f t="shared" si="2"/>
        <v>0</v>
      </c>
      <c r="BR22" s="68">
        <f t="shared" si="3"/>
        <v>2</v>
      </c>
    </row>
    <row r="23" spans="1:70" ht="14.4" x14ac:dyDescent="0.3">
      <c r="A23" s="207">
        <v>26</v>
      </c>
      <c r="B23" s="117" t="s">
        <v>192</v>
      </c>
      <c r="C23" s="211"/>
      <c r="D23" s="193" t="s">
        <v>187</v>
      </c>
      <c r="E23" s="366" t="s">
        <v>80</v>
      </c>
      <c r="F23" s="366"/>
      <c r="G23" s="203">
        <v>0.3888888888888889</v>
      </c>
      <c r="H23" s="157">
        <v>0.79999999999999993</v>
      </c>
      <c r="I23" s="366" t="s">
        <v>80</v>
      </c>
      <c r="J23" s="366"/>
      <c r="K23" s="144">
        <v>0.39374999999999999</v>
      </c>
      <c r="L23" s="144">
        <v>0.79236111111111107</v>
      </c>
      <c r="M23" s="144">
        <v>0.36805555555555558</v>
      </c>
      <c r="N23" s="144">
        <v>0.79166666666666663</v>
      </c>
      <c r="O23" s="144">
        <v>0.37986111111111115</v>
      </c>
      <c r="P23" s="144">
        <v>0.79166666666666663</v>
      </c>
      <c r="Q23" s="144">
        <v>0.38263888888888892</v>
      </c>
      <c r="R23" s="144">
        <v>0.79166666666666663</v>
      </c>
      <c r="S23" s="366" t="s">
        <v>80</v>
      </c>
      <c r="T23" s="366"/>
      <c r="U23" s="144">
        <v>0.39861111111111108</v>
      </c>
      <c r="V23" s="203">
        <v>0.79305555555555562</v>
      </c>
      <c r="W23" s="203">
        <v>0.39166666666666666</v>
      </c>
      <c r="X23" s="203">
        <v>0.78194444444444444</v>
      </c>
      <c r="Y23" s="203">
        <v>0.39166666666666666</v>
      </c>
      <c r="Z23" s="203">
        <v>0.7993055555555556</v>
      </c>
      <c r="AA23" s="203">
        <v>0.3923611111111111</v>
      </c>
      <c r="AB23" s="203">
        <v>0.79513888888888884</v>
      </c>
      <c r="AC23" s="203">
        <v>0.39166666666666666</v>
      </c>
      <c r="AD23" s="203">
        <v>0.78472222222222221</v>
      </c>
      <c r="AE23" s="203">
        <v>0.38263888888888892</v>
      </c>
      <c r="AF23" s="203">
        <v>0.7715277777777777</v>
      </c>
      <c r="AG23" s="68"/>
      <c r="AH23" s="68"/>
      <c r="AI23" s="203">
        <v>0.41597222222222219</v>
      </c>
      <c r="AJ23" s="68" t="s">
        <v>190</v>
      </c>
      <c r="AK23" s="203">
        <v>0.39027777777777778</v>
      </c>
      <c r="AL23" s="203">
        <v>0.80347222222222225</v>
      </c>
      <c r="AM23" s="203">
        <v>0.38541666666666669</v>
      </c>
      <c r="AN23" s="203">
        <v>0.79583333333333339</v>
      </c>
      <c r="AO23" s="203">
        <v>0.40069444444444446</v>
      </c>
      <c r="AP23" s="203">
        <v>0.77361111111111114</v>
      </c>
      <c r="AQ23" s="203">
        <v>0.40902777777777777</v>
      </c>
      <c r="AR23" s="203">
        <v>0.77986111111111101</v>
      </c>
      <c r="AS23" s="203">
        <v>0.40972222222222227</v>
      </c>
      <c r="AT23" s="203">
        <v>0.77569444444444446</v>
      </c>
      <c r="AU23" s="68"/>
      <c r="AV23" s="68"/>
      <c r="AW23" s="203">
        <v>0.38819444444444445</v>
      </c>
      <c r="AX23" s="203">
        <v>0.81805555555555554</v>
      </c>
      <c r="AY23" s="203">
        <v>0.41180555555555554</v>
      </c>
      <c r="AZ23" s="203">
        <v>0.80208333333333337</v>
      </c>
      <c r="BA23" s="203">
        <v>0.42777777777777781</v>
      </c>
      <c r="BB23" s="203">
        <v>0.84097222222222223</v>
      </c>
      <c r="BC23" s="203">
        <v>0.38750000000000001</v>
      </c>
      <c r="BD23" s="203">
        <v>0.78819444444444453</v>
      </c>
      <c r="BE23" s="203">
        <v>0.40972222222222227</v>
      </c>
      <c r="BF23" s="203">
        <v>0.7909722222222223</v>
      </c>
      <c r="BG23" s="203">
        <v>0.3923611111111111</v>
      </c>
      <c r="BH23" s="203">
        <v>0.79166666666666663</v>
      </c>
      <c r="BI23" s="68"/>
      <c r="BJ23" s="68"/>
      <c r="BK23" s="203">
        <v>0.40972222222222227</v>
      </c>
      <c r="BL23" s="203">
        <v>0.79166666666666663</v>
      </c>
      <c r="BM23" s="203">
        <v>0.37013888888888885</v>
      </c>
      <c r="BN23" s="203">
        <v>0.79166666666666663</v>
      </c>
      <c r="BO23" s="130">
        <f>COUNTIF(E23:BN23,"LEAVE")</f>
        <v>0</v>
      </c>
      <c r="BP23" s="68">
        <f>COUNTIF(E23:BN23,"halfday")/2</f>
        <v>0</v>
      </c>
      <c r="BQ23" s="68">
        <f t="shared" si="2"/>
        <v>0</v>
      </c>
      <c r="BR23" s="68">
        <f t="shared" si="3"/>
        <v>0</v>
      </c>
    </row>
    <row r="24" spans="1:70" ht="14.4" x14ac:dyDescent="0.3">
      <c r="A24" s="207">
        <v>27</v>
      </c>
      <c r="B24" s="117" t="s">
        <v>191</v>
      </c>
      <c r="C24" s="211"/>
      <c r="D24" s="193" t="s">
        <v>189</v>
      </c>
      <c r="E24" s="366" t="s">
        <v>80</v>
      </c>
      <c r="F24" s="366"/>
      <c r="G24" s="68"/>
      <c r="H24" s="68"/>
      <c r="I24" s="366" t="s">
        <v>80</v>
      </c>
      <c r="J24" s="366"/>
      <c r="K24" s="68"/>
      <c r="L24" s="68"/>
      <c r="M24" s="68"/>
      <c r="N24" s="68"/>
      <c r="O24" s="203">
        <v>0.3888888888888889</v>
      </c>
      <c r="P24" s="144">
        <v>0.8125</v>
      </c>
      <c r="Q24" s="144">
        <v>0.38680555555555557</v>
      </c>
      <c r="R24" s="144">
        <v>0.81388888888888899</v>
      </c>
      <c r="S24" s="366" t="s">
        <v>80</v>
      </c>
      <c r="T24" s="366"/>
      <c r="U24" s="144">
        <v>0.39305555555555555</v>
      </c>
      <c r="V24" s="203">
        <v>0.80347222222222225</v>
      </c>
      <c r="W24" s="203">
        <v>0.39166666666666666</v>
      </c>
      <c r="X24" s="203">
        <v>0.79305555555555562</v>
      </c>
      <c r="Y24" s="203">
        <v>0.39652777777777781</v>
      </c>
      <c r="Z24" s="203">
        <v>0.80138888888888893</v>
      </c>
      <c r="AA24" s="203">
        <v>0.3923611111111111</v>
      </c>
      <c r="AB24" s="203">
        <v>0.8125</v>
      </c>
      <c r="AC24" s="203">
        <v>0.39374999999999999</v>
      </c>
      <c r="AD24" s="394" t="s">
        <v>180</v>
      </c>
      <c r="AE24" s="395"/>
      <c r="AF24" s="68"/>
      <c r="AG24" s="68"/>
      <c r="AH24" s="68"/>
      <c r="AI24" s="203">
        <v>0.41666666666666669</v>
      </c>
      <c r="AJ24" s="203">
        <v>0.80486111111111114</v>
      </c>
      <c r="AK24" s="203">
        <v>0.3923611111111111</v>
      </c>
      <c r="AL24" s="203">
        <v>0.80833333333333324</v>
      </c>
      <c r="AM24" s="203">
        <v>0.3888888888888889</v>
      </c>
      <c r="AN24" s="203">
        <v>0.80972222222222223</v>
      </c>
      <c r="AO24" s="203">
        <v>0.37291666666666662</v>
      </c>
      <c r="AP24" s="203">
        <v>0.80138888888888893</v>
      </c>
      <c r="AQ24" s="203">
        <v>0.38125000000000003</v>
      </c>
      <c r="AR24" s="203">
        <v>0.79861111111111116</v>
      </c>
      <c r="AS24" s="203">
        <v>0.39513888888888887</v>
      </c>
      <c r="AT24" s="203">
        <v>0.79166666666666663</v>
      </c>
      <c r="AU24" s="68"/>
      <c r="AV24" s="68"/>
      <c r="AW24" s="203">
        <v>0.40347222222222223</v>
      </c>
      <c r="AX24" s="203">
        <v>0.79652777777777783</v>
      </c>
      <c r="AY24" s="203">
        <v>0.37013888888888885</v>
      </c>
      <c r="AZ24" s="203">
        <v>0.81527777777777777</v>
      </c>
      <c r="BA24" s="203">
        <v>0.39097222222222222</v>
      </c>
      <c r="BB24" s="203">
        <v>0.7944444444444444</v>
      </c>
      <c r="BC24" s="68"/>
      <c r="BD24" s="68"/>
      <c r="BE24" s="68"/>
      <c r="BF24" s="68"/>
      <c r="BG24" s="203">
        <v>0.40208333333333335</v>
      </c>
      <c r="BH24" s="203">
        <v>0.7993055555555556</v>
      </c>
      <c r="BI24" s="68"/>
      <c r="BJ24" s="68"/>
      <c r="BK24" s="368" t="s">
        <v>13</v>
      </c>
      <c r="BL24" s="403"/>
      <c r="BM24" s="368" t="s">
        <v>13</v>
      </c>
      <c r="BN24" s="403"/>
      <c r="BO24" s="130">
        <f>COUNTIF(E24:BN24,"LEAVE")</f>
        <v>2</v>
      </c>
      <c r="BP24" s="68">
        <f>COUNTIF(E24:BN24,"halfday")/2</f>
        <v>0</v>
      </c>
      <c r="BQ24" s="68">
        <f t="shared" si="2"/>
        <v>0</v>
      </c>
      <c r="BR24" s="68">
        <f t="shared" si="3"/>
        <v>2</v>
      </c>
    </row>
    <row r="25" spans="1:70" ht="14.4" x14ac:dyDescent="0.3">
      <c r="A25" s="207">
        <v>28</v>
      </c>
      <c r="B25" s="117" t="s">
        <v>37</v>
      </c>
      <c r="C25" s="211"/>
      <c r="D25" s="117" t="s">
        <v>63</v>
      </c>
      <c r="E25" s="366" t="s">
        <v>80</v>
      </c>
      <c r="F25" s="366"/>
      <c r="G25" s="329" t="s">
        <v>72</v>
      </c>
      <c r="H25" s="329"/>
      <c r="I25" s="366" t="s">
        <v>80</v>
      </c>
      <c r="J25" s="366"/>
      <c r="K25" s="329" t="s">
        <v>72</v>
      </c>
      <c r="L25" s="329"/>
      <c r="M25" s="329" t="s">
        <v>72</v>
      </c>
      <c r="N25" s="329"/>
      <c r="O25" s="329" t="s">
        <v>72</v>
      </c>
      <c r="P25" s="329"/>
      <c r="Q25" s="329" t="s">
        <v>72</v>
      </c>
      <c r="R25" s="329"/>
      <c r="S25" s="366" t="s">
        <v>80</v>
      </c>
      <c r="T25" s="366"/>
      <c r="U25" s="329" t="s">
        <v>72</v>
      </c>
      <c r="V25" s="329"/>
      <c r="W25" s="329" t="s">
        <v>72</v>
      </c>
      <c r="X25" s="329"/>
      <c r="Y25" s="329" t="s">
        <v>72</v>
      </c>
      <c r="Z25" s="329"/>
      <c r="AA25" s="329" t="s">
        <v>72</v>
      </c>
      <c r="AB25" s="329"/>
      <c r="AC25" s="329" t="s">
        <v>72</v>
      </c>
      <c r="AD25" s="329"/>
      <c r="AE25" s="329" t="s">
        <v>72</v>
      </c>
      <c r="AF25" s="329"/>
      <c r="AG25" s="329" t="s">
        <v>72</v>
      </c>
      <c r="AH25" s="329"/>
      <c r="AI25" s="329" t="s">
        <v>72</v>
      </c>
      <c r="AJ25" s="329"/>
      <c r="AK25" s="329" t="s">
        <v>72</v>
      </c>
      <c r="AL25" s="329"/>
      <c r="AM25" s="329" t="s">
        <v>72</v>
      </c>
      <c r="AN25" s="329"/>
      <c r="AO25" s="329" t="s">
        <v>72</v>
      </c>
      <c r="AP25" s="329"/>
      <c r="AQ25" s="329" t="s">
        <v>72</v>
      </c>
      <c r="AR25" s="329"/>
      <c r="AS25" s="329" t="s">
        <v>72</v>
      </c>
      <c r="AT25" s="329"/>
      <c r="AU25" s="329" t="s">
        <v>72</v>
      </c>
      <c r="AV25" s="329"/>
      <c r="AW25" s="329" t="s">
        <v>72</v>
      </c>
      <c r="AX25" s="329"/>
      <c r="AY25" s="329" t="s">
        <v>72</v>
      </c>
      <c r="AZ25" s="329"/>
      <c r="BA25" s="329" t="s">
        <v>72</v>
      </c>
      <c r="BB25" s="329"/>
      <c r="BC25" s="329" t="s">
        <v>72</v>
      </c>
      <c r="BD25" s="329"/>
      <c r="BE25" s="329" t="s">
        <v>72</v>
      </c>
      <c r="BF25" s="329"/>
      <c r="BG25" s="329" t="s">
        <v>72</v>
      </c>
      <c r="BH25" s="329"/>
      <c r="BI25" s="329" t="s">
        <v>72</v>
      </c>
      <c r="BJ25" s="329"/>
      <c r="BK25" s="329" t="s">
        <v>72</v>
      </c>
      <c r="BL25" s="329"/>
      <c r="BM25" s="329" t="s">
        <v>72</v>
      </c>
      <c r="BN25" s="329"/>
      <c r="BO25" s="130">
        <f t="shared" si="4"/>
        <v>0</v>
      </c>
      <c r="BP25" s="68">
        <f t="shared" si="1"/>
        <v>0</v>
      </c>
      <c r="BQ25" s="68">
        <f t="shared" si="2"/>
        <v>0</v>
      </c>
      <c r="BR25" s="68">
        <f t="shared" si="3"/>
        <v>0</v>
      </c>
    </row>
    <row r="26" spans="1:70" ht="14.4" x14ac:dyDescent="0.3">
      <c r="A26" s="207">
        <v>29</v>
      </c>
      <c r="B26" s="120" t="s">
        <v>39</v>
      </c>
      <c r="C26" s="213"/>
      <c r="D26" s="117" t="s">
        <v>65</v>
      </c>
      <c r="E26" s="366" t="s">
        <v>80</v>
      </c>
      <c r="F26" s="366"/>
      <c r="G26" s="329" t="s">
        <v>72</v>
      </c>
      <c r="H26" s="329"/>
      <c r="I26" s="366" t="s">
        <v>80</v>
      </c>
      <c r="J26" s="366"/>
      <c r="K26" s="329" t="s">
        <v>72</v>
      </c>
      <c r="L26" s="329"/>
      <c r="M26" s="329" t="s">
        <v>72</v>
      </c>
      <c r="N26" s="329"/>
      <c r="O26" s="329" t="s">
        <v>72</v>
      </c>
      <c r="P26" s="329"/>
      <c r="Q26" s="329" t="s">
        <v>72</v>
      </c>
      <c r="R26" s="329"/>
      <c r="S26" s="366" t="s">
        <v>80</v>
      </c>
      <c r="T26" s="366"/>
      <c r="U26" s="329" t="s">
        <v>72</v>
      </c>
      <c r="V26" s="329"/>
      <c r="W26" s="368" t="s">
        <v>13</v>
      </c>
      <c r="X26" s="403"/>
      <c r="Y26" s="329" t="s">
        <v>72</v>
      </c>
      <c r="Z26" s="329"/>
      <c r="AA26" s="329" t="s">
        <v>72</v>
      </c>
      <c r="AB26" s="329"/>
      <c r="AC26" s="329" t="s">
        <v>72</v>
      </c>
      <c r="AD26" s="329"/>
      <c r="AE26" s="329" t="s">
        <v>72</v>
      </c>
      <c r="AF26" s="329"/>
      <c r="AG26" s="329" t="s">
        <v>72</v>
      </c>
      <c r="AH26" s="329"/>
      <c r="AI26" s="329" t="s">
        <v>72</v>
      </c>
      <c r="AJ26" s="329"/>
      <c r="AK26" s="329" t="s">
        <v>72</v>
      </c>
      <c r="AL26" s="329"/>
      <c r="AM26" s="329" t="s">
        <v>72</v>
      </c>
      <c r="AN26" s="329"/>
      <c r="AO26" s="329" t="s">
        <v>72</v>
      </c>
      <c r="AP26" s="329"/>
      <c r="AQ26" s="329" t="s">
        <v>72</v>
      </c>
      <c r="AR26" s="329"/>
      <c r="AS26" s="329" t="s">
        <v>72</v>
      </c>
      <c r="AT26" s="329"/>
      <c r="AU26" s="329" t="s">
        <v>72</v>
      </c>
      <c r="AV26" s="329"/>
      <c r="AW26" s="329" t="s">
        <v>72</v>
      </c>
      <c r="AX26" s="329"/>
      <c r="AY26" s="329" t="s">
        <v>72</v>
      </c>
      <c r="AZ26" s="329"/>
      <c r="BA26" s="329" t="s">
        <v>72</v>
      </c>
      <c r="BB26" s="329"/>
      <c r="BC26" s="329" t="s">
        <v>72</v>
      </c>
      <c r="BD26" s="329"/>
      <c r="BE26" s="329" t="s">
        <v>72</v>
      </c>
      <c r="BF26" s="329"/>
      <c r="BG26" s="329" t="s">
        <v>72</v>
      </c>
      <c r="BH26" s="329"/>
      <c r="BI26" s="329" t="s">
        <v>72</v>
      </c>
      <c r="BJ26" s="329"/>
      <c r="BK26" s="329" t="s">
        <v>72</v>
      </c>
      <c r="BL26" s="329"/>
      <c r="BM26" s="329" t="s">
        <v>72</v>
      </c>
      <c r="BN26" s="329"/>
      <c r="BO26" s="130">
        <f t="shared" si="4"/>
        <v>1</v>
      </c>
      <c r="BP26" s="68">
        <f t="shared" si="1"/>
        <v>0</v>
      </c>
      <c r="BQ26" s="68">
        <f t="shared" si="2"/>
        <v>0</v>
      </c>
      <c r="BR26" s="68">
        <f t="shared" si="3"/>
        <v>1</v>
      </c>
    </row>
    <row r="27" spans="1:70" ht="14.4" x14ac:dyDescent="0.3">
      <c r="A27" s="207">
        <v>30</v>
      </c>
      <c r="B27" s="117" t="s">
        <v>76</v>
      </c>
      <c r="C27" s="211"/>
      <c r="D27" s="117" t="s">
        <v>73</v>
      </c>
      <c r="E27" s="366" t="s">
        <v>80</v>
      </c>
      <c r="F27" s="366"/>
      <c r="G27" s="329" t="s">
        <v>72</v>
      </c>
      <c r="H27" s="329"/>
      <c r="I27" s="366" t="s">
        <v>80</v>
      </c>
      <c r="J27" s="366"/>
      <c r="K27" s="329" t="s">
        <v>72</v>
      </c>
      <c r="L27" s="329"/>
      <c r="M27" s="329" t="s">
        <v>72</v>
      </c>
      <c r="N27" s="329"/>
      <c r="O27" s="329" t="s">
        <v>72</v>
      </c>
      <c r="P27" s="329"/>
      <c r="Q27" s="329" t="s">
        <v>72</v>
      </c>
      <c r="R27" s="329"/>
      <c r="S27" s="366" t="s">
        <v>80</v>
      </c>
      <c r="T27" s="366"/>
      <c r="U27" s="329" t="s">
        <v>72</v>
      </c>
      <c r="V27" s="329"/>
      <c r="W27" s="329" t="s">
        <v>72</v>
      </c>
      <c r="X27" s="329"/>
      <c r="Y27" s="329" t="s">
        <v>72</v>
      </c>
      <c r="Z27" s="329"/>
      <c r="AA27" s="329" t="s">
        <v>72</v>
      </c>
      <c r="AB27" s="329"/>
      <c r="AC27" s="329" t="s">
        <v>72</v>
      </c>
      <c r="AD27" s="329"/>
      <c r="AE27" s="329" t="s">
        <v>72</v>
      </c>
      <c r="AF27" s="329"/>
      <c r="AG27" s="329" t="s">
        <v>72</v>
      </c>
      <c r="AH27" s="329"/>
      <c r="AI27" s="329" t="s">
        <v>72</v>
      </c>
      <c r="AJ27" s="329"/>
      <c r="AK27" s="329" t="s">
        <v>72</v>
      </c>
      <c r="AL27" s="329"/>
      <c r="AM27" s="329" t="s">
        <v>72</v>
      </c>
      <c r="AN27" s="329"/>
      <c r="AO27" s="329" t="s">
        <v>72</v>
      </c>
      <c r="AP27" s="329"/>
      <c r="AQ27" s="329" t="s">
        <v>72</v>
      </c>
      <c r="AR27" s="329"/>
      <c r="AS27" s="329" t="s">
        <v>72</v>
      </c>
      <c r="AT27" s="329"/>
      <c r="AU27" s="329" t="s">
        <v>72</v>
      </c>
      <c r="AV27" s="329"/>
      <c r="AW27" s="329" t="s">
        <v>72</v>
      </c>
      <c r="AX27" s="329"/>
      <c r="AY27" s="329" t="s">
        <v>72</v>
      </c>
      <c r="AZ27" s="329"/>
      <c r="BA27" s="329" t="s">
        <v>72</v>
      </c>
      <c r="BB27" s="329"/>
      <c r="BC27" s="329" t="s">
        <v>72</v>
      </c>
      <c r="BD27" s="329"/>
      <c r="BE27" s="329" t="s">
        <v>72</v>
      </c>
      <c r="BF27" s="329"/>
      <c r="BG27" s="329" t="s">
        <v>72</v>
      </c>
      <c r="BH27" s="329"/>
      <c r="BI27" s="329" t="s">
        <v>72</v>
      </c>
      <c r="BJ27" s="329"/>
      <c r="BK27" s="329" t="s">
        <v>72</v>
      </c>
      <c r="BL27" s="329"/>
      <c r="BM27" s="329" t="s">
        <v>72</v>
      </c>
      <c r="BN27" s="329"/>
      <c r="BO27" s="130">
        <f t="shared" si="4"/>
        <v>0</v>
      </c>
      <c r="BP27" s="68">
        <f t="shared" si="1"/>
        <v>0</v>
      </c>
      <c r="BQ27" s="68">
        <f t="shared" si="2"/>
        <v>0</v>
      </c>
      <c r="BR27" s="68">
        <f t="shared" si="3"/>
        <v>0</v>
      </c>
    </row>
    <row r="28" spans="1:70" ht="14.4" x14ac:dyDescent="0.3">
      <c r="A28" s="207">
        <v>31</v>
      </c>
      <c r="B28" s="117" t="s">
        <v>77</v>
      </c>
      <c r="C28" s="211"/>
      <c r="D28" s="117" t="s">
        <v>74</v>
      </c>
      <c r="E28" s="366" t="s">
        <v>80</v>
      </c>
      <c r="F28" s="366"/>
      <c r="G28" s="329" t="s">
        <v>72</v>
      </c>
      <c r="H28" s="329"/>
      <c r="I28" s="366" t="s">
        <v>80</v>
      </c>
      <c r="J28" s="366"/>
      <c r="K28" s="329" t="s">
        <v>72</v>
      </c>
      <c r="L28" s="329"/>
      <c r="M28" s="329" t="s">
        <v>72</v>
      </c>
      <c r="N28" s="329"/>
      <c r="O28" s="329" t="s">
        <v>72</v>
      </c>
      <c r="P28" s="329"/>
      <c r="Q28" s="329" t="s">
        <v>72</v>
      </c>
      <c r="R28" s="329"/>
      <c r="S28" s="366" t="s">
        <v>80</v>
      </c>
      <c r="T28" s="366"/>
      <c r="U28" s="329" t="s">
        <v>72</v>
      </c>
      <c r="V28" s="329"/>
      <c r="W28" s="329" t="s">
        <v>72</v>
      </c>
      <c r="X28" s="329"/>
      <c r="Y28" s="329" t="s">
        <v>72</v>
      </c>
      <c r="Z28" s="329"/>
      <c r="AA28" s="329" t="s">
        <v>72</v>
      </c>
      <c r="AB28" s="329"/>
      <c r="AC28" s="329" t="s">
        <v>72</v>
      </c>
      <c r="AD28" s="329"/>
      <c r="AE28" s="329" t="s">
        <v>72</v>
      </c>
      <c r="AF28" s="329"/>
      <c r="AG28" s="329" t="s">
        <v>72</v>
      </c>
      <c r="AH28" s="329"/>
      <c r="AI28" s="329" t="s">
        <v>72</v>
      </c>
      <c r="AJ28" s="329"/>
      <c r="AK28" s="329" t="s">
        <v>72</v>
      </c>
      <c r="AL28" s="329"/>
      <c r="AM28" s="329" t="s">
        <v>72</v>
      </c>
      <c r="AN28" s="329"/>
      <c r="AO28" s="329" t="s">
        <v>72</v>
      </c>
      <c r="AP28" s="329"/>
      <c r="AQ28" s="329" t="s">
        <v>72</v>
      </c>
      <c r="AR28" s="329"/>
      <c r="AS28" s="329" t="s">
        <v>72</v>
      </c>
      <c r="AT28" s="329"/>
      <c r="AU28" s="329" t="s">
        <v>72</v>
      </c>
      <c r="AV28" s="329"/>
      <c r="AW28" s="329" t="s">
        <v>72</v>
      </c>
      <c r="AX28" s="329"/>
      <c r="AY28" s="329" t="s">
        <v>72</v>
      </c>
      <c r="AZ28" s="329"/>
      <c r="BA28" s="329" t="s">
        <v>72</v>
      </c>
      <c r="BB28" s="329"/>
      <c r="BC28" s="329" t="s">
        <v>72</v>
      </c>
      <c r="BD28" s="329"/>
      <c r="BE28" s="329" t="s">
        <v>72</v>
      </c>
      <c r="BF28" s="329"/>
      <c r="BG28" s="329" t="s">
        <v>72</v>
      </c>
      <c r="BH28" s="329"/>
      <c r="BI28" s="329" t="s">
        <v>72</v>
      </c>
      <c r="BJ28" s="329"/>
      <c r="BK28" s="329" t="s">
        <v>72</v>
      </c>
      <c r="BL28" s="329"/>
      <c r="BM28" s="329" t="s">
        <v>72</v>
      </c>
      <c r="BN28" s="329"/>
      <c r="BO28" s="130">
        <f t="shared" si="4"/>
        <v>0</v>
      </c>
      <c r="BP28" s="68">
        <f t="shared" si="1"/>
        <v>0</v>
      </c>
      <c r="BQ28" s="68">
        <f t="shared" si="2"/>
        <v>0</v>
      </c>
      <c r="BR28" s="68">
        <f t="shared" si="3"/>
        <v>0</v>
      </c>
    </row>
    <row r="29" spans="1:70" ht="14.4" x14ac:dyDescent="0.3">
      <c r="A29" s="207">
        <v>32</v>
      </c>
      <c r="B29" s="117" t="s">
        <v>78</v>
      </c>
      <c r="C29" s="211"/>
      <c r="D29" s="117" t="s">
        <v>75</v>
      </c>
      <c r="E29" s="366" t="s">
        <v>80</v>
      </c>
      <c r="F29" s="366"/>
      <c r="G29" s="329" t="s">
        <v>72</v>
      </c>
      <c r="H29" s="329"/>
      <c r="I29" s="366" t="s">
        <v>80</v>
      </c>
      <c r="J29" s="366"/>
      <c r="K29" s="329" t="s">
        <v>72</v>
      </c>
      <c r="L29" s="329"/>
      <c r="M29" s="329" t="s">
        <v>72</v>
      </c>
      <c r="N29" s="329"/>
      <c r="O29" s="329" t="s">
        <v>72</v>
      </c>
      <c r="P29" s="329"/>
      <c r="Q29" s="329" t="s">
        <v>72</v>
      </c>
      <c r="R29" s="329"/>
      <c r="S29" s="366" t="s">
        <v>80</v>
      </c>
      <c r="T29" s="366"/>
      <c r="U29" s="329" t="s">
        <v>72</v>
      </c>
      <c r="V29" s="329"/>
      <c r="W29" s="329" t="s">
        <v>72</v>
      </c>
      <c r="X29" s="329"/>
      <c r="Y29" s="329" t="s">
        <v>72</v>
      </c>
      <c r="Z29" s="329"/>
      <c r="AA29" s="329" t="s">
        <v>72</v>
      </c>
      <c r="AB29" s="329"/>
      <c r="AC29" s="329" t="s">
        <v>72</v>
      </c>
      <c r="AD29" s="329"/>
      <c r="AE29" s="329" t="s">
        <v>72</v>
      </c>
      <c r="AF29" s="329"/>
      <c r="AG29" s="329" t="s">
        <v>72</v>
      </c>
      <c r="AH29" s="329"/>
      <c r="AI29" s="329" t="s">
        <v>72</v>
      </c>
      <c r="AJ29" s="329"/>
      <c r="AK29" s="329" t="s">
        <v>72</v>
      </c>
      <c r="AL29" s="329"/>
      <c r="AM29" s="329" t="s">
        <v>72</v>
      </c>
      <c r="AN29" s="329"/>
      <c r="AO29" s="329" t="s">
        <v>72</v>
      </c>
      <c r="AP29" s="329"/>
      <c r="AQ29" s="329" t="s">
        <v>72</v>
      </c>
      <c r="AR29" s="329"/>
      <c r="AS29" s="329" t="s">
        <v>72</v>
      </c>
      <c r="AT29" s="329"/>
      <c r="AU29" s="329" t="s">
        <v>72</v>
      </c>
      <c r="AV29" s="329"/>
      <c r="AW29" s="329" t="s">
        <v>72</v>
      </c>
      <c r="AX29" s="329"/>
      <c r="AY29" s="329" t="s">
        <v>72</v>
      </c>
      <c r="AZ29" s="329"/>
      <c r="BA29" s="329" t="s">
        <v>72</v>
      </c>
      <c r="BB29" s="329"/>
      <c r="BC29" s="329" t="s">
        <v>72</v>
      </c>
      <c r="BD29" s="329"/>
      <c r="BE29" s="329" t="s">
        <v>72</v>
      </c>
      <c r="BF29" s="329"/>
      <c r="BG29" s="329" t="s">
        <v>72</v>
      </c>
      <c r="BH29" s="329"/>
      <c r="BI29" s="329" t="s">
        <v>72</v>
      </c>
      <c r="BJ29" s="329"/>
      <c r="BK29" s="329" t="s">
        <v>72</v>
      </c>
      <c r="BL29" s="329"/>
      <c r="BM29" s="329" t="s">
        <v>72</v>
      </c>
      <c r="BN29" s="329"/>
      <c r="BO29" s="130">
        <f t="shared" si="4"/>
        <v>0</v>
      </c>
      <c r="BP29" s="68">
        <f t="shared" si="1"/>
        <v>0</v>
      </c>
      <c r="BQ29" s="68">
        <f t="shared" si="2"/>
        <v>0</v>
      </c>
      <c r="BR29" s="68">
        <f t="shared" si="3"/>
        <v>0</v>
      </c>
    </row>
  </sheetData>
  <mergeCells count="423">
    <mergeCell ref="BM28:BN28"/>
    <mergeCell ref="BM29:BN29"/>
    <mergeCell ref="BM24:BN24"/>
    <mergeCell ref="AY20:AZ20"/>
    <mergeCell ref="BA4:BB4"/>
    <mergeCell ref="BA7:BB7"/>
    <mergeCell ref="BA17:BB17"/>
    <mergeCell ref="BA25:BB25"/>
    <mergeCell ref="BA27:BB27"/>
    <mergeCell ref="BA26:BB26"/>
    <mergeCell ref="BA28:BB28"/>
    <mergeCell ref="BA29:BB29"/>
    <mergeCell ref="BA20:BB20"/>
    <mergeCell ref="BB10:BC10"/>
    <mergeCell ref="BA16:BB16"/>
    <mergeCell ref="BC4:BD4"/>
    <mergeCell ref="BC7:BD7"/>
    <mergeCell ref="BC16:BD16"/>
    <mergeCell ref="BC25:BD25"/>
    <mergeCell ref="BC26:BD26"/>
    <mergeCell ref="BC27:BD27"/>
    <mergeCell ref="BC28:BD28"/>
    <mergeCell ref="BC29:BD29"/>
    <mergeCell ref="BC20:BD20"/>
    <mergeCell ref="AM27:AN27"/>
    <mergeCell ref="AM28:AN28"/>
    <mergeCell ref="AM29:AN29"/>
    <mergeCell ref="AP5:AQ5"/>
    <mergeCell ref="AM5:AN5"/>
    <mergeCell ref="AI7:AJ7"/>
    <mergeCell ref="AI4:AJ4"/>
    <mergeCell ref="AI20:AJ20"/>
    <mergeCell ref="AQ4:AR4"/>
    <mergeCell ref="AQ7:AR7"/>
    <mergeCell ref="AQ20:AR20"/>
    <mergeCell ref="AQ25:AR25"/>
    <mergeCell ref="AQ26:AR26"/>
    <mergeCell ref="AO20:AP20"/>
    <mergeCell ref="AO25:AP25"/>
    <mergeCell ref="AO26:AP26"/>
    <mergeCell ref="AO27:AP27"/>
    <mergeCell ref="AO28:AP28"/>
    <mergeCell ref="AO29:AP29"/>
    <mergeCell ref="AO6:AP6"/>
    <mergeCell ref="W7:X7"/>
    <mergeCell ref="W25:X25"/>
    <mergeCell ref="W26:X26"/>
    <mergeCell ref="W27:X27"/>
    <mergeCell ref="W28:X28"/>
    <mergeCell ref="W29:X29"/>
    <mergeCell ref="W20:X20"/>
    <mergeCell ref="W10:X10"/>
    <mergeCell ref="S28:T28"/>
    <mergeCell ref="S29:T29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9:T9"/>
    <mergeCell ref="S10:T10"/>
    <mergeCell ref="S11:T11"/>
    <mergeCell ref="S12:T12"/>
    <mergeCell ref="S13:T13"/>
    <mergeCell ref="U4:V4"/>
    <mergeCell ref="U7:V7"/>
    <mergeCell ref="U25:V25"/>
    <mergeCell ref="U26:V26"/>
    <mergeCell ref="U27:V27"/>
    <mergeCell ref="U28:V28"/>
    <mergeCell ref="U29:V29"/>
    <mergeCell ref="U20:V20"/>
    <mergeCell ref="U12:V12"/>
    <mergeCell ref="S14:T14"/>
    <mergeCell ref="S15:T15"/>
    <mergeCell ref="S16:T16"/>
    <mergeCell ref="S17:T17"/>
    <mergeCell ref="O25:P25"/>
    <mergeCell ref="O26:P26"/>
    <mergeCell ref="O27:P27"/>
    <mergeCell ref="Q25:R25"/>
    <mergeCell ref="Q26:R26"/>
    <mergeCell ref="Q27:R27"/>
    <mergeCell ref="S27:T27"/>
    <mergeCell ref="O28:P28"/>
    <mergeCell ref="O29:P29"/>
    <mergeCell ref="O20:P20"/>
    <mergeCell ref="O18:P18"/>
    <mergeCell ref="O16:P16"/>
    <mergeCell ref="M20:N20"/>
    <mergeCell ref="M25:N25"/>
    <mergeCell ref="M26:N26"/>
    <mergeCell ref="M27:N27"/>
    <mergeCell ref="M28:N28"/>
    <mergeCell ref="M29:N29"/>
    <mergeCell ref="K29:L29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G15:H15"/>
    <mergeCell ref="E14:F14"/>
    <mergeCell ref="K25:L25"/>
    <mergeCell ref="K26:L26"/>
    <mergeCell ref="K27:L27"/>
    <mergeCell ref="K28:L28"/>
    <mergeCell ref="I20:J20"/>
    <mergeCell ref="K20:L20"/>
    <mergeCell ref="I16:J16"/>
    <mergeCell ref="I17:J17"/>
    <mergeCell ref="I18:J18"/>
    <mergeCell ref="I19:J19"/>
    <mergeCell ref="K4:L4"/>
    <mergeCell ref="K7:L7"/>
    <mergeCell ref="E26:F26"/>
    <mergeCell ref="E27:F27"/>
    <mergeCell ref="E20:F20"/>
    <mergeCell ref="E21:F21"/>
    <mergeCell ref="E22:F22"/>
    <mergeCell ref="E23:F23"/>
    <mergeCell ref="E24:F24"/>
    <mergeCell ref="G21:H21"/>
    <mergeCell ref="E18:F18"/>
    <mergeCell ref="E19:F19"/>
    <mergeCell ref="I4:J4"/>
    <mergeCell ref="I5:J5"/>
    <mergeCell ref="I6:J6"/>
    <mergeCell ref="I7:J7"/>
    <mergeCell ref="I8:J8"/>
    <mergeCell ref="I11:J11"/>
    <mergeCell ref="I12:J12"/>
    <mergeCell ref="I13:J13"/>
    <mergeCell ref="I15:J15"/>
    <mergeCell ref="E11:F11"/>
    <mergeCell ref="E12:F12"/>
    <mergeCell ref="G12:H12"/>
    <mergeCell ref="AG2:AH2"/>
    <mergeCell ref="AI2:AJ2"/>
    <mergeCell ref="AK2:AL2"/>
    <mergeCell ref="AM2:AN2"/>
    <mergeCell ref="BM2:BN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K1:BL1"/>
    <mergeCell ref="BM1:BN1"/>
    <mergeCell ref="A2:D2"/>
    <mergeCell ref="E2:F2"/>
    <mergeCell ref="G2:H2"/>
    <mergeCell ref="I2:J2"/>
    <mergeCell ref="K2:L2"/>
    <mergeCell ref="M2:N2"/>
    <mergeCell ref="O2:P2"/>
    <mergeCell ref="Q2:R2"/>
    <mergeCell ref="AY1:AZ1"/>
    <mergeCell ref="BA1:BB1"/>
    <mergeCell ref="BC1:BD1"/>
    <mergeCell ref="BE1:BF1"/>
    <mergeCell ref="BG1:BH1"/>
    <mergeCell ref="BI1:BJ1"/>
    <mergeCell ref="AO2:AP2"/>
    <mergeCell ref="S2:T2"/>
    <mergeCell ref="U2:V2"/>
    <mergeCell ref="W2:X2"/>
    <mergeCell ref="Y2:Z2"/>
    <mergeCell ref="AA2:AB2"/>
    <mergeCell ref="AC2:AD2"/>
    <mergeCell ref="AE2:AF2"/>
    <mergeCell ref="AW1:AX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1:D1"/>
    <mergeCell ref="E1:F1"/>
    <mergeCell ref="G1:H1"/>
    <mergeCell ref="I1:J1"/>
    <mergeCell ref="K1:L1"/>
    <mergeCell ref="M1:N1"/>
    <mergeCell ref="O1:P1"/>
    <mergeCell ref="Q1:R1"/>
    <mergeCell ref="S1:T1"/>
    <mergeCell ref="Y1:Z1"/>
    <mergeCell ref="U1:V1"/>
    <mergeCell ref="W1:X1"/>
    <mergeCell ref="E15:F15"/>
    <mergeCell ref="E16:F16"/>
    <mergeCell ref="O4:P4"/>
    <mergeCell ref="O7:P7"/>
    <mergeCell ref="Q4:R4"/>
    <mergeCell ref="Q7:R7"/>
    <mergeCell ref="M7:N7"/>
    <mergeCell ref="M4:N4"/>
    <mergeCell ref="M16:N16"/>
    <mergeCell ref="S4:T4"/>
    <mergeCell ref="S5:T5"/>
    <mergeCell ref="S6:T6"/>
    <mergeCell ref="S7:T7"/>
    <mergeCell ref="S8:T8"/>
    <mergeCell ref="G11:H11"/>
    <mergeCell ref="E13:F13"/>
    <mergeCell ref="E4:F4"/>
    <mergeCell ref="G4:H4"/>
    <mergeCell ref="E5:F5"/>
    <mergeCell ref="M9:N9"/>
    <mergeCell ref="E6:F6"/>
    <mergeCell ref="Q28:R28"/>
    <mergeCell ref="Q29:R29"/>
    <mergeCell ref="Q20:R20"/>
    <mergeCell ref="Q15:R15"/>
    <mergeCell ref="Q16:R16"/>
    <mergeCell ref="Q14:R14"/>
    <mergeCell ref="W4:X4"/>
    <mergeCell ref="E7:F7"/>
    <mergeCell ref="G7:H7"/>
    <mergeCell ref="E8:F8"/>
    <mergeCell ref="E9:F9"/>
    <mergeCell ref="E10:F10"/>
    <mergeCell ref="K16:L16"/>
    <mergeCell ref="K10:L10"/>
    <mergeCell ref="E17:F17"/>
    <mergeCell ref="E28:F28"/>
    <mergeCell ref="E29:F29"/>
    <mergeCell ref="G25:H25"/>
    <mergeCell ref="G26:H26"/>
    <mergeCell ref="G27:H27"/>
    <mergeCell ref="G28:H28"/>
    <mergeCell ref="G29:H29"/>
    <mergeCell ref="E25:F25"/>
    <mergeCell ref="G20:H20"/>
    <mergeCell ref="Y20:Z20"/>
    <mergeCell ref="Y4:Z4"/>
    <mergeCell ref="Y7:Z7"/>
    <mergeCell ref="Y9:Z9"/>
    <mergeCell ref="Y25:Z25"/>
    <mergeCell ref="Y26:Z26"/>
    <mergeCell ref="Y27:Z27"/>
    <mergeCell ref="Y28:Z28"/>
    <mergeCell ref="Y29:Z29"/>
    <mergeCell ref="Z14:AA14"/>
    <mergeCell ref="AA20:AB20"/>
    <mergeCell ref="AA25:AB25"/>
    <mergeCell ref="AA26:AB26"/>
    <mergeCell ref="AA27:AB27"/>
    <mergeCell ref="AA28:AB28"/>
    <mergeCell ref="AA29:AB29"/>
    <mergeCell ref="AA4:AB4"/>
    <mergeCell ref="AA7:AB7"/>
    <mergeCell ref="AA9:AB9"/>
    <mergeCell ref="AE4:AF4"/>
    <mergeCell ref="AE7:AF7"/>
    <mergeCell ref="AE25:AF25"/>
    <mergeCell ref="AE26:AF26"/>
    <mergeCell ref="AE27:AF27"/>
    <mergeCell ref="AE28:AF28"/>
    <mergeCell ref="AE29:AF29"/>
    <mergeCell ref="AE20:AF20"/>
    <mergeCell ref="AD24:AE24"/>
    <mergeCell ref="AD18:AE18"/>
    <mergeCell ref="AE5:AF5"/>
    <mergeCell ref="AC4:AD4"/>
    <mergeCell ref="AC7:AD7"/>
    <mergeCell ref="AC25:AD25"/>
    <mergeCell ref="AC26:AD26"/>
    <mergeCell ref="AC27:AD27"/>
    <mergeCell ref="AC28:AD28"/>
    <mergeCell ref="AC29:AD29"/>
    <mergeCell ref="AC20:AD20"/>
    <mergeCell ref="AC12:AD12"/>
    <mergeCell ref="AC9:AD9"/>
    <mergeCell ref="AG4:AH4"/>
    <mergeCell ref="AG7:AH7"/>
    <mergeCell ref="AI5:AJ5"/>
    <mergeCell ref="AM14:AN14"/>
    <mergeCell ref="AO4:AP4"/>
    <mergeCell ref="AO7:AP7"/>
    <mergeCell ref="AG25:AH25"/>
    <mergeCell ref="AG26:AH26"/>
    <mergeCell ref="AI25:AJ25"/>
    <mergeCell ref="AI26:AJ26"/>
    <mergeCell ref="AK4:AL4"/>
    <mergeCell ref="AK7:AL7"/>
    <mergeCell ref="AK20:AL20"/>
    <mergeCell ref="AK25:AL25"/>
    <mergeCell ref="AK26:AL26"/>
    <mergeCell ref="AL10:AM10"/>
    <mergeCell ref="AK5:AL5"/>
    <mergeCell ref="AJ9:AK9"/>
    <mergeCell ref="AM4:AN4"/>
    <mergeCell ref="AM7:AN7"/>
    <mergeCell ref="AM25:AN25"/>
    <mergeCell ref="AM26:AN26"/>
    <mergeCell ref="AM20:AN20"/>
    <mergeCell ref="AG20:AH20"/>
    <mergeCell ref="AG19:AH19"/>
    <mergeCell ref="AI19:AJ19"/>
    <mergeCell ref="AG27:AH27"/>
    <mergeCell ref="AG28:AH28"/>
    <mergeCell ref="AG29:AH29"/>
    <mergeCell ref="AI27:AJ27"/>
    <mergeCell ref="AI28:AJ28"/>
    <mergeCell ref="AI29:AJ29"/>
    <mergeCell ref="AK27:AL27"/>
    <mergeCell ref="AK28:AL28"/>
    <mergeCell ref="AK29:AL29"/>
    <mergeCell ref="AS4:AT4"/>
    <mergeCell ref="AS7:AT7"/>
    <mergeCell ref="AS20:AT20"/>
    <mergeCell ref="AS25:AT25"/>
    <mergeCell ref="AS26:AT26"/>
    <mergeCell ref="AS27:AT27"/>
    <mergeCell ref="AS28:AT28"/>
    <mergeCell ref="AS29:AT29"/>
    <mergeCell ref="AR14:AS14"/>
    <mergeCell ref="AT15:AU15"/>
    <mergeCell ref="AS9:AT9"/>
    <mergeCell ref="AS21:AT21"/>
    <mergeCell ref="AU4:AV4"/>
    <mergeCell ref="AU7:AV7"/>
    <mergeCell ref="AU21:AV21"/>
    <mergeCell ref="AU25:AV25"/>
    <mergeCell ref="AU26:AV26"/>
    <mergeCell ref="AU27:AV27"/>
    <mergeCell ref="AU28:AV28"/>
    <mergeCell ref="AU29:AV29"/>
    <mergeCell ref="AU20:AV20"/>
    <mergeCell ref="AQ27:AR27"/>
    <mergeCell ref="AQ28:AR28"/>
    <mergeCell ref="AQ29:AR29"/>
    <mergeCell ref="AW4:AX4"/>
    <mergeCell ref="AW7:AX7"/>
    <mergeCell ref="AW20:AX20"/>
    <mergeCell ref="AW25:AX25"/>
    <mergeCell ref="AW26:AX26"/>
    <mergeCell ref="AW27:AX27"/>
    <mergeCell ref="AW28:AX28"/>
    <mergeCell ref="AW29:AX29"/>
    <mergeCell ref="AV12:AW12"/>
    <mergeCell ref="AW14:AX14"/>
    <mergeCell ref="AW17:AX17"/>
    <mergeCell ref="AW19:AX19"/>
    <mergeCell ref="AW18:AX18"/>
    <mergeCell ref="AX5:AY5"/>
    <mergeCell ref="AY15:AZ15"/>
    <mergeCell ref="AZ9:BA9"/>
    <mergeCell ref="AY4:AZ4"/>
    <mergeCell ref="AY7:AZ7"/>
    <mergeCell ref="AY17:AZ17"/>
    <mergeCell ref="AY25:AZ25"/>
    <mergeCell ref="AY26:AZ26"/>
    <mergeCell ref="AY27:AZ27"/>
    <mergeCell ref="AY28:AZ28"/>
    <mergeCell ref="AY29:AZ29"/>
    <mergeCell ref="BE16:BF16"/>
    <mergeCell ref="BE25:BF25"/>
    <mergeCell ref="BE26:BF26"/>
    <mergeCell ref="BE27:BF27"/>
    <mergeCell ref="BE28:BF28"/>
    <mergeCell ref="BE29:BF29"/>
    <mergeCell ref="BE20:BF20"/>
    <mergeCell ref="BE7:BF7"/>
    <mergeCell ref="BE4:BF4"/>
    <mergeCell ref="BD12:BE12"/>
    <mergeCell ref="BF15:BG15"/>
    <mergeCell ref="BG4:BH4"/>
    <mergeCell ref="BG7:BH7"/>
    <mergeCell ref="BG25:BH25"/>
    <mergeCell ref="BG26:BH26"/>
    <mergeCell ref="BG27:BH27"/>
    <mergeCell ref="BG28:BH28"/>
    <mergeCell ref="BG29:BH29"/>
    <mergeCell ref="BG20:BH20"/>
    <mergeCell ref="BH14:BI14"/>
    <mergeCell ref="BI4:BJ4"/>
    <mergeCell ref="BC15:BD15"/>
    <mergeCell ref="BK4:BL4"/>
    <mergeCell ref="BI7:BJ7"/>
    <mergeCell ref="BI25:BJ25"/>
    <mergeCell ref="BI26:BJ26"/>
    <mergeCell ref="BI27:BJ27"/>
    <mergeCell ref="BI28:BJ28"/>
    <mergeCell ref="BI29:BJ29"/>
    <mergeCell ref="BK25:BL25"/>
    <mergeCell ref="BK26:BL26"/>
    <mergeCell ref="BK27:BL27"/>
    <mergeCell ref="BK28:BL28"/>
    <mergeCell ref="BK29:BL29"/>
    <mergeCell ref="BI20:BJ20"/>
    <mergeCell ref="BK20:BL20"/>
    <mergeCell ref="BJ18:BK18"/>
    <mergeCell ref="BK22:BL22"/>
    <mergeCell ref="BL10:BM10"/>
    <mergeCell ref="BM22:BN22"/>
    <mergeCell ref="BK24:BL24"/>
    <mergeCell ref="BM4:BN4"/>
    <mergeCell ref="BM20:BN20"/>
    <mergeCell ref="BM25:BN25"/>
    <mergeCell ref="BM26:BN26"/>
    <mergeCell ref="BM27:BN2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9"/>
  <sheetViews>
    <sheetView workbookViewId="0">
      <pane xSplit="4" ySplit="3" topLeftCell="AW4" activePane="bottomRight" state="frozen"/>
      <selection pane="topRight" activeCell="E1" sqref="E1"/>
      <selection pane="bottomLeft" activeCell="A4" sqref="A4"/>
      <selection pane="bottomRight" activeCell="BC6" sqref="BC6"/>
    </sheetView>
  </sheetViews>
  <sheetFormatPr defaultRowHeight="13.8" x14ac:dyDescent="0.25"/>
  <cols>
    <col min="1" max="3" width="8.796875" style="10"/>
    <col min="4" max="4" width="26" style="248" bestFit="1" customWidth="1"/>
    <col min="5" max="17" width="8.796875" style="10"/>
    <col min="18" max="18" width="8.59765625" style="10" bestFit="1" customWidth="1"/>
    <col min="19" max="63" width="8.796875" style="10"/>
    <col min="64" max="64" width="8.796875" style="263"/>
    <col min="65" max="69" width="8.796875" style="10"/>
    <col min="70" max="70" width="14.3984375" style="10" bestFit="1" customWidth="1"/>
  </cols>
  <sheetData>
    <row r="1" spans="1:72" ht="14.4" x14ac:dyDescent="0.25">
      <c r="A1" s="406">
        <v>44713</v>
      </c>
      <c r="B1" s="425"/>
      <c r="C1" s="425"/>
      <c r="D1" s="425"/>
      <c r="E1" s="379" t="s">
        <v>2</v>
      </c>
      <c r="F1" s="383"/>
      <c r="G1" s="379" t="s">
        <v>3</v>
      </c>
      <c r="H1" s="383"/>
      <c r="I1" s="379" t="s">
        <v>4</v>
      </c>
      <c r="J1" s="383"/>
      <c r="K1" s="379" t="s">
        <v>5</v>
      </c>
      <c r="L1" s="383"/>
      <c r="M1" s="379" t="s">
        <v>6</v>
      </c>
      <c r="N1" s="383"/>
      <c r="O1" s="379" t="s">
        <v>0</v>
      </c>
      <c r="P1" s="383"/>
      <c r="Q1" s="379" t="s">
        <v>1</v>
      </c>
      <c r="R1" s="383"/>
      <c r="S1" s="379" t="s">
        <v>2</v>
      </c>
      <c r="T1" s="383"/>
      <c r="U1" s="379" t="s">
        <v>3</v>
      </c>
      <c r="V1" s="383"/>
      <c r="W1" s="379" t="s">
        <v>4</v>
      </c>
      <c r="X1" s="383"/>
      <c r="Y1" s="379" t="s">
        <v>5</v>
      </c>
      <c r="Z1" s="383"/>
      <c r="AA1" s="379" t="s">
        <v>6</v>
      </c>
      <c r="AB1" s="383"/>
      <c r="AC1" s="379" t="s">
        <v>0</v>
      </c>
      <c r="AD1" s="383"/>
      <c r="AE1" s="379" t="s">
        <v>1</v>
      </c>
      <c r="AF1" s="383"/>
      <c r="AG1" s="379" t="s">
        <v>2</v>
      </c>
      <c r="AH1" s="383"/>
      <c r="AI1" s="379" t="s">
        <v>3</v>
      </c>
      <c r="AJ1" s="383"/>
      <c r="AK1" s="379" t="s">
        <v>4</v>
      </c>
      <c r="AL1" s="383"/>
      <c r="AM1" s="379" t="s">
        <v>5</v>
      </c>
      <c r="AN1" s="383"/>
      <c r="AO1" s="379" t="s">
        <v>6</v>
      </c>
      <c r="AP1" s="383"/>
      <c r="AQ1" s="379" t="s">
        <v>0</v>
      </c>
      <c r="AR1" s="383"/>
      <c r="AS1" s="379" t="s">
        <v>1</v>
      </c>
      <c r="AT1" s="383"/>
      <c r="AU1" s="379" t="s">
        <v>2</v>
      </c>
      <c r="AV1" s="383"/>
      <c r="AW1" s="379" t="s">
        <v>3</v>
      </c>
      <c r="AX1" s="383"/>
      <c r="AY1" s="379" t="s">
        <v>4</v>
      </c>
      <c r="AZ1" s="383"/>
      <c r="BA1" s="379" t="s">
        <v>5</v>
      </c>
      <c r="BB1" s="383"/>
      <c r="BC1" s="379" t="s">
        <v>6</v>
      </c>
      <c r="BD1" s="383"/>
      <c r="BE1" s="379" t="s">
        <v>0</v>
      </c>
      <c r="BF1" s="383"/>
      <c r="BG1" s="379" t="s">
        <v>1</v>
      </c>
      <c r="BH1" s="383"/>
      <c r="BI1" s="379" t="s">
        <v>2</v>
      </c>
      <c r="BJ1" s="383"/>
      <c r="BK1" s="379" t="s">
        <v>3</v>
      </c>
      <c r="BL1" s="383"/>
      <c r="BM1" s="254"/>
      <c r="BN1" s="254"/>
      <c r="BO1" s="254"/>
      <c r="BP1" s="254"/>
      <c r="BQ1" s="255"/>
      <c r="BR1" s="256"/>
    </row>
    <row r="2" spans="1:72" ht="13.8" customHeight="1" x14ac:dyDescent="0.25">
      <c r="A2" s="426" t="s">
        <v>7</v>
      </c>
      <c r="B2" s="427"/>
      <c r="C2" s="427"/>
      <c r="D2" s="428"/>
      <c r="E2" s="422">
        <v>1</v>
      </c>
      <c r="F2" s="423"/>
      <c r="G2" s="422">
        <v>2</v>
      </c>
      <c r="H2" s="423"/>
      <c r="I2" s="422">
        <v>3</v>
      </c>
      <c r="J2" s="424"/>
      <c r="K2" s="422">
        <v>4</v>
      </c>
      <c r="L2" s="423"/>
      <c r="M2" s="422">
        <v>5</v>
      </c>
      <c r="N2" s="423"/>
      <c r="O2" s="422">
        <v>6</v>
      </c>
      <c r="P2" s="424"/>
      <c r="Q2" s="422">
        <v>7</v>
      </c>
      <c r="R2" s="423"/>
      <c r="S2" s="422">
        <v>8</v>
      </c>
      <c r="T2" s="424"/>
      <c r="U2" s="422">
        <v>9</v>
      </c>
      <c r="V2" s="423"/>
      <c r="W2" s="422">
        <v>10</v>
      </c>
      <c r="X2" s="423"/>
      <c r="Y2" s="422">
        <v>11</v>
      </c>
      <c r="Z2" s="423"/>
      <c r="AA2" s="422">
        <v>12</v>
      </c>
      <c r="AB2" s="423"/>
      <c r="AC2" s="422">
        <v>13</v>
      </c>
      <c r="AD2" s="423"/>
      <c r="AE2" s="422">
        <v>14</v>
      </c>
      <c r="AF2" s="424"/>
      <c r="AG2" s="422">
        <v>15</v>
      </c>
      <c r="AH2" s="423"/>
      <c r="AI2" s="422">
        <v>16</v>
      </c>
      <c r="AJ2" s="424"/>
      <c r="AK2" s="422">
        <v>17</v>
      </c>
      <c r="AL2" s="423"/>
      <c r="AM2" s="422">
        <v>18</v>
      </c>
      <c r="AN2" s="424"/>
      <c r="AO2" s="422">
        <v>19</v>
      </c>
      <c r="AP2" s="424"/>
      <c r="AQ2" s="422">
        <v>20</v>
      </c>
      <c r="AR2" s="423"/>
      <c r="AS2" s="422">
        <v>21</v>
      </c>
      <c r="AT2" s="424"/>
      <c r="AU2" s="422">
        <v>22</v>
      </c>
      <c r="AV2" s="423"/>
      <c r="AW2" s="422">
        <v>23</v>
      </c>
      <c r="AX2" s="424"/>
      <c r="AY2" s="422">
        <v>24</v>
      </c>
      <c r="AZ2" s="423"/>
      <c r="BA2" s="422">
        <v>25</v>
      </c>
      <c r="BB2" s="424"/>
      <c r="BC2" s="422">
        <v>26</v>
      </c>
      <c r="BD2" s="423"/>
      <c r="BE2" s="429">
        <v>27</v>
      </c>
      <c r="BF2" s="425"/>
      <c r="BG2" s="422">
        <v>28</v>
      </c>
      <c r="BH2" s="423"/>
      <c r="BI2" s="422">
        <v>29</v>
      </c>
      <c r="BJ2" s="423"/>
      <c r="BK2" s="422">
        <v>30</v>
      </c>
      <c r="BL2" s="424"/>
      <c r="BM2" s="422">
        <v>31</v>
      </c>
      <c r="BN2" s="424"/>
      <c r="BO2" s="422">
        <v>32</v>
      </c>
      <c r="BP2" s="424"/>
      <c r="BQ2" s="259">
        <v>33</v>
      </c>
      <c r="BR2" s="259">
        <v>33</v>
      </c>
    </row>
    <row r="3" spans="1:72" ht="29.4" customHeight="1" x14ac:dyDescent="0.25">
      <c r="A3" s="4" t="s">
        <v>8</v>
      </c>
      <c r="B3" s="4" t="s">
        <v>9</v>
      </c>
      <c r="C3" s="239" t="s">
        <v>66</v>
      </c>
      <c r="D3" s="240" t="s">
        <v>10</v>
      </c>
      <c r="E3" s="224" t="s">
        <v>11</v>
      </c>
      <c r="F3" s="224" t="s">
        <v>12</v>
      </c>
      <c r="G3" s="224" t="s">
        <v>11</v>
      </c>
      <c r="H3" s="224" t="s">
        <v>12</v>
      </c>
      <c r="I3" s="224" t="s">
        <v>11</v>
      </c>
      <c r="J3" s="224" t="s">
        <v>12</v>
      </c>
      <c r="K3" s="224" t="s">
        <v>11</v>
      </c>
      <c r="L3" s="224" t="s">
        <v>12</v>
      </c>
      <c r="M3" s="224" t="s">
        <v>11</v>
      </c>
      <c r="N3" s="224" t="s">
        <v>12</v>
      </c>
      <c r="O3" s="224" t="s">
        <v>11</v>
      </c>
      <c r="P3" s="224" t="s">
        <v>12</v>
      </c>
      <c r="Q3" s="224" t="s">
        <v>11</v>
      </c>
      <c r="R3" s="224" t="s">
        <v>12</v>
      </c>
      <c r="S3" s="224" t="s">
        <v>11</v>
      </c>
      <c r="T3" s="224" t="s">
        <v>12</v>
      </c>
      <c r="U3" s="224" t="s">
        <v>11</v>
      </c>
      <c r="V3" s="224" t="s">
        <v>12</v>
      </c>
      <c r="W3" s="224" t="s">
        <v>11</v>
      </c>
      <c r="X3" s="224" t="s">
        <v>12</v>
      </c>
      <c r="Y3" s="224" t="s">
        <v>11</v>
      </c>
      <c r="Z3" s="224" t="s">
        <v>12</v>
      </c>
      <c r="AA3" s="224" t="s">
        <v>11</v>
      </c>
      <c r="AB3" s="224" t="s">
        <v>12</v>
      </c>
      <c r="AC3" s="224" t="s">
        <v>11</v>
      </c>
      <c r="AD3" s="224" t="s">
        <v>12</v>
      </c>
      <c r="AE3" s="224" t="s">
        <v>11</v>
      </c>
      <c r="AF3" s="224" t="s">
        <v>12</v>
      </c>
      <c r="AG3" s="224" t="s">
        <v>11</v>
      </c>
      <c r="AH3" s="224" t="s">
        <v>12</v>
      </c>
      <c r="AI3" s="224" t="s">
        <v>11</v>
      </c>
      <c r="AJ3" s="224" t="s">
        <v>12</v>
      </c>
      <c r="AK3" s="224" t="s">
        <v>11</v>
      </c>
      <c r="AL3" s="224" t="s">
        <v>12</v>
      </c>
      <c r="AM3" s="224" t="s">
        <v>11</v>
      </c>
      <c r="AN3" s="224" t="s">
        <v>12</v>
      </c>
      <c r="AO3" s="224" t="s">
        <v>11</v>
      </c>
      <c r="AP3" s="224" t="s">
        <v>12</v>
      </c>
      <c r="AQ3" s="224" t="s">
        <v>11</v>
      </c>
      <c r="AR3" s="224" t="s">
        <v>12</v>
      </c>
      <c r="AS3" s="224" t="s">
        <v>11</v>
      </c>
      <c r="AT3" s="224" t="s">
        <v>12</v>
      </c>
      <c r="AU3" s="224" t="s">
        <v>11</v>
      </c>
      <c r="AV3" s="224" t="s">
        <v>12</v>
      </c>
      <c r="AW3" s="224" t="s">
        <v>11</v>
      </c>
      <c r="AX3" s="224" t="s">
        <v>12</v>
      </c>
      <c r="AY3" s="224" t="s">
        <v>11</v>
      </c>
      <c r="AZ3" s="224" t="s">
        <v>12</v>
      </c>
      <c r="BA3" s="224" t="s">
        <v>11</v>
      </c>
      <c r="BB3" s="224" t="s">
        <v>12</v>
      </c>
      <c r="BC3" s="224" t="s">
        <v>11</v>
      </c>
      <c r="BD3" s="224" t="s">
        <v>12</v>
      </c>
      <c r="BE3" s="249" t="s">
        <v>11</v>
      </c>
      <c r="BF3" s="249" t="s">
        <v>12</v>
      </c>
      <c r="BG3" s="224" t="s">
        <v>11</v>
      </c>
      <c r="BH3" s="224" t="s">
        <v>12</v>
      </c>
      <c r="BI3" s="224" t="s">
        <v>11</v>
      </c>
      <c r="BJ3" s="224" t="s">
        <v>12</v>
      </c>
      <c r="BK3" s="224" t="s">
        <v>11</v>
      </c>
      <c r="BL3" s="261" t="s">
        <v>12</v>
      </c>
      <c r="BM3" s="223" t="s">
        <v>81</v>
      </c>
      <c r="BN3" s="223" t="s">
        <v>156</v>
      </c>
      <c r="BO3" s="223" t="s">
        <v>188</v>
      </c>
      <c r="BP3" s="224" t="s">
        <v>157</v>
      </c>
      <c r="BQ3" s="258" t="s">
        <v>194</v>
      </c>
      <c r="BR3" s="224" t="s">
        <v>197</v>
      </c>
    </row>
    <row r="4" spans="1:72" x14ac:dyDescent="0.25">
      <c r="A4" s="241">
        <v>1</v>
      </c>
      <c r="B4" s="241" t="s">
        <v>14</v>
      </c>
      <c r="C4" s="232"/>
      <c r="D4" s="243" t="s">
        <v>40</v>
      </c>
      <c r="E4" s="410" t="s">
        <v>72</v>
      </c>
      <c r="F4" s="410"/>
      <c r="G4" s="410" t="s">
        <v>72</v>
      </c>
      <c r="H4" s="410"/>
      <c r="I4" s="410" t="s">
        <v>72</v>
      </c>
      <c r="J4" s="410"/>
      <c r="K4" s="410" t="s">
        <v>72</v>
      </c>
      <c r="L4" s="410"/>
      <c r="M4" s="412"/>
      <c r="N4" s="412"/>
      <c r="O4" s="410" t="s">
        <v>72</v>
      </c>
      <c r="P4" s="410"/>
      <c r="Q4" s="410" t="s">
        <v>72</v>
      </c>
      <c r="R4" s="410"/>
      <c r="S4" s="410" t="s">
        <v>72</v>
      </c>
      <c r="T4" s="410"/>
      <c r="U4" s="410" t="s">
        <v>72</v>
      </c>
      <c r="V4" s="410"/>
      <c r="W4" s="410" t="s">
        <v>72</v>
      </c>
      <c r="X4" s="410"/>
      <c r="Y4" s="410" t="s">
        <v>72</v>
      </c>
      <c r="Z4" s="410"/>
      <c r="AA4" s="412"/>
      <c r="AB4" s="412"/>
      <c r="AC4" s="410" t="s">
        <v>72</v>
      </c>
      <c r="AD4" s="410"/>
      <c r="AE4" s="410" t="s">
        <v>72</v>
      </c>
      <c r="AF4" s="410"/>
      <c r="AG4" s="410" t="s">
        <v>72</v>
      </c>
      <c r="AH4" s="410"/>
      <c r="AI4" s="410" t="s">
        <v>72</v>
      </c>
      <c r="AJ4" s="410"/>
      <c r="AK4" s="410" t="s">
        <v>72</v>
      </c>
      <c r="AL4" s="410"/>
      <c r="AM4" s="410" t="s">
        <v>72</v>
      </c>
      <c r="AN4" s="410"/>
      <c r="AO4" s="412"/>
      <c r="AP4" s="412"/>
      <c r="AQ4" s="410" t="s">
        <v>72</v>
      </c>
      <c r="AR4" s="410"/>
      <c r="AS4" s="410" t="s">
        <v>72</v>
      </c>
      <c r="AT4" s="410"/>
      <c r="AU4" s="410" t="s">
        <v>72</v>
      </c>
      <c r="AV4" s="410"/>
      <c r="AW4" s="410" t="s">
        <v>72</v>
      </c>
      <c r="AX4" s="410"/>
      <c r="AY4" s="410" t="s">
        <v>72</v>
      </c>
      <c r="AZ4" s="410"/>
      <c r="BA4" s="410" t="s">
        <v>72</v>
      </c>
      <c r="BB4" s="410"/>
      <c r="BC4" s="225"/>
      <c r="BD4" s="225"/>
      <c r="BE4" s="410" t="s">
        <v>72</v>
      </c>
      <c r="BF4" s="410"/>
      <c r="BG4" s="410" t="s">
        <v>72</v>
      </c>
      <c r="BH4" s="410"/>
      <c r="BI4" s="410" t="s">
        <v>72</v>
      </c>
      <c r="BJ4" s="410"/>
      <c r="BK4" s="410" t="s">
        <v>72</v>
      </c>
      <c r="BL4" s="410"/>
      <c r="BM4" s="257">
        <f>COUNTIF(E4:BL4,"LEAVE")</f>
        <v>0</v>
      </c>
      <c r="BN4" s="251">
        <f>COUNTIF(E4:BL4,"halfday")/2</f>
        <v>0</v>
      </c>
      <c r="BO4" s="251">
        <f>COUNTIF(E4:BL4,"DOUBLE LEAVE")</f>
        <v>0</v>
      </c>
      <c r="BP4" s="251">
        <f>BM4+BN4+BO4*2</f>
        <v>0</v>
      </c>
      <c r="BQ4" s="252"/>
      <c r="BR4" s="251">
        <f>COUNTIF(E4:BL4,"WORK FROM HOME")</f>
        <v>26</v>
      </c>
    </row>
    <row r="5" spans="1:72" ht="14.4" x14ac:dyDescent="0.25">
      <c r="A5" s="241">
        <v>2</v>
      </c>
      <c r="B5" s="241" t="s">
        <v>15</v>
      </c>
      <c r="C5" s="236">
        <v>7387270</v>
      </c>
      <c r="D5" s="243" t="s">
        <v>41</v>
      </c>
      <c r="E5" s="414" t="s">
        <v>80</v>
      </c>
      <c r="F5" s="414"/>
      <c r="G5" s="194">
        <v>0.39166666666666666</v>
      </c>
      <c r="H5" s="194">
        <v>0.86041666666666661</v>
      </c>
      <c r="I5" s="194">
        <v>0.3923611111111111</v>
      </c>
      <c r="J5" s="194">
        <v>0.87430555555555556</v>
      </c>
      <c r="K5" s="194">
        <v>0.40277777777777773</v>
      </c>
      <c r="L5" s="194">
        <v>0.78472222222222221</v>
      </c>
      <c r="M5" s="225"/>
      <c r="N5" s="225"/>
      <c r="O5" s="194">
        <v>0.39999999999999997</v>
      </c>
      <c r="P5" s="194">
        <v>0.79513888888888884</v>
      </c>
      <c r="Q5" s="194">
        <v>0.39513888888888887</v>
      </c>
      <c r="R5" s="194">
        <v>0.88402777777777775</v>
      </c>
      <c r="S5" s="194">
        <v>0.39513888888888887</v>
      </c>
      <c r="T5" s="226" t="s">
        <v>180</v>
      </c>
      <c r="U5" s="366" t="s">
        <v>80</v>
      </c>
      <c r="V5" s="366"/>
      <c r="W5" s="194">
        <v>0.38958333333333334</v>
      </c>
      <c r="X5" s="194">
        <v>0.81111111111111101</v>
      </c>
      <c r="Y5" s="366" t="s">
        <v>80</v>
      </c>
      <c r="Z5" s="366"/>
      <c r="AA5" s="227">
        <v>0.40972222222222227</v>
      </c>
      <c r="AB5" s="227">
        <v>0.2673611111111111</v>
      </c>
      <c r="AC5" s="365" t="s">
        <v>13</v>
      </c>
      <c r="AD5" s="365"/>
      <c r="AE5" s="365" t="s">
        <v>13</v>
      </c>
      <c r="AF5" s="365"/>
      <c r="AG5" s="194">
        <v>0.43124999999999997</v>
      </c>
      <c r="AH5" s="226" t="s">
        <v>180</v>
      </c>
      <c r="AI5" s="366" t="s">
        <v>80</v>
      </c>
      <c r="AJ5" s="366"/>
      <c r="AK5" s="194">
        <v>0.41944444444444445</v>
      </c>
      <c r="AL5" s="194">
        <v>0.85416666666666663</v>
      </c>
      <c r="AM5" s="194">
        <v>0.39305555555555555</v>
      </c>
      <c r="AN5" s="194">
        <v>0.87847222222222221</v>
      </c>
      <c r="AO5" s="225"/>
      <c r="AP5" s="225"/>
      <c r="AQ5" s="194">
        <v>0.39027777777777778</v>
      </c>
      <c r="AR5" s="194">
        <v>0.79652777777777783</v>
      </c>
      <c r="AS5" s="194">
        <v>0.39166666666666666</v>
      </c>
      <c r="AT5" s="251">
        <v>21.16</v>
      </c>
      <c r="AU5" s="411" t="s">
        <v>195</v>
      </c>
      <c r="AV5" s="411"/>
      <c r="AW5" s="194">
        <v>0.39999999999999997</v>
      </c>
      <c r="AX5" s="196">
        <v>19.02</v>
      </c>
      <c r="AY5" s="196">
        <v>9.17</v>
      </c>
      <c r="AZ5" s="228">
        <v>0.85902777777777783</v>
      </c>
      <c r="BA5" s="228">
        <v>0.39999999999999997</v>
      </c>
      <c r="BB5" s="194">
        <v>0.88124999999999998</v>
      </c>
      <c r="BC5" s="229"/>
      <c r="BD5" s="229"/>
      <c r="BE5" s="228">
        <v>0.39513888888888887</v>
      </c>
      <c r="BF5" s="228">
        <v>0.58680555555555558</v>
      </c>
      <c r="BG5" s="411" t="s">
        <v>195</v>
      </c>
      <c r="BH5" s="411"/>
      <c r="BI5" s="228">
        <v>0.39444444444444443</v>
      </c>
      <c r="BJ5" s="228">
        <v>0.87013888888888891</v>
      </c>
      <c r="BK5" s="228">
        <v>0.39166666666666666</v>
      </c>
      <c r="BL5" s="262">
        <v>0.79791666666666661</v>
      </c>
      <c r="BM5" s="257">
        <f t="shared" ref="BM5:BM29" si="0">COUNTIF(E5:BL5,"LEAVE")</f>
        <v>2</v>
      </c>
      <c r="BN5" s="251">
        <f t="shared" ref="BN5:BN29" si="1">COUNTIF(E5:BL5,"halfday")/2</f>
        <v>0</v>
      </c>
      <c r="BO5" s="251">
        <f t="shared" ref="BO5:BO29" si="2">COUNTIF(E5:BL5,"DOUBLE LEAVE")</f>
        <v>0</v>
      </c>
      <c r="BP5" s="251">
        <f t="shared" ref="BP5:BP29" si="3">BM5+BN5+BO5*2</f>
        <v>2</v>
      </c>
      <c r="BQ5" s="252"/>
      <c r="BR5" s="251">
        <f t="shared" ref="BR5:BR29" si="4">COUNTIF(E5:BL5,"WORK FROM HOME")</f>
        <v>0</v>
      </c>
    </row>
    <row r="6" spans="1:72" ht="14.4" x14ac:dyDescent="0.25">
      <c r="A6" s="241">
        <v>4</v>
      </c>
      <c r="B6" s="242" t="s">
        <v>17</v>
      </c>
      <c r="C6" s="236">
        <v>13283487</v>
      </c>
      <c r="D6" s="244" t="s">
        <v>43</v>
      </c>
      <c r="E6" s="194">
        <v>0.3923611111111111</v>
      </c>
      <c r="F6" s="194">
        <v>0.79652777777777783</v>
      </c>
      <c r="G6" s="194">
        <v>0.39930555555555558</v>
      </c>
      <c r="H6" s="194">
        <v>0.80833333333333324</v>
      </c>
      <c r="I6" s="194">
        <v>0.39305555555555555</v>
      </c>
      <c r="J6" s="194">
        <v>0.7993055555555556</v>
      </c>
      <c r="K6" s="194">
        <v>0.39930555555555558</v>
      </c>
      <c r="L6" s="194">
        <v>0.83333333333333337</v>
      </c>
      <c r="M6" s="225"/>
      <c r="N6" s="225"/>
      <c r="O6" s="194">
        <v>0.40069444444444446</v>
      </c>
      <c r="P6" s="194">
        <v>0.8041666666666667</v>
      </c>
      <c r="Q6" s="194">
        <v>0.3576388888888889</v>
      </c>
      <c r="R6" s="194">
        <v>0.80972222222222223</v>
      </c>
      <c r="S6" s="194">
        <v>0.39027777777777778</v>
      </c>
      <c r="T6" s="194">
        <v>0.79513888888888884</v>
      </c>
      <c r="U6" s="194">
        <v>0.39930555555555558</v>
      </c>
      <c r="V6" s="194">
        <v>0.79305555555555562</v>
      </c>
      <c r="W6" s="194">
        <v>0.39305555555555555</v>
      </c>
      <c r="X6" s="194">
        <v>0.85416666666666663</v>
      </c>
      <c r="Y6" s="194">
        <v>0.40486111111111112</v>
      </c>
      <c r="Z6" s="194">
        <v>0.79999999999999993</v>
      </c>
      <c r="AA6" s="225"/>
      <c r="AB6" s="225"/>
      <c r="AC6" s="194">
        <v>0.39583333333333331</v>
      </c>
      <c r="AD6" s="194">
        <v>0.79652777777777783</v>
      </c>
      <c r="AE6" s="194">
        <v>0.35347222222222219</v>
      </c>
      <c r="AF6" s="194">
        <v>0.79791666666666661</v>
      </c>
      <c r="AG6" s="194">
        <v>0.38194444444444442</v>
      </c>
      <c r="AH6" s="228">
        <v>0.79722222222222217</v>
      </c>
      <c r="AI6" s="228">
        <v>0.38472222222222219</v>
      </c>
      <c r="AJ6" s="194">
        <v>0.79027777777777775</v>
      </c>
      <c r="AK6" s="194">
        <v>0.42291666666666666</v>
      </c>
      <c r="AL6" s="194">
        <v>0.80763888888888891</v>
      </c>
      <c r="AM6" s="194">
        <v>0.38958333333333334</v>
      </c>
      <c r="AN6" s="194">
        <v>0.77083333333333337</v>
      </c>
      <c r="AO6" s="225"/>
      <c r="AP6" s="225"/>
      <c r="AQ6" s="194">
        <v>0.41666666666666669</v>
      </c>
      <c r="AR6" s="194">
        <v>0.84861111111111109</v>
      </c>
      <c r="AS6" s="194">
        <v>0.35416666666666669</v>
      </c>
      <c r="AT6" s="251">
        <v>19.05</v>
      </c>
      <c r="AU6" s="194">
        <v>0.39027777777777778</v>
      </c>
      <c r="AV6" s="196">
        <v>19.190000000000001</v>
      </c>
      <c r="AW6" s="194">
        <v>0.39930555555555558</v>
      </c>
      <c r="AX6" s="196">
        <v>19</v>
      </c>
      <c r="AY6" s="196">
        <v>9.27</v>
      </c>
      <c r="AZ6" s="228">
        <v>0.86111111111111116</v>
      </c>
      <c r="BA6" s="228">
        <v>0.39166666666666666</v>
      </c>
      <c r="BB6" s="228">
        <v>0.7993055555555556</v>
      </c>
      <c r="BC6" s="229"/>
      <c r="BD6" s="229"/>
      <c r="BE6" s="228">
        <v>0.35486111111111113</v>
      </c>
      <c r="BF6" s="228">
        <v>0.81041666666666667</v>
      </c>
      <c r="BG6" s="228">
        <v>0.3923611111111111</v>
      </c>
      <c r="BH6" s="228">
        <v>0.84652777777777777</v>
      </c>
      <c r="BI6" s="228">
        <v>0.39305555555555555</v>
      </c>
      <c r="BJ6" s="228">
        <v>0.79305555555555562</v>
      </c>
      <c r="BK6" s="228">
        <v>0.38541666666666669</v>
      </c>
      <c r="BL6" s="260">
        <v>0.79791666666666661</v>
      </c>
      <c r="BM6" s="257">
        <f t="shared" si="0"/>
        <v>0</v>
      </c>
      <c r="BN6" s="251">
        <f t="shared" si="1"/>
        <v>0</v>
      </c>
      <c r="BO6" s="251">
        <f t="shared" si="2"/>
        <v>0</v>
      </c>
      <c r="BP6" s="251">
        <f t="shared" si="3"/>
        <v>0</v>
      </c>
      <c r="BQ6" s="252"/>
      <c r="BR6" s="251">
        <f t="shared" si="4"/>
        <v>0</v>
      </c>
    </row>
    <row r="7" spans="1:72" ht="14.4" x14ac:dyDescent="0.25">
      <c r="A7" s="232">
        <v>5</v>
      </c>
      <c r="B7" s="233" t="s">
        <v>18</v>
      </c>
      <c r="C7" s="236">
        <v>7252526</v>
      </c>
      <c r="D7" s="245" t="s">
        <v>44</v>
      </c>
      <c r="E7" s="194">
        <v>0.3923611111111111</v>
      </c>
      <c r="F7" s="194">
        <v>0.77916666666666667</v>
      </c>
      <c r="G7" s="194">
        <v>0.39999999999999997</v>
      </c>
      <c r="H7" s="194">
        <v>0.80833333333333324</v>
      </c>
      <c r="I7" s="365" t="s">
        <v>13</v>
      </c>
      <c r="J7" s="365"/>
      <c r="K7" s="365" t="s">
        <v>13</v>
      </c>
      <c r="L7" s="365"/>
      <c r="M7" s="225"/>
      <c r="N7" s="225"/>
      <c r="O7" s="194">
        <v>0.41111111111111115</v>
      </c>
      <c r="P7" s="194">
        <v>0.78472222222222221</v>
      </c>
      <c r="Q7" s="194">
        <v>0.39861111111111108</v>
      </c>
      <c r="R7" s="194">
        <v>0.77916666666666667</v>
      </c>
      <c r="S7" s="194">
        <v>0.39097222222222222</v>
      </c>
      <c r="T7" s="194">
        <v>0.77777777777777779</v>
      </c>
      <c r="U7" s="194">
        <v>0.39999999999999997</v>
      </c>
      <c r="V7" s="194">
        <v>0.79166666666666663</v>
      </c>
      <c r="W7" s="194">
        <v>0.39305555555555555</v>
      </c>
      <c r="X7" s="194">
        <v>0.8125</v>
      </c>
      <c r="Y7" s="194">
        <v>0.40486111111111112</v>
      </c>
      <c r="Z7" s="194">
        <v>0.80069444444444438</v>
      </c>
      <c r="AA7" s="225"/>
      <c r="AB7" s="225"/>
      <c r="AC7" s="194">
        <v>0.39583333333333331</v>
      </c>
      <c r="AD7" s="194">
        <v>0.85416666666666663</v>
      </c>
      <c r="AE7" s="194">
        <v>0.40347222222222223</v>
      </c>
      <c r="AF7" s="194">
        <v>0.8125</v>
      </c>
      <c r="AG7" s="194">
        <v>0.38194444444444442</v>
      </c>
      <c r="AH7" s="228">
        <v>0.79027777777777775</v>
      </c>
      <c r="AI7" s="228">
        <v>0.38541666666666669</v>
      </c>
      <c r="AJ7" s="194">
        <v>0.8125</v>
      </c>
      <c r="AK7" s="194">
        <v>0.42291666666666666</v>
      </c>
      <c r="AL7" s="194">
        <v>0.77083333333333337</v>
      </c>
      <c r="AM7" s="365" t="s">
        <v>13</v>
      </c>
      <c r="AN7" s="365"/>
      <c r="AO7" s="225"/>
      <c r="AP7" s="225"/>
      <c r="AQ7" s="410" t="s">
        <v>72</v>
      </c>
      <c r="AR7" s="410"/>
      <c r="AS7" s="410" t="s">
        <v>72</v>
      </c>
      <c r="AT7" s="410"/>
      <c r="AU7" s="410" t="s">
        <v>72</v>
      </c>
      <c r="AV7" s="410"/>
      <c r="AW7" s="410" t="s">
        <v>72</v>
      </c>
      <c r="AX7" s="410"/>
      <c r="AY7" s="410" t="s">
        <v>72</v>
      </c>
      <c r="AZ7" s="410"/>
      <c r="BA7" s="410" t="s">
        <v>72</v>
      </c>
      <c r="BB7" s="410"/>
      <c r="BC7" s="229"/>
      <c r="BD7" s="229"/>
      <c r="BE7" s="410" t="s">
        <v>72</v>
      </c>
      <c r="BF7" s="410"/>
      <c r="BG7" s="410" t="s">
        <v>72</v>
      </c>
      <c r="BH7" s="410"/>
      <c r="BI7" s="410" t="s">
        <v>72</v>
      </c>
      <c r="BJ7" s="410"/>
      <c r="BK7" s="410" t="s">
        <v>72</v>
      </c>
      <c r="BL7" s="410"/>
      <c r="BM7" s="257">
        <f t="shared" si="0"/>
        <v>3</v>
      </c>
      <c r="BN7" s="251">
        <f t="shared" si="1"/>
        <v>0</v>
      </c>
      <c r="BO7" s="251">
        <f t="shared" si="2"/>
        <v>0</v>
      </c>
      <c r="BP7" s="251">
        <f t="shared" si="3"/>
        <v>3</v>
      </c>
      <c r="BQ7" s="252"/>
      <c r="BR7" s="251">
        <f t="shared" si="4"/>
        <v>10</v>
      </c>
    </row>
    <row r="8" spans="1:72" ht="14.4" x14ac:dyDescent="0.25">
      <c r="A8" s="232">
        <v>6</v>
      </c>
      <c r="B8" s="233" t="s">
        <v>19</v>
      </c>
      <c r="C8" s="236">
        <v>7244543</v>
      </c>
      <c r="D8" s="245" t="s">
        <v>45</v>
      </c>
      <c r="E8" s="194">
        <v>0.5625</v>
      </c>
      <c r="F8" s="194">
        <v>0.875</v>
      </c>
      <c r="G8" s="230">
        <v>0.5625</v>
      </c>
      <c r="H8" s="194">
        <v>0.875</v>
      </c>
      <c r="I8" s="194">
        <v>0.5625</v>
      </c>
      <c r="J8" s="194">
        <v>0.875</v>
      </c>
      <c r="K8" s="414" t="s">
        <v>80</v>
      </c>
      <c r="L8" s="414"/>
      <c r="M8" s="225"/>
      <c r="N8" s="225"/>
      <c r="O8" s="194">
        <v>0.60416666666666663</v>
      </c>
      <c r="P8" s="194">
        <v>0.875</v>
      </c>
      <c r="Q8" s="194">
        <v>0.5625</v>
      </c>
      <c r="R8" s="194">
        <v>0.89583333333333337</v>
      </c>
      <c r="S8" s="194">
        <v>0.52083333333333337</v>
      </c>
      <c r="T8" s="194">
        <v>0.8125</v>
      </c>
      <c r="U8" s="194">
        <v>0.52083333333333337</v>
      </c>
      <c r="V8" s="194">
        <v>0.89583333333333337</v>
      </c>
      <c r="W8" s="194">
        <v>0.60416666666666663</v>
      </c>
      <c r="X8" s="194">
        <v>0.77083333333333337</v>
      </c>
      <c r="Y8" s="251"/>
      <c r="Z8" s="226" t="s">
        <v>180</v>
      </c>
      <c r="AA8" s="225"/>
      <c r="AB8" s="225"/>
      <c r="AC8" s="194">
        <v>0.5625</v>
      </c>
      <c r="AD8" s="194">
        <v>0.89583333333333337</v>
      </c>
      <c r="AE8" s="194">
        <v>0.5625</v>
      </c>
      <c r="AF8" s="194">
        <v>0.89583333333333337</v>
      </c>
      <c r="AG8" s="194">
        <v>0.5625</v>
      </c>
      <c r="AH8" s="194">
        <v>0.89583333333333337</v>
      </c>
      <c r="AI8" s="194">
        <v>0.5625</v>
      </c>
      <c r="AJ8" s="194">
        <v>0.89583333333333337</v>
      </c>
      <c r="AK8" s="251"/>
      <c r="AL8" s="251"/>
      <c r="AM8" s="365" t="s">
        <v>13</v>
      </c>
      <c r="AN8" s="365"/>
      <c r="AO8" s="225"/>
      <c r="AP8" s="225"/>
      <c r="AQ8" s="194">
        <v>0.60416666666666663</v>
      </c>
      <c r="AR8" s="194">
        <v>0.89583333333333337</v>
      </c>
      <c r="AS8" s="196">
        <v>15</v>
      </c>
      <c r="AT8" s="196">
        <v>21</v>
      </c>
      <c r="AU8" s="196"/>
      <c r="AV8" s="196">
        <v>13.15</v>
      </c>
      <c r="AW8" s="196">
        <v>19.3</v>
      </c>
      <c r="AX8" s="196">
        <v>13.3</v>
      </c>
      <c r="AY8" s="196">
        <v>2</v>
      </c>
      <c r="AZ8" s="228">
        <v>0.87916666666666676</v>
      </c>
      <c r="BA8" s="411" t="s">
        <v>195</v>
      </c>
      <c r="BB8" s="411"/>
      <c r="BC8" s="229"/>
      <c r="BD8" s="229"/>
      <c r="BE8" s="228">
        <v>0.58680555555555558</v>
      </c>
      <c r="BF8" s="228">
        <v>0.87916666666666676</v>
      </c>
      <c r="BG8" s="228">
        <v>0.58333333333333337</v>
      </c>
      <c r="BH8" s="228">
        <v>0.88124999999999998</v>
      </c>
      <c r="BI8" s="228">
        <v>0.5625</v>
      </c>
      <c r="BJ8" s="228">
        <v>0.88124999999999998</v>
      </c>
      <c r="BK8" s="196"/>
      <c r="BL8" s="260"/>
      <c r="BM8" s="257">
        <f t="shared" si="0"/>
        <v>1</v>
      </c>
      <c r="BN8" s="251">
        <f t="shared" si="1"/>
        <v>0</v>
      </c>
      <c r="BO8" s="251">
        <f t="shared" si="2"/>
        <v>0</v>
      </c>
      <c r="BP8" s="251">
        <f t="shared" si="3"/>
        <v>1</v>
      </c>
      <c r="BQ8" s="252"/>
      <c r="BR8" s="251">
        <f t="shared" si="4"/>
        <v>0</v>
      </c>
    </row>
    <row r="9" spans="1:72" ht="14.4" x14ac:dyDescent="0.25">
      <c r="A9" s="232">
        <v>7</v>
      </c>
      <c r="B9" s="233" t="s">
        <v>20</v>
      </c>
      <c r="C9" s="236">
        <v>7326314</v>
      </c>
      <c r="D9" s="245" t="s">
        <v>46</v>
      </c>
      <c r="E9" s="411" t="s">
        <v>180</v>
      </c>
      <c r="F9" s="411"/>
      <c r="G9" s="414" t="s">
        <v>80</v>
      </c>
      <c r="H9" s="414"/>
      <c r="I9" s="194">
        <v>0.39861111111111108</v>
      </c>
      <c r="J9" s="194">
        <v>0.81111111111111101</v>
      </c>
      <c r="K9" s="194">
        <v>0.39374999999999999</v>
      </c>
      <c r="L9" s="194">
        <v>0.83124999999999993</v>
      </c>
      <c r="M9" s="225"/>
      <c r="N9" s="225"/>
      <c r="O9" s="194">
        <v>0.40277777777777773</v>
      </c>
      <c r="P9" s="226" t="s">
        <v>180</v>
      </c>
      <c r="Q9" s="366" t="s">
        <v>80</v>
      </c>
      <c r="R9" s="366"/>
      <c r="S9" s="194">
        <v>0.3972222222222222</v>
      </c>
      <c r="T9" s="194">
        <v>0.88194444444444453</v>
      </c>
      <c r="U9" s="194">
        <v>0.40347222222222223</v>
      </c>
      <c r="V9" s="194">
        <v>0.87152777777777779</v>
      </c>
      <c r="W9" s="194">
        <v>0.39999999999999997</v>
      </c>
      <c r="X9" s="194">
        <v>0.8125</v>
      </c>
      <c r="Y9" s="194">
        <v>0.38472222222222219</v>
      </c>
      <c r="Z9" s="194">
        <v>0.79166666666666663</v>
      </c>
      <c r="AA9" s="225"/>
      <c r="AB9" s="225"/>
      <c r="AC9" s="194">
        <v>0.40625</v>
      </c>
      <c r="AD9" s="194">
        <v>0.8125</v>
      </c>
      <c r="AE9" s="194">
        <v>0.40972222222222227</v>
      </c>
      <c r="AF9" s="226" t="s">
        <v>180</v>
      </c>
      <c r="AG9" s="366" t="s">
        <v>80</v>
      </c>
      <c r="AH9" s="366"/>
      <c r="AI9" s="228">
        <v>0.39305555555555555</v>
      </c>
      <c r="AJ9" s="194">
        <v>0.91666666666666663</v>
      </c>
      <c r="AK9" s="194">
        <v>0.42777777777777781</v>
      </c>
      <c r="AL9" s="194">
        <v>0.8125</v>
      </c>
      <c r="AM9" s="366" t="s">
        <v>80</v>
      </c>
      <c r="AN9" s="366"/>
      <c r="AO9" s="227">
        <v>0.39583333333333331</v>
      </c>
      <c r="AP9" s="227">
        <v>0.77083333333333337</v>
      </c>
      <c r="AQ9" s="194">
        <v>0.39305555555555555</v>
      </c>
      <c r="AR9" s="226" t="s">
        <v>180</v>
      </c>
      <c r="AS9" s="430" t="s">
        <v>80</v>
      </c>
      <c r="AT9" s="430"/>
      <c r="AU9" s="196">
        <v>9.1199999999999992</v>
      </c>
      <c r="AV9" s="196">
        <v>20.149999999999999</v>
      </c>
      <c r="AW9" s="196">
        <v>9.5399999999999991</v>
      </c>
      <c r="AX9" s="196">
        <v>19.04</v>
      </c>
      <c r="AY9" s="196">
        <v>9.39</v>
      </c>
      <c r="AZ9" s="228">
        <v>0.78749999999999998</v>
      </c>
      <c r="BA9" s="365" t="s">
        <v>13</v>
      </c>
      <c r="BB9" s="365"/>
      <c r="BC9" s="229"/>
      <c r="BD9" s="229"/>
      <c r="BE9" s="228">
        <v>0.40277777777777773</v>
      </c>
      <c r="BF9" s="228">
        <v>0.87430555555555556</v>
      </c>
      <c r="BG9" s="228">
        <v>0.3972222222222222</v>
      </c>
      <c r="BH9" s="228">
        <v>0.87430555555555556</v>
      </c>
      <c r="BI9" s="228">
        <v>0.39166666666666666</v>
      </c>
      <c r="BJ9" s="228">
        <v>0.58333333333333337</v>
      </c>
      <c r="BK9" s="411" t="s">
        <v>195</v>
      </c>
      <c r="BL9" s="411"/>
      <c r="BM9" s="257">
        <f t="shared" si="0"/>
        <v>1</v>
      </c>
      <c r="BN9" s="251">
        <f t="shared" si="1"/>
        <v>0</v>
      </c>
      <c r="BO9" s="251">
        <f t="shared" si="2"/>
        <v>0</v>
      </c>
      <c r="BP9" s="251">
        <f t="shared" si="3"/>
        <v>1</v>
      </c>
      <c r="BQ9" s="252"/>
      <c r="BR9" s="251">
        <f t="shared" si="4"/>
        <v>0</v>
      </c>
    </row>
    <row r="10" spans="1:72" ht="14.4" x14ac:dyDescent="0.25">
      <c r="A10" s="232">
        <v>8</v>
      </c>
      <c r="B10" s="233" t="s">
        <v>21</v>
      </c>
      <c r="C10" s="236">
        <v>7252919</v>
      </c>
      <c r="D10" s="245" t="s">
        <v>47</v>
      </c>
      <c r="E10" s="414" t="s">
        <v>80</v>
      </c>
      <c r="F10" s="414"/>
      <c r="G10" s="194">
        <v>0.39861111111111108</v>
      </c>
      <c r="H10" s="194">
        <v>0.8125</v>
      </c>
      <c r="I10" s="194">
        <v>0.39097222222222222</v>
      </c>
      <c r="J10" s="194">
        <v>0.7993055555555556</v>
      </c>
      <c r="K10" s="414" t="s">
        <v>80</v>
      </c>
      <c r="L10" s="414"/>
      <c r="M10" s="227">
        <v>0.40069444444444446</v>
      </c>
      <c r="N10" s="227">
        <v>0.8027777777777777</v>
      </c>
      <c r="O10" s="194">
        <v>0.40416666666666662</v>
      </c>
      <c r="P10" s="194">
        <v>0.86458333333333337</v>
      </c>
      <c r="Q10" s="194">
        <v>0.39861111111111108</v>
      </c>
      <c r="R10" s="226" t="s">
        <v>180</v>
      </c>
      <c r="S10" s="366" t="s">
        <v>80</v>
      </c>
      <c r="T10" s="366"/>
      <c r="U10" s="194">
        <v>0.40486111111111112</v>
      </c>
      <c r="V10" s="194">
        <v>0.80972222222222223</v>
      </c>
      <c r="W10" s="194">
        <v>0.39305555555555555</v>
      </c>
      <c r="X10" s="194">
        <v>0.88402777777777775</v>
      </c>
      <c r="Y10" s="194">
        <v>0.39861111111111108</v>
      </c>
      <c r="Z10" s="194">
        <v>0.8125</v>
      </c>
      <c r="AA10" s="225"/>
      <c r="AB10" s="225"/>
      <c r="AC10" s="194">
        <v>0.40625</v>
      </c>
      <c r="AD10" s="194">
        <v>0.81527777777777777</v>
      </c>
      <c r="AE10" s="194">
        <v>0.40347222222222223</v>
      </c>
      <c r="AF10" s="194">
        <v>0.84652777777777777</v>
      </c>
      <c r="AG10" s="251">
        <v>9.23</v>
      </c>
      <c r="AH10" s="228">
        <v>0.875</v>
      </c>
      <c r="AI10" s="228">
        <v>0.40277777777777773</v>
      </c>
      <c r="AJ10" s="226" t="s">
        <v>180</v>
      </c>
      <c r="AK10" s="366" t="s">
        <v>80</v>
      </c>
      <c r="AL10" s="366"/>
      <c r="AM10" s="194">
        <v>0.4055555555555555</v>
      </c>
      <c r="AN10" s="194">
        <v>0.79791666666666661</v>
      </c>
      <c r="AO10" s="225"/>
      <c r="AP10" s="225"/>
      <c r="AQ10" s="194">
        <v>0.39305555555555555</v>
      </c>
      <c r="AR10" s="194">
        <v>0.88124999999999998</v>
      </c>
      <c r="AS10" s="194">
        <v>0.41319444444444442</v>
      </c>
      <c r="AT10" s="196">
        <v>21</v>
      </c>
      <c r="AU10" s="196">
        <v>9.1999999999999993</v>
      </c>
      <c r="AV10" s="196">
        <v>19.13</v>
      </c>
      <c r="AW10" s="196">
        <v>9.43</v>
      </c>
      <c r="AX10" s="196">
        <v>21.42</v>
      </c>
      <c r="AY10" s="411" t="s">
        <v>195</v>
      </c>
      <c r="AZ10" s="411"/>
      <c r="BA10" s="411" t="s">
        <v>80</v>
      </c>
      <c r="BB10" s="411"/>
      <c r="BC10" s="231">
        <v>0.42499999999999999</v>
      </c>
      <c r="BD10" s="231">
        <v>0.77430555555555547</v>
      </c>
      <c r="BE10" s="228">
        <v>0.40625</v>
      </c>
      <c r="BF10" s="228">
        <v>0.82638888888888884</v>
      </c>
      <c r="BG10" s="228">
        <v>0.39583333333333331</v>
      </c>
      <c r="BH10" s="228">
        <v>0.58333333333333337</v>
      </c>
      <c r="BI10" s="411" t="s">
        <v>195</v>
      </c>
      <c r="BJ10" s="411"/>
      <c r="BK10" s="228">
        <v>0.40416666666666662</v>
      </c>
      <c r="BL10" s="264" t="s">
        <v>199</v>
      </c>
      <c r="BM10" s="257">
        <f t="shared" si="0"/>
        <v>0</v>
      </c>
      <c r="BN10" s="251">
        <f t="shared" si="1"/>
        <v>0</v>
      </c>
      <c r="BO10" s="251">
        <f t="shared" si="2"/>
        <v>0</v>
      </c>
      <c r="BP10" s="251">
        <f t="shared" si="3"/>
        <v>0</v>
      </c>
      <c r="BQ10" s="252"/>
      <c r="BR10" s="251">
        <f t="shared" si="4"/>
        <v>0</v>
      </c>
    </row>
    <row r="11" spans="1:72" ht="14.4" x14ac:dyDescent="0.25">
      <c r="A11" s="232">
        <v>9</v>
      </c>
      <c r="B11" s="233" t="s">
        <v>22</v>
      </c>
      <c r="C11" s="236">
        <v>7309493</v>
      </c>
      <c r="D11" s="245" t="s">
        <v>48</v>
      </c>
      <c r="E11" s="194">
        <v>0.44027777777777777</v>
      </c>
      <c r="F11" s="194">
        <v>0.79583333333333339</v>
      </c>
      <c r="G11" s="194">
        <v>0.39583333333333331</v>
      </c>
      <c r="H11" s="194">
        <v>0.79861111111111116</v>
      </c>
      <c r="I11" s="194">
        <v>0.38680555555555557</v>
      </c>
      <c r="J11" s="194">
        <v>0.81111111111111101</v>
      </c>
      <c r="K11" s="194">
        <v>0.38958333333333334</v>
      </c>
      <c r="L11" s="194">
        <v>0.77777777777777779</v>
      </c>
      <c r="M11" s="225"/>
      <c r="N11" s="225"/>
      <c r="O11" s="194">
        <v>0.40138888888888885</v>
      </c>
      <c r="P11" s="194">
        <v>0.8027777777777777</v>
      </c>
      <c r="Q11" s="194">
        <v>0.39305555555555555</v>
      </c>
      <c r="R11" s="194">
        <v>0.78680555555555554</v>
      </c>
      <c r="S11" s="194">
        <v>0.39305555555555555</v>
      </c>
      <c r="T11" s="194">
        <v>0.90277777777777779</v>
      </c>
      <c r="U11" s="194">
        <v>0.39513888888888887</v>
      </c>
      <c r="V11" s="194">
        <v>0.87222222222222223</v>
      </c>
      <c r="W11" s="194">
        <v>0.39999999999999997</v>
      </c>
      <c r="X11" s="194">
        <v>0.80694444444444446</v>
      </c>
      <c r="Y11" s="194">
        <v>0.38541666666666669</v>
      </c>
      <c r="Z11" s="194">
        <v>0.85416666666666663</v>
      </c>
      <c r="AA11" s="225"/>
      <c r="AB11" s="225"/>
      <c r="AC11" s="194">
        <v>0.40416666666666662</v>
      </c>
      <c r="AD11" s="194">
        <v>0.81388888888888899</v>
      </c>
      <c r="AE11" s="194">
        <v>0.31666666666666665</v>
      </c>
      <c r="AF11" s="251">
        <v>18.57</v>
      </c>
      <c r="AG11" s="251">
        <v>9.19</v>
      </c>
      <c r="AH11" s="228">
        <v>0.78819444444444453</v>
      </c>
      <c r="AI11" s="228">
        <v>0.38263888888888892</v>
      </c>
      <c r="AJ11" s="194">
        <v>0.79166666666666663</v>
      </c>
      <c r="AK11" s="194">
        <v>0.41666666666666669</v>
      </c>
      <c r="AL11" s="194">
        <v>0.80902777777777779</v>
      </c>
      <c r="AM11" s="194">
        <v>0.38958333333333334</v>
      </c>
      <c r="AN11" s="194">
        <v>0.79999999999999993</v>
      </c>
      <c r="AO11" s="227">
        <v>0.39583333333333331</v>
      </c>
      <c r="AP11" s="227">
        <v>0.70833333333333337</v>
      </c>
      <c r="AQ11" s="366" t="s">
        <v>80</v>
      </c>
      <c r="AR11" s="366"/>
      <c r="AS11" s="194">
        <v>0.39652777777777781</v>
      </c>
      <c r="AT11" s="251">
        <v>19.059999999999999</v>
      </c>
      <c r="AU11" s="196">
        <v>9.17</v>
      </c>
      <c r="AV11" s="196">
        <v>19.190000000000001</v>
      </c>
      <c r="AW11" s="196">
        <v>8.39</v>
      </c>
      <c r="AX11" s="196"/>
      <c r="AY11" s="196">
        <v>9.36</v>
      </c>
      <c r="AZ11" s="228">
        <v>0.79305555555555562</v>
      </c>
      <c r="BA11" s="228">
        <v>0.39444444444444443</v>
      </c>
      <c r="BB11" s="228">
        <v>0.7583333333333333</v>
      </c>
      <c r="BC11" s="229"/>
      <c r="BD11" s="229"/>
      <c r="BE11" s="410" t="s">
        <v>72</v>
      </c>
      <c r="BF11" s="410"/>
      <c r="BG11" s="228">
        <v>0.38263888888888892</v>
      </c>
      <c r="BH11" s="228">
        <v>0.79583333333333339</v>
      </c>
      <c r="BI11" s="228">
        <v>0.39027777777777778</v>
      </c>
      <c r="BJ11" s="228">
        <v>0.79652777777777783</v>
      </c>
      <c r="BK11" s="228">
        <v>0.3923611111111111</v>
      </c>
      <c r="BL11" s="264" t="s">
        <v>199</v>
      </c>
      <c r="BM11" s="257">
        <f t="shared" si="0"/>
        <v>0</v>
      </c>
      <c r="BN11" s="251">
        <f t="shared" si="1"/>
        <v>0</v>
      </c>
      <c r="BO11" s="251">
        <f t="shared" si="2"/>
        <v>0</v>
      </c>
      <c r="BP11" s="251">
        <f t="shared" si="3"/>
        <v>0</v>
      </c>
      <c r="BQ11" s="252"/>
      <c r="BR11" s="251">
        <f t="shared" si="4"/>
        <v>1</v>
      </c>
    </row>
    <row r="12" spans="1:72" ht="14.4" x14ac:dyDescent="0.25">
      <c r="A12" s="232">
        <v>10</v>
      </c>
      <c r="B12" s="233" t="s">
        <v>23</v>
      </c>
      <c r="C12" s="235">
        <v>7326898</v>
      </c>
      <c r="D12" s="245" t="s">
        <v>49</v>
      </c>
      <c r="E12" s="194">
        <v>0.39583333333333331</v>
      </c>
      <c r="F12" s="194">
        <v>0.77986111111111101</v>
      </c>
      <c r="G12" s="194">
        <v>0.39652777777777781</v>
      </c>
      <c r="H12" s="411" t="s">
        <v>180</v>
      </c>
      <c r="I12" s="411"/>
      <c r="J12" s="194">
        <v>0.79166666666666663</v>
      </c>
      <c r="K12" s="194">
        <v>0.39583333333333331</v>
      </c>
      <c r="L12" s="194">
        <v>0.78472222222222221</v>
      </c>
      <c r="M12" s="225"/>
      <c r="N12" s="227"/>
      <c r="O12" s="194">
        <v>0.39861111111111108</v>
      </c>
      <c r="P12" s="194">
        <v>0.78680555555555554</v>
      </c>
      <c r="Q12" s="194">
        <v>0.39583333333333331</v>
      </c>
      <c r="R12" s="194">
        <v>0.79166666666666663</v>
      </c>
      <c r="S12" s="194">
        <v>0.39583333333333331</v>
      </c>
      <c r="T12" s="194">
        <v>0.79166666666666663</v>
      </c>
      <c r="U12" s="194">
        <v>0.39583333333333331</v>
      </c>
      <c r="V12" s="194">
        <v>0.79166666666666663</v>
      </c>
      <c r="W12" s="194">
        <v>0.39583333333333331</v>
      </c>
      <c r="X12" s="194">
        <v>0.79166666666666663</v>
      </c>
      <c r="Y12" s="194">
        <v>0.39583333333333331</v>
      </c>
      <c r="Z12" s="194">
        <v>0.79166666666666663</v>
      </c>
      <c r="AA12" s="225"/>
      <c r="AB12" s="225"/>
      <c r="AC12" s="366" t="s">
        <v>80</v>
      </c>
      <c r="AD12" s="366"/>
      <c r="AE12" s="194">
        <v>0.3888888888888889</v>
      </c>
      <c r="AF12" s="251">
        <v>18.45</v>
      </c>
      <c r="AG12" s="194">
        <v>0.39583333333333331</v>
      </c>
      <c r="AH12" s="194">
        <v>0.77777777777777779</v>
      </c>
      <c r="AI12" s="194">
        <v>0.39583333333333331</v>
      </c>
      <c r="AJ12" s="194">
        <v>0.79166666666666663</v>
      </c>
      <c r="AK12" s="194">
        <v>0.4375</v>
      </c>
      <c r="AL12" s="194">
        <v>0.77777777777777779</v>
      </c>
      <c r="AM12" s="194">
        <v>0.39583333333333331</v>
      </c>
      <c r="AN12" s="194">
        <v>0.79166666666666663</v>
      </c>
      <c r="AO12" s="421" t="s">
        <v>180</v>
      </c>
      <c r="AP12" s="421"/>
      <c r="AQ12" s="366" t="s">
        <v>80</v>
      </c>
      <c r="AR12" s="366"/>
      <c r="AS12" s="194">
        <v>0.3888888888888889</v>
      </c>
      <c r="AT12" s="196">
        <v>18.399999999999999</v>
      </c>
      <c r="AU12" s="196">
        <v>9.2200000000000006</v>
      </c>
      <c r="AV12" s="196">
        <v>13.3</v>
      </c>
      <c r="AW12" s="411" t="s">
        <v>195</v>
      </c>
      <c r="AX12" s="411"/>
      <c r="AY12" s="196">
        <v>9.26</v>
      </c>
      <c r="AZ12" s="196">
        <v>18.399999999999999</v>
      </c>
      <c r="BA12" s="228">
        <v>0.38680555555555557</v>
      </c>
      <c r="BB12" s="228">
        <v>0.75763888888888886</v>
      </c>
      <c r="BC12" s="229"/>
      <c r="BD12" s="229"/>
      <c r="BE12" s="228">
        <v>0.39861111111111108</v>
      </c>
      <c r="BF12" s="228">
        <v>0.77500000000000002</v>
      </c>
      <c r="BG12" s="228">
        <v>0.39305555555555555</v>
      </c>
      <c r="BH12" s="228">
        <v>0.84583333333333333</v>
      </c>
      <c r="BI12" s="228">
        <v>0.3972222222222222</v>
      </c>
      <c r="BJ12" s="228">
        <v>0.79236111111111107</v>
      </c>
      <c r="BK12" s="228">
        <v>0.39861111111111108</v>
      </c>
      <c r="BL12" s="260">
        <v>0.79166666666666663</v>
      </c>
      <c r="BM12" s="257">
        <f t="shared" si="0"/>
        <v>0</v>
      </c>
      <c r="BN12" s="251">
        <f t="shared" si="1"/>
        <v>0</v>
      </c>
      <c r="BO12" s="251">
        <f t="shared" si="2"/>
        <v>0</v>
      </c>
      <c r="BP12" s="251">
        <f t="shared" si="3"/>
        <v>0</v>
      </c>
      <c r="BQ12" s="252"/>
      <c r="BR12" s="251">
        <f t="shared" si="4"/>
        <v>0</v>
      </c>
    </row>
    <row r="13" spans="1:72" ht="14.4" x14ac:dyDescent="0.25">
      <c r="A13" s="232">
        <v>11</v>
      </c>
      <c r="B13" s="233" t="s">
        <v>24</v>
      </c>
      <c r="C13" s="235">
        <v>7326372</v>
      </c>
      <c r="D13" s="245" t="s">
        <v>50</v>
      </c>
      <c r="E13" s="194">
        <v>0.40486111111111112</v>
      </c>
      <c r="F13" s="194">
        <v>0.79652777777777783</v>
      </c>
      <c r="G13" s="194">
        <v>0.39930555555555558</v>
      </c>
      <c r="H13" s="194">
        <v>0.82638888888888884</v>
      </c>
      <c r="I13" s="194">
        <v>0.3972222222222222</v>
      </c>
      <c r="J13" s="194">
        <v>0.79999999999999993</v>
      </c>
      <c r="K13" s="194">
        <v>0.39374999999999999</v>
      </c>
      <c r="L13" s="194">
        <v>0.78402777777777777</v>
      </c>
      <c r="M13" s="225"/>
      <c r="N13" s="225"/>
      <c r="O13" s="194">
        <v>0.39861111111111108</v>
      </c>
      <c r="P13" s="194">
        <v>0.79583333333333339</v>
      </c>
      <c r="Q13" s="194">
        <v>0.39513888888888887</v>
      </c>
      <c r="R13" s="194">
        <v>0.79513888888888884</v>
      </c>
      <c r="S13" s="194">
        <v>0.40138888888888885</v>
      </c>
      <c r="T13" s="194">
        <v>0.80902777777777779</v>
      </c>
      <c r="U13" s="194">
        <v>0.40625</v>
      </c>
      <c r="V13" s="194">
        <v>0.8569444444444444</v>
      </c>
      <c r="W13" s="194">
        <v>0.40208333333333335</v>
      </c>
      <c r="X13" s="194">
        <v>0.79791666666666661</v>
      </c>
      <c r="Y13" s="194">
        <v>0.39652777777777781</v>
      </c>
      <c r="Z13" s="194">
        <v>0.7993055555555556</v>
      </c>
      <c r="AA13" s="225"/>
      <c r="AB13" s="225"/>
      <c r="AC13" s="194">
        <v>0.39930555555555558</v>
      </c>
      <c r="AD13" s="194">
        <v>0.79722222222222217</v>
      </c>
      <c r="AE13" s="194">
        <v>0.39930555555555558</v>
      </c>
      <c r="AF13" s="251">
        <v>19.23</v>
      </c>
      <c r="AG13" s="251">
        <v>9.27</v>
      </c>
      <c r="AH13" s="228">
        <v>0.79166666666666663</v>
      </c>
      <c r="AI13" s="228">
        <v>0.39513888888888887</v>
      </c>
      <c r="AJ13" s="194">
        <v>0.78541666666666676</v>
      </c>
      <c r="AK13" s="228">
        <v>0.41944444444444445</v>
      </c>
      <c r="AL13" s="194">
        <v>0.7944444444444444</v>
      </c>
      <c r="AM13" s="194">
        <v>0.39999999999999997</v>
      </c>
      <c r="AN13" s="194">
        <v>0.79166666666666663</v>
      </c>
      <c r="AO13" s="225"/>
      <c r="AP13" s="225"/>
      <c r="AQ13" s="194">
        <v>0.39930555555555558</v>
      </c>
      <c r="AR13" s="194">
        <v>0.79305555555555562</v>
      </c>
      <c r="AS13" s="194">
        <v>0.39513888888888887</v>
      </c>
      <c r="AT13" s="251">
        <v>18.57</v>
      </c>
      <c r="AU13" s="196">
        <v>9.32</v>
      </c>
      <c r="AV13" s="196">
        <v>19</v>
      </c>
      <c r="AW13" s="196">
        <v>9.3699999999999992</v>
      </c>
      <c r="AX13" s="196">
        <v>18.52</v>
      </c>
      <c r="AY13" s="196">
        <v>9.27</v>
      </c>
      <c r="AZ13" s="228">
        <v>0.79999999999999993</v>
      </c>
      <c r="BA13" s="228">
        <v>0.39861111111111108</v>
      </c>
      <c r="BB13" s="228">
        <v>0.77430555555555547</v>
      </c>
      <c r="BC13" s="229"/>
      <c r="BD13" s="229"/>
      <c r="BE13" s="228">
        <v>0.40208333333333335</v>
      </c>
      <c r="BF13" s="228">
        <v>0.78472222222222221</v>
      </c>
      <c r="BG13" s="228">
        <v>0.39583333333333331</v>
      </c>
      <c r="BH13" s="228">
        <v>0.84583333333333333</v>
      </c>
      <c r="BI13" s="228">
        <v>0.3972222222222222</v>
      </c>
      <c r="BJ13" s="228">
        <v>0.80486111111111114</v>
      </c>
      <c r="BK13" s="228">
        <v>0.40138888888888885</v>
      </c>
      <c r="BL13" s="260">
        <v>0.80138888888888893</v>
      </c>
      <c r="BM13" s="257">
        <f t="shared" si="0"/>
        <v>0</v>
      </c>
      <c r="BN13" s="251">
        <f t="shared" si="1"/>
        <v>0</v>
      </c>
      <c r="BO13" s="251">
        <f t="shared" si="2"/>
        <v>0</v>
      </c>
      <c r="BP13" s="251">
        <f t="shared" si="3"/>
        <v>0</v>
      </c>
      <c r="BQ13" s="252"/>
      <c r="BR13" s="251">
        <f t="shared" si="4"/>
        <v>0</v>
      </c>
      <c r="BT13" s="265" t="s">
        <v>198</v>
      </c>
    </row>
    <row r="14" spans="1:72" ht="14.4" x14ac:dyDescent="0.25">
      <c r="A14" s="232">
        <v>12</v>
      </c>
      <c r="B14" s="233" t="s">
        <v>25</v>
      </c>
      <c r="C14" s="235">
        <v>7321180</v>
      </c>
      <c r="D14" s="245" t="s">
        <v>51</v>
      </c>
      <c r="E14" s="194">
        <v>0.40486111111111112</v>
      </c>
      <c r="F14" s="194">
        <v>0.7944444444444444</v>
      </c>
      <c r="G14" s="194">
        <v>0.39999999999999997</v>
      </c>
      <c r="H14" s="194">
        <v>0.79722222222222217</v>
      </c>
      <c r="I14" s="411" t="s">
        <v>180</v>
      </c>
      <c r="J14" s="411"/>
      <c r="K14" s="414" t="s">
        <v>80</v>
      </c>
      <c r="L14" s="414"/>
      <c r="M14" s="227">
        <v>0.40138888888888885</v>
      </c>
      <c r="N14" s="227">
        <v>0.8027777777777777</v>
      </c>
      <c r="O14" s="194">
        <v>0.39861111111111108</v>
      </c>
      <c r="P14" s="194">
        <v>0.7909722222222223</v>
      </c>
      <c r="Q14" s="194">
        <v>0.39444444444444443</v>
      </c>
      <c r="R14" s="194">
        <v>0.78333333333333333</v>
      </c>
      <c r="S14" s="194">
        <v>0.40138888888888885</v>
      </c>
      <c r="T14" s="194">
        <v>0.80902777777777779</v>
      </c>
      <c r="U14" s="194">
        <v>0.4069444444444445</v>
      </c>
      <c r="V14" s="194">
        <v>0.85833333333333339</v>
      </c>
      <c r="W14" s="194">
        <v>0.40208333333333335</v>
      </c>
      <c r="X14" s="194">
        <v>0.77847222222222223</v>
      </c>
      <c r="Y14" s="194">
        <v>0.39652777777777781</v>
      </c>
      <c r="Z14" s="194">
        <v>0.76944444444444438</v>
      </c>
      <c r="AA14" s="225"/>
      <c r="AB14" s="225"/>
      <c r="AC14" s="365" t="s">
        <v>13</v>
      </c>
      <c r="AD14" s="365"/>
      <c r="AE14" s="194">
        <v>0.39930555555555558</v>
      </c>
      <c r="AF14" s="194">
        <v>0.80763888888888891</v>
      </c>
      <c r="AG14" s="251">
        <v>9.26</v>
      </c>
      <c r="AH14" s="228">
        <v>0.79236111111111107</v>
      </c>
      <c r="AI14" s="228">
        <v>0.39513888888888887</v>
      </c>
      <c r="AJ14" s="194">
        <v>0.78541666666666676</v>
      </c>
      <c r="AK14" s="228">
        <v>0.41944444444444445</v>
      </c>
      <c r="AL14" s="194">
        <v>0.7944444444444444</v>
      </c>
      <c r="AM14" s="366" t="s">
        <v>80</v>
      </c>
      <c r="AN14" s="366"/>
      <c r="AO14" s="227">
        <v>0.39583333333333331</v>
      </c>
      <c r="AP14" s="227">
        <v>0.72916666666666663</v>
      </c>
      <c r="AQ14" s="194">
        <v>0.39930555555555558</v>
      </c>
      <c r="AR14" s="194">
        <v>0.7909722222222223</v>
      </c>
      <c r="AS14" s="194">
        <v>0.39444444444444443</v>
      </c>
      <c r="AT14" s="251">
        <v>18.57</v>
      </c>
      <c r="AU14" s="196">
        <v>9.32</v>
      </c>
      <c r="AV14" s="196">
        <v>18.59</v>
      </c>
      <c r="AW14" s="196">
        <v>9.36</v>
      </c>
      <c r="AX14" s="196">
        <v>18.52</v>
      </c>
      <c r="AY14" s="196">
        <v>9.27</v>
      </c>
      <c r="AZ14" s="228">
        <v>0.79236111111111107</v>
      </c>
      <c r="BA14" s="228">
        <v>0.39861111111111108</v>
      </c>
      <c r="BB14" s="228">
        <v>0.77361111111111114</v>
      </c>
      <c r="BC14" s="229"/>
      <c r="BD14" s="229"/>
      <c r="BE14" s="228">
        <v>0.40208333333333335</v>
      </c>
      <c r="BF14" s="228">
        <v>0.78541666666666676</v>
      </c>
      <c r="BG14" s="228">
        <v>0.39583333333333331</v>
      </c>
      <c r="BH14" s="228">
        <v>0.7895833333333333</v>
      </c>
      <c r="BI14" s="228">
        <v>0.3972222222222222</v>
      </c>
      <c r="BJ14" s="228">
        <v>0.8125</v>
      </c>
      <c r="BK14" s="228">
        <v>0.40138888888888885</v>
      </c>
      <c r="BL14" s="260">
        <v>0.78819444444444453</v>
      </c>
      <c r="BM14" s="257">
        <f t="shared" si="0"/>
        <v>1</v>
      </c>
      <c r="BN14" s="251">
        <f t="shared" si="1"/>
        <v>0</v>
      </c>
      <c r="BO14" s="251">
        <f t="shared" si="2"/>
        <v>0</v>
      </c>
      <c r="BP14" s="251">
        <f t="shared" si="3"/>
        <v>1</v>
      </c>
      <c r="BQ14" s="252"/>
      <c r="BR14" s="251">
        <f t="shared" si="4"/>
        <v>0</v>
      </c>
    </row>
    <row r="15" spans="1:72" ht="14.4" x14ac:dyDescent="0.25">
      <c r="A15" s="232">
        <v>13</v>
      </c>
      <c r="B15" s="233" t="s">
        <v>26</v>
      </c>
      <c r="C15" s="236">
        <v>7321175</v>
      </c>
      <c r="D15" s="245" t="s">
        <v>52</v>
      </c>
      <c r="E15" s="414" t="s">
        <v>80</v>
      </c>
      <c r="F15" s="414"/>
      <c r="G15" s="194">
        <v>0.4055555555555555</v>
      </c>
      <c r="H15" s="194">
        <v>0.79583333333333339</v>
      </c>
      <c r="I15" s="194">
        <v>0.40069444444444446</v>
      </c>
      <c r="J15" s="194">
        <v>0.85277777777777775</v>
      </c>
      <c r="K15" s="411" t="s">
        <v>180</v>
      </c>
      <c r="L15" s="411"/>
      <c r="M15" s="225"/>
      <c r="N15" s="225"/>
      <c r="O15" s="194">
        <v>0.42291666666666666</v>
      </c>
      <c r="P15" s="194">
        <v>0.78541666666666676</v>
      </c>
      <c r="Q15" s="194">
        <v>0.41250000000000003</v>
      </c>
      <c r="R15" s="194">
        <v>0.78333333333333333</v>
      </c>
      <c r="S15" s="194">
        <v>0.39583333333333331</v>
      </c>
      <c r="T15" s="194">
        <v>0.7909722222222223</v>
      </c>
      <c r="U15" s="194">
        <v>0.39999999999999997</v>
      </c>
      <c r="V15" s="194">
        <v>0.78819444444444453</v>
      </c>
      <c r="W15" s="194">
        <v>0.3888888888888889</v>
      </c>
      <c r="X15" s="194">
        <v>0.77777777777777779</v>
      </c>
      <c r="Y15" s="366" t="s">
        <v>80</v>
      </c>
      <c r="Z15" s="366"/>
      <c r="AA15" s="227">
        <v>0.40277777777777773</v>
      </c>
      <c r="AB15" s="227">
        <v>0.76388888888888884</v>
      </c>
      <c r="AC15" s="194">
        <v>0.40902777777777777</v>
      </c>
      <c r="AD15" s="194">
        <v>0.70833333333333337</v>
      </c>
      <c r="AE15" s="365" t="s">
        <v>13</v>
      </c>
      <c r="AF15" s="365"/>
      <c r="AG15" s="251">
        <v>9.3699999999999992</v>
      </c>
      <c r="AH15" s="228">
        <v>0.79027777777777775</v>
      </c>
      <c r="AI15" s="228">
        <v>0.39305555555555555</v>
      </c>
      <c r="AJ15" s="194">
        <v>0.7895833333333333</v>
      </c>
      <c r="AK15" s="228">
        <v>0.41111111111111115</v>
      </c>
      <c r="AL15" s="194">
        <v>0.78472222222222221</v>
      </c>
      <c r="AM15" s="194">
        <v>0.39513888888888887</v>
      </c>
      <c r="AN15" s="194">
        <v>0.77569444444444446</v>
      </c>
      <c r="AO15" s="225"/>
      <c r="AP15" s="225"/>
      <c r="AQ15" s="194">
        <v>0.40625</v>
      </c>
      <c r="AR15" s="194">
        <v>0.79375000000000007</v>
      </c>
      <c r="AS15" s="251">
        <v>10.15</v>
      </c>
      <c r="AT15" s="251">
        <v>18.46</v>
      </c>
      <c r="AU15" s="196">
        <v>9.4499999999999993</v>
      </c>
      <c r="AV15" s="196">
        <v>19.559999999999999</v>
      </c>
      <c r="AW15" s="196">
        <v>9.5</v>
      </c>
      <c r="AX15" s="196">
        <v>19</v>
      </c>
      <c r="AY15" s="196">
        <v>9.2899999999999991</v>
      </c>
      <c r="AZ15" s="228">
        <v>0.78541666666666676</v>
      </c>
      <c r="BA15" s="411" t="s">
        <v>80</v>
      </c>
      <c r="BB15" s="411"/>
      <c r="BC15" s="231">
        <v>0.42499999999999999</v>
      </c>
      <c r="BD15" s="231">
        <v>0.77430555555555547</v>
      </c>
      <c r="BE15" s="365" t="s">
        <v>13</v>
      </c>
      <c r="BF15" s="365"/>
      <c r="BG15" s="228">
        <v>0.4375</v>
      </c>
      <c r="BH15" s="228">
        <v>0.7895833333333333</v>
      </c>
      <c r="BI15" s="228">
        <v>0.40069444444444446</v>
      </c>
      <c r="BJ15" s="228">
        <v>0.76388888888888884</v>
      </c>
      <c r="BK15" s="228">
        <v>0.41319444444444442</v>
      </c>
      <c r="BL15" s="264" t="s">
        <v>199</v>
      </c>
      <c r="BM15" s="257">
        <f t="shared" si="0"/>
        <v>2</v>
      </c>
      <c r="BN15" s="251">
        <f t="shared" si="1"/>
        <v>0</v>
      </c>
      <c r="BO15" s="251">
        <f t="shared" si="2"/>
        <v>0</v>
      </c>
      <c r="BP15" s="253">
        <f t="shared" si="3"/>
        <v>2</v>
      </c>
      <c r="BQ15" s="252" t="s">
        <v>196</v>
      </c>
      <c r="BR15" s="251">
        <f t="shared" si="4"/>
        <v>0</v>
      </c>
    </row>
    <row r="16" spans="1:72" ht="14.4" x14ac:dyDescent="0.25">
      <c r="A16" s="232">
        <v>15</v>
      </c>
      <c r="B16" s="233" t="s">
        <v>28</v>
      </c>
      <c r="C16" s="234">
        <v>13290622</v>
      </c>
      <c r="D16" s="246" t="s">
        <v>54</v>
      </c>
      <c r="E16" s="194">
        <v>0.39999999999999997</v>
      </c>
      <c r="F16" s="194">
        <v>0.77777777777777779</v>
      </c>
      <c r="G16" s="194">
        <v>0.40763888888888888</v>
      </c>
      <c r="H16" s="194">
        <v>0.77916666666666667</v>
      </c>
      <c r="I16" s="194">
        <v>0.39305555555555555</v>
      </c>
      <c r="J16" s="194">
        <v>0.7715277777777777</v>
      </c>
      <c r="K16" s="194">
        <v>0.39861111111111108</v>
      </c>
      <c r="L16" s="194">
        <v>0.77083333333333337</v>
      </c>
      <c r="M16" s="225"/>
      <c r="N16" s="225"/>
      <c r="O16" s="194">
        <v>0.3972222222222222</v>
      </c>
      <c r="P16" s="194">
        <v>0.77777777777777779</v>
      </c>
      <c r="Q16" s="194">
        <v>0.38750000000000001</v>
      </c>
      <c r="R16" s="194">
        <v>0.77222222222222225</v>
      </c>
      <c r="S16" s="194">
        <v>0.39027777777777778</v>
      </c>
      <c r="T16" s="194">
        <v>0.7715277777777777</v>
      </c>
      <c r="U16" s="194">
        <v>0.40277777777777773</v>
      </c>
      <c r="V16" s="194">
        <v>0.77430555555555547</v>
      </c>
      <c r="W16" s="194">
        <v>0.39305555555555555</v>
      </c>
      <c r="X16" s="194">
        <v>0.77777777777777779</v>
      </c>
      <c r="Y16" s="194">
        <v>0.40069444444444446</v>
      </c>
      <c r="Z16" s="194">
        <v>0.76458333333333339</v>
      </c>
      <c r="AA16" s="225"/>
      <c r="AB16" s="225"/>
      <c r="AC16" s="194">
        <v>0.41388888888888892</v>
      </c>
      <c r="AD16" s="194">
        <v>0.77083333333333337</v>
      </c>
      <c r="AE16" s="194">
        <v>0.39166666666666666</v>
      </c>
      <c r="AF16" s="251">
        <v>18.309999999999999</v>
      </c>
      <c r="AG16" s="251">
        <v>9.24</v>
      </c>
      <c r="AH16" s="228">
        <v>0.7680555555555556</v>
      </c>
      <c r="AI16" s="228">
        <v>0.39930555555555558</v>
      </c>
      <c r="AJ16" s="194">
        <v>0.71597222222222223</v>
      </c>
      <c r="AK16" s="194">
        <v>0.44027777777777777</v>
      </c>
      <c r="AL16" s="194">
        <v>0.76944444444444438</v>
      </c>
      <c r="AM16" s="194">
        <v>0.3840277777777778</v>
      </c>
      <c r="AN16" s="194">
        <v>0.76666666666666661</v>
      </c>
      <c r="AO16" s="225"/>
      <c r="AP16" s="225"/>
      <c r="AQ16" s="194">
        <v>0.3833333333333333</v>
      </c>
      <c r="AR16" s="194">
        <v>0.79305555555555562</v>
      </c>
      <c r="AS16" s="194">
        <v>0.4055555555555555</v>
      </c>
      <c r="AT16" s="196">
        <v>17.3</v>
      </c>
      <c r="AU16" s="365" t="s">
        <v>13</v>
      </c>
      <c r="AV16" s="365"/>
      <c r="AW16" s="196">
        <v>9</v>
      </c>
      <c r="AX16" s="196">
        <v>18.3</v>
      </c>
      <c r="AY16" s="196">
        <v>9.3000000000000007</v>
      </c>
      <c r="AZ16" s="228">
        <v>0.77013888888888893</v>
      </c>
      <c r="BA16" s="228">
        <v>0.39930555555555558</v>
      </c>
      <c r="BB16" s="228">
        <v>0.75347222222222221</v>
      </c>
      <c r="BC16" s="229"/>
      <c r="BD16" s="229"/>
      <c r="BE16" s="228">
        <v>0.38958333333333334</v>
      </c>
      <c r="BF16" s="228">
        <v>0.76944444444444438</v>
      </c>
      <c r="BG16" s="228">
        <v>0.3840277777777778</v>
      </c>
      <c r="BH16" s="228">
        <v>0.7715277777777777</v>
      </c>
      <c r="BI16" s="228">
        <v>0.38680555555555557</v>
      </c>
      <c r="BJ16" s="228">
        <v>0.77083333333333337</v>
      </c>
      <c r="BK16" s="228">
        <v>0.3888888888888889</v>
      </c>
      <c r="BL16" s="260">
        <v>0.77500000000000002</v>
      </c>
      <c r="BM16" s="257">
        <f t="shared" si="0"/>
        <v>1</v>
      </c>
      <c r="BN16" s="251">
        <f t="shared" si="1"/>
        <v>0</v>
      </c>
      <c r="BO16" s="251">
        <f t="shared" si="2"/>
        <v>0</v>
      </c>
      <c r="BP16" s="251">
        <f t="shared" si="3"/>
        <v>1</v>
      </c>
      <c r="BQ16" s="252"/>
      <c r="BR16" s="251">
        <f t="shared" si="4"/>
        <v>0</v>
      </c>
    </row>
    <row r="17" spans="1:70" ht="14.4" x14ac:dyDescent="0.25">
      <c r="A17" s="232">
        <v>17</v>
      </c>
      <c r="B17" s="233" t="s">
        <v>30</v>
      </c>
      <c r="C17" s="235">
        <v>9307583</v>
      </c>
      <c r="D17" s="245" t="s">
        <v>56</v>
      </c>
      <c r="E17" s="194">
        <v>0.3923611111111111</v>
      </c>
      <c r="F17" s="194">
        <v>0.77777777777777779</v>
      </c>
      <c r="G17" s="194">
        <v>0.40138888888888885</v>
      </c>
      <c r="H17" s="194">
        <v>0.79652777777777783</v>
      </c>
      <c r="I17" s="194">
        <v>0.39652777777777781</v>
      </c>
      <c r="J17" s="194">
        <v>0.77500000000000002</v>
      </c>
      <c r="K17" s="194">
        <v>0.40277777777777773</v>
      </c>
      <c r="L17" s="194">
        <v>0.77777777777777779</v>
      </c>
      <c r="M17" s="225"/>
      <c r="N17" s="225"/>
      <c r="O17" s="194">
        <v>0.4291666666666667</v>
      </c>
      <c r="P17" s="194">
        <v>0.77708333333333324</v>
      </c>
      <c r="Q17" s="194">
        <v>0.3972222222222222</v>
      </c>
      <c r="R17" s="194">
        <v>0.77222222222222225</v>
      </c>
      <c r="S17" s="194">
        <v>0.39583333333333331</v>
      </c>
      <c r="T17" s="194">
        <v>0.77916666666666667</v>
      </c>
      <c r="U17" s="194">
        <v>0.39861111111111108</v>
      </c>
      <c r="V17" s="194">
        <v>0.77430555555555547</v>
      </c>
      <c r="W17" s="194">
        <v>0.39305555555555555</v>
      </c>
      <c r="X17" s="194">
        <v>0.77500000000000002</v>
      </c>
      <c r="Y17" s="194">
        <v>0.40277777777777773</v>
      </c>
      <c r="Z17" s="194">
        <v>0.78125</v>
      </c>
      <c r="AA17" s="225"/>
      <c r="AB17" s="225"/>
      <c r="AC17" s="194">
        <v>0.3972222222222222</v>
      </c>
      <c r="AD17" s="194">
        <v>0.78263888888888899</v>
      </c>
      <c r="AE17" s="194">
        <v>0.39930555555555558</v>
      </c>
      <c r="AF17" s="194">
        <v>0.77777777777777779</v>
      </c>
      <c r="AG17" s="365" t="s">
        <v>13</v>
      </c>
      <c r="AH17" s="365"/>
      <c r="AI17" s="194">
        <v>0.3923611111111111</v>
      </c>
      <c r="AJ17" s="194">
        <v>0.73958333333333337</v>
      </c>
      <c r="AK17" s="194">
        <v>0.40625</v>
      </c>
      <c r="AL17" s="194">
        <v>0.77430555555555547</v>
      </c>
      <c r="AM17" s="194">
        <v>0.39930555555555558</v>
      </c>
      <c r="AN17" s="194">
        <v>0.77083333333333337</v>
      </c>
      <c r="AO17" s="225"/>
      <c r="AP17" s="225"/>
      <c r="AQ17" s="194">
        <v>0.3979166666666667</v>
      </c>
      <c r="AR17" s="194">
        <v>0.7944444444444444</v>
      </c>
      <c r="AS17" s="410" t="s">
        <v>72</v>
      </c>
      <c r="AT17" s="410"/>
      <c r="AU17" s="410" t="s">
        <v>72</v>
      </c>
      <c r="AV17" s="410"/>
      <c r="AW17" s="410" t="s">
        <v>72</v>
      </c>
      <c r="AX17" s="410"/>
      <c r="AY17" s="196">
        <v>9.1999999999999993</v>
      </c>
      <c r="AZ17" s="228">
        <v>0.7715277777777777</v>
      </c>
      <c r="BA17" s="228">
        <v>0.38819444444444445</v>
      </c>
      <c r="BB17" s="228">
        <v>0.75416666666666676</v>
      </c>
      <c r="BC17" s="229"/>
      <c r="BD17" s="229"/>
      <c r="BE17" s="228">
        <v>0.40972222222222227</v>
      </c>
      <c r="BF17" s="228">
        <v>0.76874999999999993</v>
      </c>
      <c r="BG17" s="228">
        <v>0.38263888888888892</v>
      </c>
      <c r="BH17" s="228">
        <v>0.7715277777777777</v>
      </c>
      <c r="BI17" s="228">
        <v>0.39166666666666666</v>
      </c>
      <c r="BJ17" s="228">
        <v>0.7715277777777777</v>
      </c>
      <c r="BK17" s="228">
        <v>0.41805555555555557</v>
      </c>
      <c r="BL17" s="260">
        <v>0.77500000000000002</v>
      </c>
      <c r="BM17" s="257">
        <f t="shared" si="0"/>
        <v>1</v>
      </c>
      <c r="BN17" s="251">
        <f t="shared" si="1"/>
        <v>0</v>
      </c>
      <c r="BO17" s="251">
        <f t="shared" si="2"/>
        <v>0</v>
      </c>
      <c r="BP17" s="251">
        <f t="shared" si="3"/>
        <v>1</v>
      </c>
      <c r="BQ17" s="252"/>
      <c r="BR17" s="251">
        <f t="shared" si="4"/>
        <v>3</v>
      </c>
    </row>
    <row r="18" spans="1:70" ht="14.4" x14ac:dyDescent="0.25">
      <c r="A18" s="232">
        <v>20</v>
      </c>
      <c r="B18" s="233" t="s">
        <v>33</v>
      </c>
      <c r="C18" s="236">
        <v>7306944</v>
      </c>
      <c r="D18" s="245" t="s">
        <v>59</v>
      </c>
      <c r="E18" s="194">
        <v>0.38958333333333334</v>
      </c>
      <c r="F18" s="194">
        <v>0.79236111111111107</v>
      </c>
      <c r="G18" s="194">
        <v>0.37222222222222223</v>
      </c>
      <c r="H18" s="194">
        <v>0.79513888888888884</v>
      </c>
      <c r="I18" s="194">
        <v>0.3840277777777778</v>
      </c>
      <c r="J18" s="194">
        <v>0.79166666666666663</v>
      </c>
      <c r="K18" s="194">
        <v>0.5625</v>
      </c>
      <c r="L18" s="194">
        <v>0.89097222222222217</v>
      </c>
      <c r="M18" s="419" t="s">
        <v>180</v>
      </c>
      <c r="N18" s="420"/>
      <c r="O18" s="417" t="s">
        <v>80</v>
      </c>
      <c r="P18" s="418"/>
      <c r="Q18" s="194">
        <v>0.34583333333333338</v>
      </c>
      <c r="R18" s="194">
        <v>0.79027777777777775</v>
      </c>
      <c r="S18" s="194">
        <v>0.39097222222222222</v>
      </c>
      <c r="T18" s="194">
        <v>0.79236111111111107</v>
      </c>
      <c r="U18" s="194">
        <v>0.35972222222222222</v>
      </c>
      <c r="V18" s="226" t="s">
        <v>180</v>
      </c>
      <c r="W18" s="366" t="s">
        <v>80</v>
      </c>
      <c r="X18" s="366"/>
      <c r="Y18" s="194">
        <v>0.58124999999999993</v>
      </c>
      <c r="Z18" s="194">
        <v>0.87847222222222221</v>
      </c>
      <c r="AA18" s="225"/>
      <c r="AB18" s="225"/>
      <c r="AC18" s="365" t="s">
        <v>13</v>
      </c>
      <c r="AD18" s="365"/>
      <c r="AE18" s="365" t="s">
        <v>13</v>
      </c>
      <c r="AF18" s="365"/>
      <c r="AG18" s="365" t="s">
        <v>13</v>
      </c>
      <c r="AH18" s="365"/>
      <c r="AI18" s="365" t="s">
        <v>13</v>
      </c>
      <c r="AJ18" s="365"/>
      <c r="AK18" s="365" t="s">
        <v>13</v>
      </c>
      <c r="AL18" s="365"/>
      <c r="AM18" s="365" t="s">
        <v>13</v>
      </c>
      <c r="AN18" s="365"/>
      <c r="AO18" s="225"/>
      <c r="AP18" s="225"/>
      <c r="AQ18" s="365" t="s">
        <v>13</v>
      </c>
      <c r="AR18" s="365"/>
      <c r="AS18" s="194">
        <v>0.37222222222222223</v>
      </c>
      <c r="AT18" s="251">
        <v>18.55</v>
      </c>
      <c r="AU18" s="196">
        <v>9.1300000000000008</v>
      </c>
      <c r="AV18" s="196">
        <v>19.02</v>
      </c>
      <c r="AW18" s="196">
        <v>13</v>
      </c>
      <c r="AX18" s="196">
        <v>21.15</v>
      </c>
      <c r="AY18" s="196">
        <v>9.1199999999999992</v>
      </c>
      <c r="AZ18" s="228">
        <v>0.79027777777777775</v>
      </c>
      <c r="BA18" s="228">
        <v>0.38055555555555554</v>
      </c>
      <c r="BB18" s="228">
        <v>0.77569444444444446</v>
      </c>
      <c r="BC18" s="415" t="s">
        <v>195</v>
      </c>
      <c r="BD18" s="416"/>
      <c r="BE18" s="411" t="s">
        <v>80</v>
      </c>
      <c r="BF18" s="411"/>
      <c r="BG18" s="228">
        <v>0.39166666666666666</v>
      </c>
      <c r="BH18" s="228">
        <v>0.7909722222222223</v>
      </c>
      <c r="BI18" s="228">
        <v>0.37361111111111112</v>
      </c>
      <c r="BJ18" s="228">
        <v>0.79166666666666663</v>
      </c>
      <c r="BK18" s="228">
        <v>0.37708333333333338</v>
      </c>
      <c r="BL18" s="260">
        <v>0.79166666666666663</v>
      </c>
      <c r="BM18" s="257">
        <f t="shared" si="0"/>
        <v>7</v>
      </c>
      <c r="BN18" s="251">
        <f t="shared" si="1"/>
        <v>0</v>
      </c>
      <c r="BO18" s="251">
        <f t="shared" si="2"/>
        <v>0</v>
      </c>
      <c r="BP18" s="251">
        <f t="shared" si="3"/>
        <v>7</v>
      </c>
      <c r="BQ18" s="252"/>
      <c r="BR18" s="251">
        <f t="shared" si="4"/>
        <v>0</v>
      </c>
    </row>
    <row r="19" spans="1:70" ht="14.4" x14ac:dyDescent="0.25">
      <c r="A19" s="232">
        <v>21</v>
      </c>
      <c r="B19" s="233" t="s">
        <v>34</v>
      </c>
      <c r="C19" s="236">
        <v>7307580</v>
      </c>
      <c r="D19" s="245" t="s">
        <v>60</v>
      </c>
      <c r="E19" s="194">
        <v>0.39861111111111108</v>
      </c>
      <c r="F19" s="194">
        <v>0.79166666666666663</v>
      </c>
      <c r="G19" s="194">
        <v>0.39861111111111108</v>
      </c>
      <c r="H19" s="194">
        <v>0.8125</v>
      </c>
      <c r="I19" s="411" t="s">
        <v>180</v>
      </c>
      <c r="J19" s="411"/>
      <c r="K19" s="414" t="s">
        <v>80</v>
      </c>
      <c r="L19" s="414"/>
      <c r="M19" s="227">
        <v>0.40069444444444446</v>
      </c>
      <c r="N19" s="227">
        <v>0.80208333333333337</v>
      </c>
      <c r="O19" s="194">
        <v>0.41180555555555554</v>
      </c>
      <c r="P19" s="194">
        <v>0.81180555555555556</v>
      </c>
      <c r="Q19" s="194">
        <v>0.39861111111111108</v>
      </c>
      <c r="R19" s="194">
        <v>0.7993055555555556</v>
      </c>
      <c r="S19" s="194">
        <v>0.3979166666666667</v>
      </c>
      <c r="T19" s="194">
        <v>0.80208333333333337</v>
      </c>
      <c r="U19" s="194">
        <v>0.40486111111111112</v>
      </c>
      <c r="V19" s="194">
        <v>0.79513888888888884</v>
      </c>
      <c r="W19" s="194">
        <v>0.39305555555555555</v>
      </c>
      <c r="X19" s="194">
        <v>0.81041666666666667</v>
      </c>
      <c r="Y19" s="194">
        <v>0.39861111111111108</v>
      </c>
      <c r="Z19" s="194">
        <v>0.79999999999999993</v>
      </c>
      <c r="AA19" s="225"/>
      <c r="AB19" s="225"/>
      <c r="AC19" s="194">
        <v>0.40625</v>
      </c>
      <c r="AD19" s="194">
        <v>0.79513888888888884</v>
      </c>
      <c r="AE19" s="194">
        <v>0.40277777777777773</v>
      </c>
      <c r="AF19" s="194">
        <v>0.79861111111111116</v>
      </c>
      <c r="AG19" s="251">
        <v>9.23</v>
      </c>
      <c r="AH19" s="228">
        <v>0.81388888888888899</v>
      </c>
      <c r="AI19" s="228">
        <v>0.40277777777777773</v>
      </c>
      <c r="AJ19" s="194">
        <v>0.82013888888888886</v>
      </c>
      <c r="AK19" s="411" t="s">
        <v>180</v>
      </c>
      <c r="AL19" s="411"/>
      <c r="AM19" s="366" t="s">
        <v>80</v>
      </c>
      <c r="AN19" s="366"/>
      <c r="AO19" s="227">
        <v>0.39583333333333331</v>
      </c>
      <c r="AP19" s="227">
        <v>0.72916666666666663</v>
      </c>
      <c r="AQ19" s="194">
        <v>0.39652777777777781</v>
      </c>
      <c r="AR19" s="194">
        <v>0.88194444444444453</v>
      </c>
      <c r="AS19" s="194">
        <v>0.40208333333333335</v>
      </c>
      <c r="AT19" s="251">
        <v>18.57</v>
      </c>
      <c r="AU19" s="196">
        <v>9.2799999999999994</v>
      </c>
      <c r="AV19" s="196">
        <v>19.29</v>
      </c>
      <c r="AW19" s="228">
        <v>0.4055555555555555</v>
      </c>
      <c r="AX19" s="196">
        <v>19.02</v>
      </c>
      <c r="AY19" s="196">
        <v>9.3800000000000008</v>
      </c>
      <c r="AZ19" s="228">
        <v>0.79583333333333339</v>
      </c>
      <c r="BA19" s="228">
        <v>0.39999999999999997</v>
      </c>
      <c r="BB19" s="228">
        <v>0.78055555555555556</v>
      </c>
      <c r="BC19" s="229"/>
      <c r="BD19" s="229"/>
      <c r="BE19" s="228">
        <v>0.40208333333333335</v>
      </c>
      <c r="BF19" s="228">
        <v>0.78680555555555554</v>
      </c>
      <c r="BG19" s="228">
        <v>0.40416666666666662</v>
      </c>
      <c r="BH19" s="228">
        <v>0.79027777777777775</v>
      </c>
      <c r="BI19" s="228">
        <v>0.4069444444444445</v>
      </c>
      <c r="BJ19" s="228">
        <v>0.80625000000000002</v>
      </c>
      <c r="BK19" s="228">
        <v>0.40416666666666662</v>
      </c>
      <c r="BL19" s="260">
        <v>0.79375000000000007</v>
      </c>
      <c r="BM19" s="257">
        <f t="shared" si="0"/>
        <v>0</v>
      </c>
      <c r="BN19" s="251">
        <f t="shared" si="1"/>
        <v>0</v>
      </c>
      <c r="BO19" s="251">
        <f t="shared" si="2"/>
        <v>0</v>
      </c>
      <c r="BP19" s="251">
        <f t="shared" si="3"/>
        <v>0</v>
      </c>
      <c r="BQ19" s="252"/>
      <c r="BR19" s="251">
        <f t="shared" si="4"/>
        <v>0</v>
      </c>
    </row>
    <row r="20" spans="1:70" ht="14.4" x14ac:dyDescent="0.25">
      <c r="A20" s="232">
        <v>23</v>
      </c>
      <c r="B20" s="233" t="s">
        <v>36</v>
      </c>
      <c r="C20" s="236">
        <v>7309480</v>
      </c>
      <c r="D20" s="245" t="s">
        <v>62</v>
      </c>
      <c r="E20" s="411" t="s">
        <v>180</v>
      </c>
      <c r="F20" s="411"/>
      <c r="G20" s="411" t="s">
        <v>180</v>
      </c>
      <c r="H20" s="411"/>
      <c r="I20" s="411" t="s">
        <v>180</v>
      </c>
      <c r="J20" s="411"/>
      <c r="K20" s="411" t="s">
        <v>180</v>
      </c>
      <c r="L20" s="411"/>
      <c r="M20" s="421" t="s">
        <v>180</v>
      </c>
      <c r="N20" s="421"/>
      <c r="O20" s="411" t="s">
        <v>180</v>
      </c>
      <c r="P20" s="411"/>
      <c r="Q20" s="411" t="s">
        <v>180</v>
      </c>
      <c r="R20" s="411"/>
      <c r="S20" s="411" t="s">
        <v>180</v>
      </c>
      <c r="T20" s="411"/>
      <c r="U20" s="411" t="s">
        <v>180</v>
      </c>
      <c r="V20" s="411"/>
      <c r="W20" s="411" t="s">
        <v>180</v>
      </c>
      <c r="X20" s="411"/>
      <c r="Y20" s="411" t="s">
        <v>180</v>
      </c>
      <c r="Z20" s="411"/>
      <c r="AA20" s="421" t="s">
        <v>180</v>
      </c>
      <c r="AB20" s="421"/>
      <c r="AC20" s="411" t="s">
        <v>180</v>
      </c>
      <c r="AD20" s="411"/>
      <c r="AE20" s="411" t="s">
        <v>180</v>
      </c>
      <c r="AF20" s="411"/>
      <c r="AG20" s="411" t="s">
        <v>180</v>
      </c>
      <c r="AH20" s="411"/>
      <c r="AI20" s="411" t="s">
        <v>180</v>
      </c>
      <c r="AJ20" s="411"/>
      <c r="AK20" s="411" t="s">
        <v>180</v>
      </c>
      <c r="AL20" s="411"/>
      <c r="AM20" s="411" t="s">
        <v>180</v>
      </c>
      <c r="AN20" s="411"/>
      <c r="AO20" s="421" t="s">
        <v>195</v>
      </c>
      <c r="AP20" s="421"/>
      <c r="AQ20" s="411" t="s">
        <v>195</v>
      </c>
      <c r="AR20" s="411"/>
      <c r="AS20" s="411" t="s">
        <v>195</v>
      </c>
      <c r="AT20" s="411"/>
      <c r="AU20" s="411" t="s">
        <v>195</v>
      </c>
      <c r="AV20" s="411"/>
      <c r="AW20" s="411" t="s">
        <v>195</v>
      </c>
      <c r="AX20" s="411"/>
      <c r="AY20" s="411" t="s">
        <v>195</v>
      </c>
      <c r="AZ20" s="411"/>
      <c r="BA20" s="411" t="s">
        <v>195</v>
      </c>
      <c r="BB20" s="411"/>
      <c r="BC20" s="415" t="s">
        <v>195</v>
      </c>
      <c r="BD20" s="416"/>
      <c r="BE20" s="411" t="s">
        <v>195</v>
      </c>
      <c r="BF20" s="411"/>
      <c r="BG20" s="411" t="s">
        <v>195</v>
      </c>
      <c r="BH20" s="411"/>
      <c r="BI20" s="411" t="s">
        <v>195</v>
      </c>
      <c r="BJ20" s="411"/>
      <c r="BK20" s="411" t="s">
        <v>195</v>
      </c>
      <c r="BL20" s="411"/>
      <c r="BM20" s="257">
        <f t="shared" si="0"/>
        <v>0</v>
      </c>
      <c r="BN20" s="251">
        <f t="shared" si="1"/>
        <v>0</v>
      </c>
      <c r="BO20" s="251">
        <f t="shared" si="2"/>
        <v>0</v>
      </c>
      <c r="BP20" s="251">
        <f t="shared" si="3"/>
        <v>0</v>
      </c>
      <c r="BQ20" s="252"/>
      <c r="BR20" s="251">
        <f t="shared" si="4"/>
        <v>0</v>
      </c>
    </row>
    <row r="21" spans="1:70" ht="14.4" x14ac:dyDescent="0.25">
      <c r="A21" s="232">
        <v>24</v>
      </c>
      <c r="B21" s="233" t="s">
        <v>67</v>
      </c>
      <c r="C21" s="235">
        <v>7309522</v>
      </c>
      <c r="D21" s="247" t="s">
        <v>68</v>
      </c>
      <c r="E21" s="194">
        <v>0.39444444444444443</v>
      </c>
      <c r="F21" s="194">
        <v>0.72916666666666663</v>
      </c>
      <c r="G21" s="365" t="s">
        <v>13</v>
      </c>
      <c r="H21" s="365"/>
      <c r="I21" s="365" t="s">
        <v>13</v>
      </c>
      <c r="J21" s="365"/>
      <c r="K21" s="365" t="s">
        <v>13</v>
      </c>
      <c r="L21" s="365"/>
      <c r="M21" s="225"/>
      <c r="N21" s="225"/>
      <c r="O21" s="365" t="s">
        <v>13</v>
      </c>
      <c r="P21" s="365"/>
      <c r="Q21" s="194">
        <v>0.39097222222222222</v>
      </c>
      <c r="R21" s="194">
        <v>0.77222222222222225</v>
      </c>
      <c r="S21" s="194">
        <v>0.39444444444444443</v>
      </c>
      <c r="T21" s="194">
        <v>0.77916666666666667</v>
      </c>
      <c r="U21" s="194">
        <v>0.39444444444444443</v>
      </c>
      <c r="V21" s="194">
        <v>0.77986111111111101</v>
      </c>
      <c r="W21" s="194">
        <v>0.39583333333333331</v>
      </c>
      <c r="X21" s="194">
        <v>0.71527777777777779</v>
      </c>
      <c r="Y21" s="365" t="s">
        <v>13</v>
      </c>
      <c r="Z21" s="365"/>
      <c r="AA21" s="225"/>
      <c r="AB21" s="225"/>
      <c r="AC21" s="365" t="s">
        <v>13</v>
      </c>
      <c r="AD21" s="365"/>
      <c r="AE21" s="365" t="s">
        <v>13</v>
      </c>
      <c r="AF21" s="365"/>
      <c r="AG21" s="251">
        <v>10.07</v>
      </c>
      <c r="AH21" s="228">
        <v>0.77083333333333337</v>
      </c>
      <c r="AI21" s="413" t="s">
        <v>72</v>
      </c>
      <c r="AJ21" s="413"/>
      <c r="AK21" s="413" t="s">
        <v>72</v>
      </c>
      <c r="AL21" s="413"/>
      <c r="AM21" s="194">
        <v>0.39305555555555555</v>
      </c>
      <c r="AN21" s="194">
        <v>0.7729166666666667</v>
      </c>
      <c r="AO21" s="225"/>
      <c r="AP21" s="225"/>
      <c r="AQ21" s="194">
        <v>0.39166666666666666</v>
      </c>
      <c r="AR21" s="194">
        <v>0.79861111111111116</v>
      </c>
      <c r="AS21" s="194">
        <v>0.3923611111111111</v>
      </c>
      <c r="AT21" s="196">
        <v>18.399999999999999</v>
      </c>
      <c r="AU21" s="196">
        <v>9.2899999999999991</v>
      </c>
      <c r="AV21" s="196">
        <v>18.43</v>
      </c>
      <c r="AW21" s="196">
        <v>9.3000000000000007</v>
      </c>
      <c r="AX21" s="196">
        <v>18.45</v>
      </c>
      <c r="AY21" s="196">
        <v>9.3000000000000007</v>
      </c>
      <c r="AZ21" s="196">
        <v>18.38</v>
      </c>
      <c r="BA21" s="196">
        <v>9.3000000000000007</v>
      </c>
      <c r="BB21" s="228">
        <v>0.7583333333333333</v>
      </c>
      <c r="BC21" s="229"/>
      <c r="BD21" s="229"/>
      <c r="BE21" s="228">
        <v>0.39583333333333331</v>
      </c>
      <c r="BF21" s="228">
        <v>0.78125</v>
      </c>
      <c r="BG21" s="228">
        <v>0.3888888888888889</v>
      </c>
      <c r="BH21" s="228">
        <v>0.77638888888888891</v>
      </c>
      <c r="BI21" s="228">
        <v>0.39444444444444443</v>
      </c>
      <c r="BJ21" s="228">
        <v>0.78125</v>
      </c>
      <c r="BK21" s="228">
        <v>0.39583333333333331</v>
      </c>
      <c r="BL21" s="260">
        <v>0.77638888888888891</v>
      </c>
      <c r="BM21" s="257">
        <f t="shared" si="0"/>
        <v>7</v>
      </c>
      <c r="BN21" s="251">
        <f t="shared" si="1"/>
        <v>0</v>
      </c>
      <c r="BO21" s="251">
        <f t="shared" si="2"/>
        <v>0</v>
      </c>
      <c r="BP21" s="251">
        <f t="shared" si="3"/>
        <v>7</v>
      </c>
      <c r="BQ21" s="252"/>
      <c r="BR21" s="251">
        <f t="shared" si="4"/>
        <v>2</v>
      </c>
    </row>
    <row r="22" spans="1:70" ht="14.4" x14ac:dyDescent="0.25">
      <c r="A22" s="232">
        <v>25</v>
      </c>
      <c r="B22" s="233" t="s">
        <v>70</v>
      </c>
      <c r="C22" s="235">
        <v>7244320</v>
      </c>
      <c r="D22" s="247" t="s">
        <v>71</v>
      </c>
      <c r="E22" s="365" t="s">
        <v>13</v>
      </c>
      <c r="F22" s="365"/>
      <c r="G22" s="194">
        <v>0.38472222222222219</v>
      </c>
      <c r="H22" s="194">
        <v>0.8125</v>
      </c>
      <c r="I22" s="194">
        <v>0.38611111111111113</v>
      </c>
      <c r="J22" s="194">
        <v>0.79999999999999993</v>
      </c>
      <c r="K22" s="411" t="s">
        <v>180</v>
      </c>
      <c r="L22" s="411"/>
      <c r="M22" s="250"/>
      <c r="N22" s="225"/>
      <c r="O22" s="194">
        <v>0.40138888888888885</v>
      </c>
      <c r="P22" s="194">
        <v>0.79861111111111116</v>
      </c>
      <c r="Q22" s="194">
        <v>0.39305555555555555</v>
      </c>
      <c r="R22" s="194">
        <v>0.78680555555555554</v>
      </c>
      <c r="S22" s="194">
        <v>0.39305555555555555</v>
      </c>
      <c r="T22" s="194">
        <v>0.79583333333333339</v>
      </c>
      <c r="U22" s="194">
        <v>0.39444444444444443</v>
      </c>
      <c r="V22" s="194">
        <v>0.79513888888888884</v>
      </c>
      <c r="W22" s="411" t="s">
        <v>180</v>
      </c>
      <c r="X22" s="411"/>
      <c r="Y22" s="366" t="s">
        <v>80</v>
      </c>
      <c r="Z22" s="366"/>
      <c r="AA22" s="227">
        <v>0.39583333333333331</v>
      </c>
      <c r="AB22" s="227">
        <v>0.76388888888888884</v>
      </c>
      <c r="AC22" s="194">
        <v>0.40416666666666662</v>
      </c>
      <c r="AD22" s="226" t="s">
        <v>180</v>
      </c>
      <c r="AE22" s="366" t="s">
        <v>80</v>
      </c>
      <c r="AF22" s="366"/>
      <c r="AG22" s="251">
        <v>9.18</v>
      </c>
      <c r="AH22" s="228">
        <v>0.81388888888888899</v>
      </c>
      <c r="AI22" s="228">
        <v>0.3888888888888889</v>
      </c>
      <c r="AJ22" s="194">
        <v>0.8125</v>
      </c>
      <c r="AK22" s="194">
        <v>0.42291666666666666</v>
      </c>
      <c r="AL22" s="194">
        <v>0.79583333333333339</v>
      </c>
      <c r="AM22" s="194">
        <v>0.39652777777777781</v>
      </c>
      <c r="AN22" s="194">
        <v>0.7909722222222223</v>
      </c>
      <c r="AO22" s="225"/>
      <c r="AP22" s="225"/>
      <c r="AQ22" s="194">
        <v>0.39374999999999999</v>
      </c>
      <c r="AR22" s="194">
        <v>0.80347222222222225</v>
      </c>
      <c r="AS22" s="194">
        <v>0.39930555555555558</v>
      </c>
      <c r="AT22" s="196">
        <v>19</v>
      </c>
      <c r="AU22" s="196">
        <v>9.35</v>
      </c>
      <c r="AV22" s="196">
        <v>19.059999999999999</v>
      </c>
      <c r="AW22" s="196">
        <v>9.25</v>
      </c>
      <c r="AX22" s="196">
        <v>19</v>
      </c>
      <c r="AY22" s="411" t="s">
        <v>195</v>
      </c>
      <c r="AZ22" s="411"/>
      <c r="BA22" s="411" t="s">
        <v>80</v>
      </c>
      <c r="BB22" s="411"/>
      <c r="BC22" s="231">
        <v>0.40972222222222227</v>
      </c>
      <c r="BD22" s="231">
        <v>0.77430555555555547</v>
      </c>
      <c r="BE22" s="228">
        <v>0.40069444444444446</v>
      </c>
      <c r="BF22" s="228">
        <v>0.79375000000000007</v>
      </c>
      <c r="BG22" s="228">
        <v>0.39652777777777781</v>
      </c>
      <c r="BH22" s="228">
        <v>0.79305555555555562</v>
      </c>
      <c r="BI22" s="228">
        <v>0.39166666666666666</v>
      </c>
      <c r="BJ22" s="228">
        <v>0.80694444444444446</v>
      </c>
      <c r="BK22" s="228">
        <v>0.39652777777777781</v>
      </c>
      <c r="BL22" s="260">
        <v>0.79652777777777783</v>
      </c>
      <c r="BM22" s="257">
        <f t="shared" si="0"/>
        <v>1</v>
      </c>
      <c r="BN22" s="251">
        <f t="shared" si="1"/>
        <v>0</v>
      </c>
      <c r="BO22" s="251">
        <f t="shared" si="2"/>
        <v>0</v>
      </c>
      <c r="BP22" s="251">
        <f t="shared" si="3"/>
        <v>1</v>
      </c>
      <c r="BQ22" s="252"/>
      <c r="BR22" s="251">
        <f t="shared" si="4"/>
        <v>0</v>
      </c>
    </row>
    <row r="23" spans="1:70" ht="14.4" x14ac:dyDescent="0.25">
      <c r="A23" s="232">
        <v>26</v>
      </c>
      <c r="B23" s="233" t="s">
        <v>192</v>
      </c>
      <c r="C23" s="235"/>
      <c r="D23" s="247" t="s">
        <v>187</v>
      </c>
      <c r="E23" s="194">
        <v>0.40902777777777777</v>
      </c>
      <c r="F23" s="194">
        <v>0.78125</v>
      </c>
      <c r="G23" s="194">
        <v>0.40138888888888885</v>
      </c>
      <c r="H23" s="194">
        <v>0.78125</v>
      </c>
      <c r="I23" s="194">
        <v>0.4055555555555555</v>
      </c>
      <c r="J23" s="194">
        <v>0.77638888888888891</v>
      </c>
      <c r="K23" s="194">
        <v>0.40625</v>
      </c>
      <c r="L23" s="194">
        <v>0.77708333333333324</v>
      </c>
      <c r="M23" s="225"/>
      <c r="N23" s="225"/>
      <c r="O23" s="194">
        <v>0.3972222222222222</v>
      </c>
      <c r="P23" s="194">
        <v>0.78055555555555556</v>
      </c>
      <c r="Q23" s="194">
        <v>0.40486111111111112</v>
      </c>
      <c r="R23" s="194">
        <v>0.77500000000000002</v>
      </c>
      <c r="S23" s="194">
        <v>0.3979166666666667</v>
      </c>
      <c r="T23" s="194">
        <v>0.78263888888888899</v>
      </c>
      <c r="U23" s="194">
        <v>0.38125000000000003</v>
      </c>
      <c r="V23" s="194">
        <v>0.77847222222222223</v>
      </c>
      <c r="W23" s="194">
        <v>0.39583333333333331</v>
      </c>
      <c r="X23" s="194">
        <v>0.77847222222222223</v>
      </c>
      <c r="Y23" s="194">
        <v>0.39861111111111108</v>
      </c>
      <c r="Z23" s="194">
        <v>0.7729166666666667</v>
      </c>
      <c r="AA23" s="225"/>
      <c r="AB23" s="225"/>
      <c r="AC23" s="194">
        <v>0.39999999999999997</v>
      </c>
      <c r="AD23" s="194">
        <v>0.78680555555555554</v>
      </c>
      <c r="AE23" s="194">
        <v>0.40763888888888888</v>
      </c>
      <c r="AF23" s="251">
        <v>18.38</v>
      </c>
      <c r="AG23" s="365" t="s">
        <v>13</v>
      </c>
      <c r="AH23" s="365"/>
      <c r="AI23" s="365" t="s">
        <v>13</v>
      </c>
      <c r="AJ23" s="365"/>
      <c r="AK23" s="194">
        <v>0.39374999999999999</v>
      </c>
      <c r="AL23" s="194">
        <v>0.78749999999999998</v>
      </c>
      <c r="AM23" s="194">
        <v>0.40138888888888885</v>
      </c>
      <c r="AN23" s="194">
        <v>0.77083333333333337</v>
      </c>
      <c r="AO23" s="225"/>
      <c r="AP23" s="225"/>
      <c r="AQ23" s="194">
        <v>0.40416666666666662</v>
      </c>
      <c r="AR23" s="194">
        <v>0.7909722222222223</v>
      </c>
      <c r="AS23" s="194">
        <v>0.39999999999999997</v>
      </c>
      <c r="AT23" s="196">
        <v>18.39</v>
      </c>
      <c r="AU23" s="196">
        <v>9.4</v>
      </c>
      <c r="AV23" s="196">
        <v>18.54</v>
      </c>
      <c r="AW23" s="196">
        <v>9.0399999999999991</v>
      </c>
      <c r="AX23" s="196">
        <v>18.559999999999999</v>
      </c>
      <c r="AY23" s="196">
        <v>9.14</v>
      </c>
      <c r="AZ23" s="228">
        <v>0.77222222222222225</v>
      </c>
      <c r="BA23" s="228">
        <v>0.40416666666666662</v>
      </c>
      <c r="BB23" s="228">
        <v>0.75555555555555554</v>
      </c>
      <c r="BC23" s="229"/>
      <c r="BD23" s="229"/>
      <c r="BE23" s="228">
        <v>0.40138888888888885</v>
      </c>
      <c r="BF23" s="228">
        <v>0.7729166666666667</v>
      </c>
      <c r="BG23" s="228">
        <v>0.40416666666666662</v>
      </c>
      <c r="BH23" s="228">
        <v>0.77430555555555547</v>
      </c>
      <c r="BI23" s="228">
        <v>0.38819444444444445</v>
      </c>
      <c r="BJ23" s="228">
        <v>0.77916666666666667</v>
      </c>
      <c r="BK23" s="228">
        <v>0.4069444444444445</v>
      </c>
      <c r="BL23" s="260">
        <v>0.77916666666666667</v>
      </c>
      <c r="BM23" s="257">
        <f t="shared" si="0"/>
        <v>2</v>
      </c>
      <c r="BN23" s="251">
        <f t="shared" si="1"/>
        <v>0</v>
      </c>
      <c r="BO23" s="251">
        <f t="shared" si="2"/>
        <v>0</v>
      </c>
      <c r="BP23" s="251">
        <f t="shared" si="3"/>
        <v>2</v>
      </c>
      <c r="BQ23" s="252"/>
      <c r="BR23" s="251">
        <f t="shared" si="4"/>
        <v>0</v>
      </c>
    </row>
    <row r="24" spans="1:70" ht="14.4" x14ac:dyDescent="0.25">
      <c r="A24" s="232">
        <v>27</v>
      </c>
      <c r="B24" s="233" t="s">
        <v>191</v>
      </c>
      <c r="C24" s="235"/>
      <c r="D24" s="247" t="s">
        <v>189</v>
      </c>
      <c r="E24" s="194">
        <v>0.41736111111111113</v>
      </c>
      <c r="F24" s="194">
        <v>0.79166666666666663</v>
      </c>
      <c r="G24" s="194">
        <v>0.39861111111111108</v>
      </c>
      <c r="H24" s="194">
        <v>0.7993055555555556</v>
      </c>
      <c r="I24" s="194">
        <v>0.38680555555555557</v>
      </c>
      <c r="J24" s="194">
        <v>0.7715277777777777</v>
      </c>
      <c r="K24" s="414" t="s">
        <v>80</v>
      </c>
      <c r="L24" s="414"/>
      <c r="M24" s="227">
        <v>0.40138888888888885</v>
      </c>
      <c r="N24" s="227">
        <v>0.80208333333333337</v>
      </c>
      <c r="O24" s="194">
        <v>0.40347222222222223</v>
      </c>
      <c r="P24" s="194">
        <v>0.79513888888888884</v>
      </c>
      <c r="Q24" s="194">
        <v>0.39305555555555555</v>
      </c>
      <c r="R24" s="194">
        <v>0.78472222222222221</v>
      </c>
      <c r="S24" s="194">
        <v>0.39930555555555558</v>
      </c>
      <c r="T24" s="194">
        <v>0.79166666666666663</v>
      </c>
      <c r="U24" s="194">
        <v>0.40277777777777773</v>
      </c>
      <c r="V24" s="194">
        <v>0.87152777777777779</v>
      </c>
      <c r="W24" s="194">
        <v>0.39513888888888887</v>
      </c>
      <c r="X24" s="194">
        <v>0.72222222222222221</v>
      </c>
      <c r="Y24" s="366" t="s">
        <v>80</v>
      </c>
      <c r="Z24" s="366"/>
      <c r="AA24" s="227">
        <v>0.39583333333333331</v>
      </c>
      <c r="AB24" s="227">
        <v>0.79166666666666663</v>
      </c>
      <c r="AC24" s="194">
        <v>0.40277777777777773</v>
      </c>
      <c r="AD24" s="194">
        <v>0.80625000000000002</v>
      </c>
      <c r="AE24" s="194">
        <v>0.31666666666666665</v>
      </c>
      <c r="AF24" s="251">
        <v>18.559999999999999</v>
      </c>
      <c r="AG24" s="194">
        <v>0.3888888888888889</v>
      </c>
      <c r="AH24" s="228">
        <v>0.78888888888888886</v>
      </c>
      <c r="AI24" s="228">
        <v>0.38194444444444442</v>
      </c>
      <c r="AJ24" s="194">
        <v>0.77708333333333324</v>
      </c>
      <c r="AK24" s="194">
        <v>0.4201388888888889</v>
      </c>
      <c r="AL24" s="194">
        <v>0.79166666666666663</v>
      </c>
      <c r="AM24" s="366" t="s">
        <v>80</v>
      </c>
      <c r="AN24" s="366"/>
      <c r="AO24" s="431"/>
      <c r="AP24" s="431"/>
      <c r="AQ24" s="194">
        <v>0.39027777777777778</v>
      </c>
      <c r="AR24" s="194">
        <v>0.7993055555555556</v>
      </c>
      <c r="AS24" s="194">
        <v>0.39652777777777781</v>
      </c>
      <c r="AT24" s="196">
        <v>19.059999999999999</v>
      </c>
      <c r="AU24" s="196">
        <v>9.16</v>
      </c>
      <c r="AV24" s="196">
        <v>19.190000000000001</v>
      </c>
      <c r="AW24" s="196">
        <v>8.39</v>
      </c>
      <c r="AX24" s="196">
        <v>19.03</v>
      </c>
      <c r="AY24" s="196">
        <v>9.35</v>
      </c>
      <c r="AZ24" s="228">
        <v>0.7993055555555556</v>
      </c>
      <c r="BA24" s="228">
        <v>0.39374999999999999</v>
      </c>
      <c r="BB24" s="228">
        <v>0.7583333333333333</v>
      </c>
      <c r="BC24" s="231">
        <v>0.40277777777777773</v>
      </c>
      <c r="BD24" s="231">
        <v>0.77430555555555547</v>
      </c>
      <c r="BE24" s="228">
        <v>0.375</v>
      </c>
      <c r="BF24" s="228">
        <v>0.79027777777777775</v>
      </c>
      <c r="BG24" s="228">
        <v>0.38194444444444442</v>
      </c>
      <c r="BH24" s="228">
        <v>0.79583333333333339</v>
      </c>
      <c r="BI24" s="228">
        <v>0.39027777777777778</v>
      </c>
      <c r="BJ24" s="228">
        <v>0.79652777777777783</v>
      </c>
      <c r="BK24" s="228">
        <v>0.3923611111111111</v>
      </c>
      <c r="BL24" s="218">
        <v>0.79791666666666661</v>
      </c>
      <c r="BM24" s="257">
        <f t="shared" si="0"/>
        <v>0</v>
      </c>
      <c r="BN24" s="251">
        <f t="shared" si="1"/>
        <v>0</v>
      </c>
      <c r="BO24" s="251">
        <f t="shared" si="2"/>
        <v>0</v>
      </c>
      <c r="BP24" s="251">
        <f t="shared" si="3"/>
        <v>0</v>
      </c>
      <c r="BQ24" s="252"/>
      <c r="BR24" s="251">
        <f t="shared" si="4"/>
        <v>0</v>
      </c>
    </row>
    <row r="25" spans="1:70" ht="14.4" x14ac:dyDescent="0.25">
      <c r="A25" s="232">
        <v>28</v>
      </c>
      <c r="B25" s="233" t="s">
        <v>37</v>
      </c>
      <c r="C25" s="235"/>
      <c r="D25" s="245" t="s">
        <v>63</v>
      </c>
      <c r="E25" s="410" t="s">
        <v>72</v>
      </c>
      <c r="F25" s="410"/>
      <c r="G25" s="410" t="s">
        <v>72</v>
      </c>
      <c r="H25" s="410"/>
      <c r="I25" s="410" t="s">
        <v>72</v>
      </c>
      <c r="J25" s="410"/>
      <c r="K25" s="410" t="s">
        <v>72</v>
      </c>
      <c r="L25" s="410"/>
      <c r="M25" s="412"/>
      <c r="N25" s="412"/>
      <c r="O25" s="410" t="s">
        <v>72</v>
      </c>
      <c r="P25" s="410"/>
      <c r="Q25" s="410" t="s">
        <v>72</v>
      </c>
      <c r="R25" s="410"/>
      <c r="S25" s="410" t="s">
        <v>72</v>
      </c>
      <c r="T25" s="410"/>
      <c r="U25" s="410" t="s">
        <v>72</v>
      </c>
      <c r="V25" s="410"/>
      <c r="W25" s="410" t="s">
        <v>72</v>
      </c>
      <c r="X25" s="410"/>
      <c r="Y25" s="410" t="s">
        <v>72</v>
      </c>
      <c r="Z25" s="410"/>
      <c r="AA25" s="412"/>
      <c r="AB25" s="412"/>
      <c r="AC25" s="410" t="s">
        <v>72</v>
      </c>
      <c r="AD25" s="410"/>
      <c r="AE25" s="410" t="s">
        <v>72</v>
      </c>
      <c r="AF25" s="410"/>
      <c r="AG25" s="410" t="s">
        <v>72</v>
      </c>
      <c r="AH25" s="410"/>
      <c r="AI25" s="410" t="s">
        <v>72</v>
      </c>
      <c r="AJ25" s="410"/>
      <c r="AK25" s="410" t="s">
        <v>72</v>
      </c>
      <c r="AL25" s="410"/>
      <c r="AM25" s="410" t="s">
        <v>72</v>
      </c>
      <c r="AN25" s="410"/>
      <c r="AO25" s="412"/>
      <c r="AP25" s="412"/>
      <c r="AQ25" s="410" t="s">
        <v>72</v>
      </c>
      <c r="AR25" s="410"/>
      <c r="AS25" s="410" t="s">
        <v>72</v>
      </c>
      <c r="AT25" s="410"/>
      <c r="AU25" s="410" t="s">
        <v>72</v>
      </c>
      <c r="AV25" s="410"/>
      <c r="AW25" s="410" t="s">
        <v>72</v>
      </c>
      <c r="AX25" s="410"/>
      <c r="AY25" s="410" t="s">
        <v>72</v>
      </c>
      <c r="AZ25" s="410"/>
      <c r="BA25" s="410" t="s">
        <v>72</v>
      </c>
      <c r="BB25" s="410"/>
      <c r="BC25" s="412"/>
      <c r="BD25" s="412"/>
      <c r="BE25" s="410" t="s">
        <v>72</v>
      </c>
      <c r="BF25" s="410"/>
      <c r="BG25" s="410" t="s">
        <v>72</v>
      </c>
      <c r="BH25" s="410"/>
      <c r="BI25" s="410" t="s">
        <v>72</v>
      </c>
      <c r="BJ25" s="410"/>
      <c r="BK25" s="410" t="s">
        <v>72</v>
      </c>
      <c r="BL25" s="410"/>
      <c r="BM25" s="257">
        <f t="shared" si="0"/>
        <v>0</v>
      </c>
      <c r="BN25" s="251">
        <f t="shared" si="1"/>
        <v>0</v>
      </c>
      <c r="BO25" s="251">
        <f t="shared" si="2"/>
        <v>0</v>
      </c>
      <c r="BP25" s="251">
        <f t="shared" si="3"/>
        <v>0</v>
      </c>
      <c r="BQ25" s="252"/>
      <c r="BR25" s="251">
        <f t="shared" si="4"/>
        <v>26</v>
      </c>
    </row>
    <row r="26" spans="1:70" ht="14.4" x14ac:dyDescent="0.25">
      <c r="A26" s="232">
        <v>29</v>
      </c>
      <c r="B26" s="237" t="s">
        <v>39</v>
      </c>
      <c r="C26" s="238"/>
      <c r="D26" s="245" t="s">
        <v>65</v>
      </c>
      <c r="E26" s="410" t="s">
        <v>72</v>
      </c>
      <c r="F26" s="410"/>
      <c r="G26" s="410" t="s">
        <v>72</v>
      </c>
      <c r="H26" s="410"/>
      <c r="I26" s="410" t="s">
        <v>72</v>
      </c>
      <c r="J26" s="410"/>
      <c r="K26" s="410" t="s">
        <v>72</v>
      </c>
      <c r="L26" s="410"/>
      <c r="M26" s="412"/>
      <c r="N26" s="412"/>
      <c r="O26" s="410" t="s">
        <v>72</v>
      </c>
      <c r="P26" s="410"/>
      <c r="Q26" s="410" t="s">
        <v>72</v>
      </c>
      <c r="R26" s="410"/>
      <c r="S26" s="410" t="s">
        <v>72</v>
      </c>
      <c r="T26" s="410"/>
      <c r="U26" s="410" t="s">
        <v>72</v>
      </c>
      <c r="V26" s="410"/>
      <c r="W26" s="410" t="s">
        <v>72</v>
      </c>
      <c r="X26" s="410"/>
      <c r="Y26" s="410" t="s">
        <v>72</v>
      </c>
      <c r="Z26" s="410"/>
      <c r="AA26" s="412"/>
      <c r="AB26" s="412"/>
      <c r="AC26" s="410" t="s">
        <v>72</v>
      </c>
      <c r="AD26" s="410"/>
      <c r="AE26" s="410" t="s">
        <v>72</v>
      </c>
      <c r="AF26" s="410"/>
      <c r="AG26" s="410" t="s">
        <v>72</v>
      </c>
      <c r="AH26" s="410"/>
      <c r="AI26" s="410" t="s">
        <v>72</v>
      </c>
      <c r="AJ26" s="410"/>
      <c r="AK26" s="410" t="s">
        <v>72</v>
      </c>
      <c r="AL26" s="410"/>
      <c r="AM26" s="410" t="s">
        <v>72</v>
      </c>
      <c r="AN26" s="410"/>
      <c r="AO26" s="412"/>
      <c r="AP26" s="412"/>
      <c r="AQ26" s="410" t="s">
        <v>72</v>
      </c>
      <c r="AR26" s="410"/>
      <c r="AS26" s="410" t="s">
        <v>72</v>
      </c>
      <c r="AT26" s="410"/>
      <c r="AU26" s="410" t="s">
        <v>72</v>
      </c>
      <c r="AV26" s="410"/>
      <c r="AW26" s="410" t="s">
        <v>72</v>
      </c>
      <c r="AX26" s="410"/>
      <c r="AY26" s="410" t="s">
        <v>72</v>
      </c>
      <c r="AZ26" s="410"/>
      <c r="BA26" s="410" t="s">
        <v>72</v>
      </c>
      <c r="BB26" s="410"/>
      <c r="BC26" s="412"/>
      <c r="BD26" s="412"/>
      <c r="BE26" s="410" t="s">
        <v>72</v>
      </c>
      <c r="BF26" s="410"/>
      <c r="BG26" s="410" t="s">
        <v>72</v>
      </c>
      <c r="BH26" s="410"/>
      <c r="BI26" s="410" t="s">
        <v>72</v>
      </c>
      <c r="BJ26" s="410"/>
      <c r="BK26" s="410" t="s">
        <v>72</v>
      </c>
      <c r="BL26" s="410"/>
      <c r="BM26" s="257">
        <f t="shared" si="0"/>
        <v>0</v>
      </c>
      <c r="BN26" s="251">
        <f t="shared" si="1"/>
        <v>0</v>
      </c>
      <c r="BO26" s="251">
        <f t="shared" si="2"/>
        <v>0</v>
      </c>
      <c r="BP26" s="251">
        <f t="shared" si="3"/>
        <v>0</v>
      </c>
      <c r="BQ26" s="252"/>
      <c r="BR26" s="251">
        <f t="shared" si="4"/>
        <v>26</v>
      </c>
    </row>
    <row r="27" spans="1:70" ht="14.4" x14ac:dyDescent="0.25">
      <c r="A27" s="232">
        <v>30</v>
      </c>
      <c r="B27" s="233" t="s">
        <v>76</v>
      </c>
      <c r="C27" s="235"/>
      <c r="D27" s="245" t="s">
        <v>73</v>
      </c>
      <c r="E27" s="410" t="s">
        <v>72</v>
      </c>
      <c r="F27" s="410"/>
      <c r="G27" s="410" t="s">
        <v>72</v>
      </c>
      <c r="H27" s="410"/>
      <c r="I27" s="410" t="s">
        <v>72</v>
      </c>
      <c r="J27" s="410"/>
      <c r="K27" s="410" t="s">
        <v>72</v>
      </c>
      <c r="L27" s="410"/>
      <c r="M27" s="412"/>
      <c r="N27" s="412"/>
      <c r="O27" s="410" t="s">
        <v>72</v>
      </c>
      <c r="P27" s="410"/>
      <c r="Q27" s="410" t="s">
        <v>72</v>
      </c>
      <c r="R27" s="410"/>
      <c r="S27" s="410" t="s">
        <v>72</v>
      </c>
      <c r="T27" s="410"/>
      <c r="U27" s="410" t="s">
        <v>72</v>
      </c>
      <c r="V27" s="410"/>
      <c r="W27" s="410" t="s">
        <v>72</v>
      </c>
      <c r="X27" s="410"/>
      <c r="Y27" s="410" t="s">
        <v>72</v>
      </c>
      <c r="Z27" s="410"/>
      <c r="AA27" s="412"/>
      <c r="AB27" s="412"/>
      <c r="AC27" s="410" t="s">
        <v>72</v>
      </c>
      <c r="AD27" s="410"/>
      <c r="AE27" s="410" t="s">
        <v>72</v>
      </c>
      <c r="AF27" s="410"/>
      <c r="AG27" s="410" t="s">
        <v>72</v>
      </c>
      <c r="AH27" s="410"/>
      <c r="AI27" s="410" t="s">
        <v>72</v>
      </c>
      <c r="AJ27" s="410"/>
      <c r="AK27" s="410" t="s">
        <v>72</v>
      </c>
      <c r="AL27" s="410"/>
      <c r="AM27" s="410" t="s">
        <v>72</v>
      </c>
      <c r="AN27" s="410"/>
      <c r="AO27" s="412"/>
      <c r="AP27" s="412"/>
      <c r="AQ27" s="410" t="s">
        <v>72</v>
      </c>
      <c r="AR27" s="410"/>
      <c r="AS27" s="410" t="s">
        <v>72</v>
      </c>
      <c r="AT27" s="410"/>
      <c r="AU27" s="410" t="s">
        <v>72</v>
      </c>
      <c r="AV27" s="410"/>
      <c r="AW27" s="410" t="s">
        <v>72</v>
      </c>
      <c r="AX27" s="410"/>
      <c r="AY27" s="410" t="s">
        <v>72</v>
      </c>
      <c r="AZ27" s="410"/>
      <c r="BA27" s="410" t="s">
        <v>72</v>
      </c>
      <c r="BB27" s="410"/>
      <c r="BC27" s="412"/>
      <c r="BD27" s="412"/>
      <c r="BE27" s="410" t="s">
        <v>72</v>
      </c>
      <c r="BF27" s="410"/>
      <c r="BG27" s="410" t="s">
        <v>72</v>
      </c>
      <c r="BH27" s="410"/>
      <c r="BI27" s="410" t="s">
        <v>72</v>
      </c>
      <c r="BJ27" s="410"/>
      <c r="BK27" s="410" t="s">
        <v>72</v>
      </c>
      <c r="BL27" s="410"/>
      <c r="BM27" s="257">
        <f t="shared" si="0"/>
        <v>0</v>
      </c>
      <c r="BN27" s="251">
        <f t="shared" si="1"/>
        <v>0</v>
      </c>
      <c r="BO27" s="251">
        <f t="shared" si="2"/>
        <v>0</v>
      </c>
      <c r="BP27" s="251">
        <f t="shared" si="3"/>
        <v>0</v>
      </c>
      <c r="BQ27" s="252"/>
      <c r="BR27" s="251">
        <f t="shared" si="4"/>
        <v>26</v>
      </c>
    </row>
    <row r="28" spans="1:70" ht="14.4" x14ac:dyDescent="0.25">
      <c r="A28" s="232">
        <v>31</v>
      </c>
      <c r="B28" s="233" t="s">
        <v>77</v>
      </c>
      <c r="C28" s="235"/>
      <c r="D28" s="245" t="s">
        <v>74</v>
      </c>
      <c r="E28" s="410" t="s">
        <v>72</v>
      </c>
      <c r="F28" s="410"/>
      <c r="G28" s="410" t="s">
        <v>72</v>
      </c>
      <c r="H28" s="410"/>
      <c r="I28" s="410" t="s">
        <v>72</v>
      </c>
      <c r="J28" s="410"/>
      <c r="K28" s="410" t="s">
        <v>72</v>
      </c>
      <c r="L28" s="410"/>
      <c r="M28" s="412"/>
      <c r="N28" s="412"/>
      <c r="O28" s="410" t="s">
        <v>72</v>
      </c>
      <c r="P28" s="410"/>
      <c r="Q28" s="410" t="s">
        <v>72</v>
      </c>
      <c r="R28" s="410"/>
      <c r="S28" s="410" t="s">
        <v>72</v>
      </c>
      <c r="T28" s="410"/>
      <c r="U28" s="410" t="s">
        <v>72</v>
      </c>
      <c r="V28" s="410"/>
      <c r="W28" s="410" t="s">
        <v>72</v>
      </c>
      <c r="X28" s="410"/>
      <c r="Y28" s="410" t="s">
        <v>72</v>
      </c>
      <c r="Z28" s="410"/>
      <c r="AA28" s="412"/>
      <c r="AB28" s="412"/>
      <c r="AC28" s="410" t="s">
        <v>72</v>
      </c>
      <c r="AD28" s="410"/>
      <c r="AE28" s="410" t="s">
        <v>72</v>
      </c>
      <c r="AF28" s="410"/>
      <c r="AG28" s="410" t="s">
        <v>72</v>
      </c>
      <c r="AH28" s="410"/>
      <c r="AI28" s="410" t="s">
        <v>72</v>
      </c>
      <c r="AJ28" s="410"/>
      <c r="AK28" s="410" t="s">
        <v>72</v>
      </c>
      <c r="AL28" s="410"/>
      <c r="AM28" s="410" t="s">
        <v>72</v>
      </c>
      <c r="AN28" s="410"/>
      <c r="AO28" s="412"/>
      <c r="AP28" s="412"/>
      <c r="AQ28" s="410" t="s">
        <v>72</v>
      </c>
      <c r="AR28" s="410"/>
      <c r="AS28" s="410" t="s">
        <v>72</v>
      </c>
      <c r="AT28" s="410"/>
      <c r="AU28" s="410" t="s">
        <v>72</v>
      </c>
      <c r="AV28" s="410"/>
      <c r="AW28" s="410" t="s">
        <v>72</v>
      </c>
      <c r="AX28" s="410"/>
      <c r="AY28" s="410" t="s">
        <v>72</v>
      </c>
      <c r="AZ28" s="410"/>
      <c r="BA28" s="410" t="s">
        <v>72</v>
      </c>
      <c r="BB28" s="410"/>
      <c r="BC28" s="412"/>
      <c r="BD28" s="412"/>
      <c r="BE28" s="410" t="s">
        <v>72</v>
      </c>
      <c r="BF28" s="410"/>
      <c r="BG28" s="410" t="s">
        <v>72</v>
      </c>
      <c r="BH28" s="410"/>
      <c r="BI28" s="410" t="s">
        <v>72</v>
      </c>
      <c r="BJ28" s="410"/>
      <c r="BK28" s="410" t="s">
        <v>72</v>
      </c>
      <c r="BL28" s="410"/>
      <c r="BM28" s="257">
        <f t="shared" si="0"/>
        <v>0</v>
      </c>
      <c r="BN28" s="251">
        <f t="shared" si="1"/>
        <v>0</v>
      </c>
      <c r="BO28" s="251">
        <f t="shared" si="2"/>
        <v>0</v>
      </c>
      <c r="BP28" s="251">
        <f t="shared" si="3"/>
        <v>0</v>
      </c>
      <c r="BQ28" s="252"/>
      <c r="BR28" s="251">
        <f t="shared" si="4"/>
        <v>26</v>
      </c>
    </row>
    <row r="29" spans="1:70" ht="14.4" x14ac:dyDescent="0.25">
      <c r="A29" s="232">
        <v>32</v>
      </c>
      <c r="B29" s="233" t="s">
        <v>78</v>
      </c>
      <c r="C29" s="235"/>
      <c r="D29" s="245" t="s">
        <v>75</v>
      </c>
      <c r="E29" s="410" t="s">
        <v>72</v>
      </c>
      <c r="F29" s="410"/>
      <c r="G29" s="410" t="s">
        <v>72</v>
      </c>
      <c r="H29" s="410"/>
      <c r="I29" s="410" t="s">
        <v>72</v>
      </c>
      <c r="J29" s="410"/>
      <c r="K29" s="410" t="s">
        <v>72</v>
      </c>
      <c r="L29" s="410"/>
      <c r="M29" s="412"/>
      <c r="N29" s="412"/>
      <c r="O29" s="410" t="s">
        <v>72</v>
      </c>
      <c r="P29" s="410"/>
      <c r="Q29" s="410" t="s">
        <v>72</v>
      </c>
      <c r="R29" s="410"/>
      <c r="S29" s="410" t="s">
        <v>72</v>
      </c>
      <c r="T29" s="410"/>
      <c r="U29" s="410" t="s">
        <v>72</v>
      </c>
      <c r="V29" s="410"/>
      <c r="W29" s="410" t="s">
        <v>72</v>
      </c>
      <c r="X29" s="410"/>
      <c r="Y29" s="410" t="s">
        <v>72</v>
      </c>
      <c r="Z29" s="410"/>
      <c r="AA29" s="412"/>
      <c r="AB29" s="412"/>
      <c r="AC29" s="410" t="s">
        <v>72</v>
      </c>
      <c r="AD29" s="410"/>
      <c r="AE29" s="410" t="s">
        <v>72</v>
      </c>
      <c r="AF29" s="410"/>
      <c r="AG29" s="410" t="s">
        <v>72</v>
      </c>
      <c r="AH29" s="410"/>
      <c r="AI29" s="410" t="s">
        <v>72</v>
      </c>
      <c r="AJ29" s="410"/>
      <c r="AK29" s="410" t="s">
        <v>72</v>
      </c>
      <c r="AL29" s="410"/>
      <c r="AM29" s="410" t="s">
        <v>72</v>
      </c>
      <c r="AN29" s="410"/>
      <c r="AO29" s="412"/>
      <c r="AP29" s="412"/>
      <c r="AQ29" s="410" t="s">
        <v>72</v>
      </c>
      <c r="AR29" s="410"/>
      <c r="AS29" s="410" t="s">
        <v>72</v>
      </c>
      <c r="AT29" s="410"/>
      <c r="AU29" s="410" t="s">
        <v>72</v>
      </c>
      <c r="AV29" s="410"/>
      <c r="AW29" s="410" t="s">
        <v>72</v>
      </c>
      <c r="AX29" s="410"/>
      <c r="AY29" s="410" t="s">
        <v>72</v>
      </c>
      <c r="AZ29" s="410"/>
      <c r="BA29" s="410" t="s">
        <v>72</v>
      </c>
      <c r="BB29" s="410"/>
      <c r="BC29" s="412"/>
      <c r="BD29" s="412"/>
      <c r="BE29" s="410" t="s">
        <v>72</v>
      </c>
      <c r="BF29" s="410"/>
      <c r="BG29" s="410" t="s">
        <v>72</v>
      </c>
      <c r="BH29" s="410"/>
      <c r="BI29" s="410" t="s">
        <v>72</v>
      </c>
      <c r="BJ29" s="410"/>
      <c r="BK29" s="410" t="s">
        <v>72</v>
      </c>
      <c r="BL29" s="410"/>
      <c r="BM29" s="257">
        <f t="shared" si="0"/>
        <v>0</v>
      </c>
      <c r="BN29" s="251">
        <f t="shared" si="1"/>
        <v>0</v>
      </c>
      <c r="BO29" s="251">
        <f t="shared" si="2"/>
        <v>0</v>
      </c>
      <c r="BP29" s="251">
        <f t="shared" si="3"/>
        <v>0</v>
      </c>
      <c r="BQ29" s="252"/>
      <c r="BR29" s="251">
        <f t="shared" si="4"/>
        <v>26</v>
      </c>
    </row>
  </sheetData>
  <mergeCells count="372">
    <mergeCell ref="AQ20:AR20"/>
    <mergeCell ref="AQ25:AR25"/>
    <mergeCell ref="AS7:AT7"/>
    <mergeCell ref="AS20:AT20"/>
    <mergeCell ref="AS25:AT25"/>
    <mergeCell ref="BM2:BN2"/>
    <mergeCell ref="BO2:BP2"/>
    <mergeCell ref="AY4:AZ4"/>
    <mergeCell ref="AY7:AZ7"/>
    <mergeCell ref="AY10:AZ10"/>
    <mergeCell ref="AY20:AZ20"/>
    <mergeCell ref="AY22:AZ22"/>
    <mergeCell ref="AY25:AZ25"/>
    <mergeCell ref="BG2:BH2"/>
    <mergeCell ref="BI2:BJ2"/>
    <mergeCell ref="BK2:BL2"/>
    <mergeCell ref="BI7:BJ7"/>
    <mergeCell ref="BI20:BJ20"/>
    <mergeCell ref="BG25:BH25"/>
    <mergeCell ref="BI25:BJ25"/>
    <mergeCell ref="BI10:BJ10"/>
    <mergeCell ref="BG20:BH20"/>
    <mergeCell ref="BG7:BH7"/>
    <mergeCell ref="BK4:BL4"/>
    <mergeCell ref="AM29:AN29"/>
    <mergeCell ref="AM19:AN19"/>
    <mergeCell ref="AM8:AN8"/>
    <mergeCell ref="AM9:AN9"/>
    <mergeCell ref="AM14:AN14"/>
    <mergeCell ref="AM7:AN7"/>
    <mergeCell ref="AM24:AN24"/>
    <mergeCell ref="AM18:AN18"/>
    <mergeCell ref="AU5:AV5"/>
    <mergeCell ref="AU20:AV20"/>
    <mergeCell ref="AU7:AV7"/>
    <mergeCell ref="AO12:AP12"/>
    <mergeCell ref="AQ12:AR12"/>
    <mergeCell ref="AO20:AP20"/>
    <mergeCell ref="AU29:AV29"/>
    <mergeCell ref="AU16:AV16"/>
    <mergeCell ref="AU17:AV17"/>
    <mergeCell ref="AM20:AN20"/>
    <mergeCell ref="AM25:AN25"/>
    <mergeCell ref="AQ27:AR27"/>
    <mergeCell ref="AQ28:AR28"/>
    <mergeCell ref="AQ29:AR29"/>
    <mergeCell ref="AO24:AP24"/>
    <mergeCell ref="AS27:AT27"/>
    <mergeCell ref="AI23:AJ23"/>
    <mergeCell ref="AA27:AB27"/>
    <mergeCell ref="AA28:AB28"/>
    <mergeCell ref="AG27:AH27"/>
    <mergeCell ref="AG28:AH28"/>
    <mergeCell ref="AE25:AF25"/>
    <mergeCell ref="AE26:AF26"/>
    <mergeCell ref="AE18:AF18"/>
    <mergeCell ref="AE21:AF21"/>
    <mergeCell ref="BE2:BF2"/>
    <mergeCell ref="AO27:AP27"/>
    <mergeCell ref="AO28:AP28"/>
    <mergeCell ref="AO29:AP29"/>
    <mergeCell ref="AQ7:AR7"/>
    <mergeCell ref="AQ11:AR11"/>
    <mergeCell ref="AW7:AX7"/>
    <mergeCell ref="AW12:AX12"/>
    <mergeCell ref="AW17:AX17"/>
    <mergeCell ref="AW20:AX20"/>
    <mergeCell ref="AU25:AV25"/>
    <mergeCell ref="AW25:AX25"/>
    <mergeCell ref="AU26:AV26"/>
    <mergeCell ref="AW26:AX26"/>
    <mergeCell ref="AU27:AV27"/>
    <mergeCell ref="AW27:AX27"/>
    <mergeCell ref="AS29:AT29"/>
    <mergeCell ref="BA7:BB7"/>
    <mergeCell ref="BA9:BB9"/>
    <mergeCell ref="BA10:BB10"/>
    <mergeCell ref="AO4:AP4"/>
    <mergeCell ref="AO25:AP25"/>
    <mergeCell ref="AS9:AT9"/>
    <mergeCell ref="AS17:AT17"/>
    <mergeCell ref="O25:P25"/>
    <mergeCell ref="O26:P26"/>
    <mergeCell ref="O27:P27"/>
    <mergeCell ref="O28:P28"/>
    <mergeCell ref="O29:P29"/>
    <mergeCell ref="U25:V25"/>
    <mergeCell ref="U26:V26"/>
    <mergeCell ref="U27:V27"/>
    <mergeCell ref="BC2:BD2"/>
    <mergeCell ref="AG17:AH17"/>
    <mergeCell ref="AG18:AH18"/>
    <mergeCell ref="AG23:AH23"/>
    <mergeCell ref="AK20:AL20"/>
    <mergeCell ref="AM27:AN27"/>
    <mergeCell ref="AM28:AN28"/>
    <mergeCell ref="AA29:AB29"/>
    <mergeCell ref="AC25:AD25"/>
    <mergeCell ref="AC26:AD26"/>
    <mergeCell ref="AC28:AD28"/>
    <mergeCell ref="AC27:AD27"/>
    <mergeCell ref="AC29:AD29"/>
    <mergeCell ref="AC20:AD20"/>
    <mergeCell ref="AI29:AJ29"/>
    <mergeCell ref="AI20:AJ20"/>
    <mergeCell ref="BE1:BF1"/>
    <mergeCell ref="A1:D1"/>
    <mergeCell ref="A2:D2"/>
    <mergeCell ref="E9:F9"/>
    <mergeCell ref="G9:H9"/>
    <mergeCell ref="E5:F5"/>
    <mergeCell ref="G4:H4"/>
    <mergeCell ref="M1:N1"/>
    <mergeCell ref="O1:P1"/>
    <mergeCell ref="Q1:R1"/>
    <mergeCell ref="K4:L4"/>
    <mergeCell ref="K7:L7"/>
    <mergeCell ref="K2:L2"/>
    <mergeCell ref="M2:N2"/>
    <mergeCell ref="O2:P2"/>
    <mergeCell ref="Q2:R2"/>
    <mergeCell ref="Q9:R9"/>
    <mergeCell ref="U1:V1"/>
    <mergeCell ref="S2:T2"/>
    <mergeCell ref="U2:V2"/>
    <mergeCell ref="U5:V5"/>
    <mergeCell ref="U4:V4"/>
    <mergeCell ref="W2:X2"/>
    <mergeCell ref="M4:N4"/>
    <mergeCell ref="BG1:BH1"/>
    <mergeCell ref="AU1:AV1"/>
    <mergeCell ref="Y2:Z2"/>
    <mergeCell ref="AA2:AB2"/>
    <mergeCell ref="BA2:BB2"/>
    <mergeCell ref="AE2:AF2"/>
    <mergeCell ref="AG2:AH2"/>
    <mergeCell ref="AI2:AJ2"/>
    <mergeCell ref="AS1:AT1"/>
    <mergeCell ref="AI1:AJ1"/>
    <mergeCell ref="AK1:AL1"/>
    <mergeCell ref="AM1:AN1"/>
    <mergeCell ref="AO1:AP1"/>
    <mergeCell ref="AQ1:AR1"/>
    <mergeCell ref="Y1:Z1"/>
    <mergeCell ref="AA1:AB1"/>
    <mergeCell ref="AC1:AD1"/>
    <mergeCell ref="AW1:AX1"/>
    <mergeCell ref="AY1:AZ1"/>
    <mergeCell ref="BA1:BB1"/>
    <mergeCell ref="BC1:BD1"/>
    <mergeCell ref="AU2:AV2"/>
    <mergeCell ref="AW2:AX2"/>
    <mergeCell ref="AY2:AZ2"/>
    <mergeCell ref="G1:H1"/>
    <mergeCell ref="I1:J1"/>
    <mergeCell ref="K1:L1"/>
    <mergeCell ref="E4:F4"/>
    <mergeCell ref="AK2:AL2"/>
    <mergeCell ref="AM2:AN2"/>
    <mergeCell ref="AO2:AP2"/>
    <mergeCell ref="AQ2:AR2"/>
    <mergeCell ref="AS2:AT2"/>
    <mergeCell ref="AC2:AD2"/>
    <mergeCell ref="AE1:AF1"/>
    <mergeCell ref="AG1:AH1"/>
    <mergeCell ref="AA4:AB4"/>
    <mergeCell ref="O4:P4"/>
    <mergeCell ref="Y4:Z4"/>
    <mergeCell ref="AC4:AD4"/>
    <mergeCell ref="AM4:AN4"/>
    <mergeCell ref="AE4:AF4"/>
    <mergeCell ref="AS4:AT4"/>
    <mergeCell ref="W4:X4"/>
    <mergeCell ref="AG4:AH4"/>
    <mergeCell ref="AK4:AL4"/>
    <mergeCell ref="AQ4:AR4"/>
    <mergeCell ref="AI4:AJ4"/>
    <mergeCell ref="BI1:BJ1"/>
    <mergeCell ref="BK1:BL1"/>
    <mergeCell ref="E2:F2"/>
    <mergeCell ref="G2:H2"/>
    <mergeCell ref="Q4:R4"/>
    <mergeCell ref="W1:X1"/>
    <mergeCell ref="S1:T1"/>
    <mergeCell ref="I26:J26"/>
    <mergeCell ref="I2:J2"/>
    <mergeCell ref="H12:I12"/>
    <mergeCell ref="E10:F10"/>
    <mergeCell ref="E15:F15"/>
    <mergeCell ref="I19:J19"/>
    <mergeCell ref="I14:J14"/>
    <mergeCell ref="I25:J25"/>
    <mergeCell ref="S10:T10"/>
    <mergeCell ref="S4:T4"/>
    <mergeCell ref="S25:T25"/>
    <mergeCell ref="S26:T26"/>
    <mergeCell ref="S20:T20"/>
    <mergeCell ref="E1:F1"/>
    <mergeCell ref="I4:J4"/>
    <mergeCell ref="I20:J20"/>
    <mergeCell ref="Q20:R20"/>
    <mergeCell ref="E29:F29"/>
    <mergeCell ref="E28:F28"/>
    <mergeCell ref="E27:F27"/>
    <mergeCell ref="E26:F26"/>
    <mergeCell ref="E25:F25"/>
    <mergeCell ref="G20:H20"/>
    <mergeCell ref="G25:H25"/>
    <mergeCell ref="G26:H26"/>
    <mergeCell ref="G27:H27"/>
    <mergeCell ref="G29:H29"/>
    <mergeCell ref="G28:H28"/>
    <mergeCell ref="G21:H21"/>
    <mergeCell ref="E20:F20"/>
    <mergeCell ref="E22:F22"/>
    <mergeCell ref="AE5:AF5"/>
    <mergeCell ref="AC5:AD5"/>
    <mergeCell ref="AC21:AD21"/>
    <mergeCell ref="AC18:AD18"/>
    <mergeCell ref="AC14:AD14"/>
    <mergeCell ref="AC12:AD12"/>
    <mergeCell ref="AE15:AF15"/>
    <mergeCell ref="Y5:Z5"/>
    <mergeCell ref="Y22:Z22"/>
    <mergeCell ref="Y15:Z15"/>
    <mergeCell ref="Y21:Z21"/>
    <mergeCell ref="AA20:AB20"/>
    <mergeCell ref="AG29:AH29"/>
    <mergeCell ref="AE27:AF27"/>
    <mergeCell ref="AE28:AF28"/>
    <mergeCell ref="AE29:AF29"/>
    <mergeCell ref="AE20:AF20"/>
    <mergeCell ref="Y24:Z24"/>
    <mergeCell ref="Y29:Z29"/>
    <mergeCell ref="AA25:AB25"/>
    <mergeCell ref="AA26:AB26"/>
    <mergeCell ref="K14:L14"/>
    <mergeCell ref="K24:L24"/>
    <mergeCell ref="K20:L20"/>
    <mergeCell ref="K25:L25"/>
    <mergeCell ref="O21:P21"/>
    <mergeCell ref="I27:J27"/>
    <mergeCell ref="W29:X29"/>
    <mergeCell ref="W18:X18"/>
    <mergeCell ref="W22:X22"/>
    <mergeCell ref="U29:V29"/>
    <mergeCell ref="U20:V20"/>
    <mergeCell ref="M25:N25"/>
    <mergeCell ref="M26:N26"/>
    <mergeCell ref="M27:N27"/>
    <mergeCell ref="M28:N28"/>
    <mergeCell ref="M29:N29"/>
    <mergeCell ref="S27:T27"/>
    <mergeCell ref="S28:T28"/>
    <mergeCell ref="S29:T29"/>
    <mergeCell ref="Q25:R25"/>
    <mergeCell ref="Q26:R26"/>
    <mergeCell ref="Q27:R27"/>
    <mergeCell ref="Q28:R28"/>
    <mergeCell ref="Q29:R29"/>
    <mergeCell ref="I7:J7"/>
    <mergeCell ref="I28:J28"/>
    <mergeCell ref="U28:V28"/>
    <mergeCell ref="Y25:Z25"/>
    <mergeCell ref="Y26:Z26"/>
    <mergeCell ref="Y27:Z27"/>
    <mergeCell ref="Y28:Z28"/>
    <mergeCell ref="W20:X20"/>
    <mergeCell ref="W25:X25"/>
    <mergeCell ref="W26:X26"/>
    <mergeCell ref="W27:X27"/>
    <mergeCell ref="W28:X28"/>
    <mergeCell ref="Y20:Z20"/>
    <mergeCell ref="O18:P18"/>
    <mergeCell ref="M18:N18"/>
    <mergeCell ref="M20:N20"/>
    <mergeCell ref="O20:P20"/>
    <mergeCell ref="K21:L21"/>
    <mergeCell ref="K10:L10"/>
    <mergeCell ref="K27:L27"/>
    <mergeCell ref="K26:L26"/>
    <mergeCell ref="K22:L22"/>
    <mergeCell ref="K15:L15"/>
    <mergeCell ref="K19:L19"/>
    <mergeCell ref="I29:J29"/>
    <mergeCell ref="I21:J21"/>
    <mergeCell ref="K28:L28"/>
    <mergeCell ref="K29:L29"/>
    <mergeCell ref="K8:L8"/>
    <mergeCell ref="BE28:BF28"/>
    <mergeCell ref="BC28:BD28"/>
    <mergeCell ref="AQ18:AR18"/>
    <mergeCell ref="AS28:AT28"/>
    <mergeCell ref="AW29:AX29"/>
    <mergeCell ref="AO26:AP26"/>
    <mergeCell ref="AM26:AN26"/>
    <mergeCell ref="AQ26:AR26"/>
    <mergeCell ref="AE22:AF22"/>
    <mergeCell ref="AG25:AH25"/>
    <mergeCell ref="AG26:AH26"/>
    <mergeCell ref="BA25:BB25"/>
    <mergeCell ref="BA26:BB26"/>
    <mergeCell ref="AG9:AH9"/>
    <mergeCell ref="AG20:AH20"/>
    <mergeCell ref="BE29:BF29"/>
    <mergeCell ref="BC29:BD29"/>
    <mergeCell ref="BC20:BD20"/>
    <mergeCell ref="BC18:BD18"/>
    <mergeCell ref="BA28:BB28"/>
    <mergeCell ref="BA29:BB29"/>
    <mergeCell ref="AU28:AV28"/>
    <mergeCell ref="AY27:AZ27"/>
    <mergeCell ref="AY28:AZ28"/>
    <mergeCell ref="AY29:AZ29"/>
    <mergeCell ref="AW28:AX28"/>
    <mergeCell ref="BE27:BF27"/>
    <mergeCell ref="AI5:AJ5"/>
    <mergeCell ref="AI21:AJ21"/>
    <mergeCell ref="AK27:AL27"/>
    <mergeCell ref="AK28:AL28"/>
    <mergeCell ref="AK29:AL29"/>
    <mergeCell ref="AI25:AJ25"/>
    <mergeCell ref="AI26:AJ26"/>
    <mergeCell ref="AI27:AJ27"/>
    <mergeCell ref="AI28:AJ28"/>
    <mergeCell ref="AK25:AL25"/>
    <mergeCell ref="AK26:AL26"/>
    <mergeCell ref="AK10:AL10"/>
    <mergeCell ref="AK18:AL18"/>
    <mergeCell ref="AK19:AL19"/>
    <mergeCell ref="AK21:AL21"/>
    <mergeCell ref="AI18:AJ18"/>
    <mergeCell ref="BC27:BD27"/>
    <mergeCell ref="BA4:BB4"/>
    <mergeCell ref="BE4:BF4"/>
    <mergeCell ref="BE7:BF7"/>
    <mergeCell ref="BE11:BF11"/>
    <mergeCell ref="BE18:BF18"/>
    <mergeCell ref="BE20:BF20"/>
    <mergeCell ref="BE25:BF25"/>
    <mergeCell ref="BE26:BF26"/>
    <mergeCell ref="BA27:BB27"/>
    <mergeCell ref="AS26:AT26"/>
    <mergeCell ref="BA8:BB8"/>
    <mergeCell ref="BE15:BF15"/>
    <mergeCell ref="BA15:BB15"/>
    <mergeCell ref="BA20:BB20"/>
    <mergeCell ref="BA22:BB22"/>
    <mergeCell ref="AU4:AV4"/>
    <mergeCell ref="AW4:AX4"/>
    <mergeCell ref="BK20:BL20"/>
    <mergeCell ref="BG5:BH5"/>
    <mergeCell ref="BG4:BH4"/>
    <mergeCell ref="BC25:BD25"/>
    <mergeCell ref="BC26:BD26"/>
    <mergeCell ref="AY26:AZ26"/>
    <mergeCell ref="BG26:BH26"/>
    <mergeCell ref="BI26:BJ26"/>
    <mergeCell ref="BK7:BL7"/>
    <mergeCell ref="BK9:BL9"/>
    <mergeCell ref="BG27:BH27"/>
    <mergeCell ref="BI27:BJ27"/>
    <mergeCell ref="BI4:BJ4"/>
    <mergeCell ref="BG28:BH28"/>
    <mergeCell ref="BI28:BJ28"/>
    <mergeCell ref="BG29:BH29"/>
    <mergeCell ref="BI29:BJ29"/>
    <mergeCell ref="BK25:BL25"/>
    <mergeCell ref="BK26:BL26"/>
    <mergeCell ref="BK27:BL27"/>
    <mergeCell ref="BK28:BL28"/>
    <mergeCell ref="BK29:BL29"/>
  </mergeCells>
  <phoneticPr fontId="39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8"/>
  <sheetViews>
    <sheetView tabSelected="1" zoomScale="85" zoomScaleNormal="85" workbookViewId="0">
      <pane xSplit="4" ySplit="3" topLeftCell="AC4" activePane="bottomRight" state="frozen"/>
      <selection pane="topRight" activeCell="E1" sqref="E1"/>
      <selection pane="bottomLeft" activeCell="A4" sqref="A4"/>
      <selection pane="bottomRight" activeCell="AS17" sqref="AS17"/>
    </sheetView>
  </sheetViews>
  <sheetFormatPr defaultRowHeight="13.8" x14ac:dyDescent="0.25"/>
  <cols>
    <col min="1" max="3" width="8.796875" style="10"/>
    <col min="4" max="4" width="31.69921875" style="248" bestFit="1" customWidth="1"/>
    <col min="5" max="11" width="8.796875" style="10"/>
    <col min="12" max="12" width="10.796875" style="303" bestFit="1" customWidth="1"/>
    <col min="13" max="13" width="8.796875" style="303"/>
    <col min="14" max="14" width="14.59765625" style="304" bestFit="1" customWidth="1"/>
    <col min="15" max="15" width="8.796875" style="303"/>
    <col min="16" max="17" width="8.796875" style="10"/>
    <col min="18" max="18" width="8.59765625" style="10" bestFit="1" customWidth="1"/>
    <col min="19" max="69" width="8.796875" style="10"/>
    <col min="70" max="70" width="14.3984375" style="10" bestFit="1" customWidth="1"/>
  </cols>
  <sheetData>
    <row r="1" spans="1:70" x14ac:dyDescent="0.25">
      <c r="A1" s="453">
        <v>44743</v>
      </c>
      <c r="B1" s="446"/>
      <c r="C1" s="446"/>
      <c r="D1" s="446"/>
      <c r="E1" s="448" t="s">
        <v>4</v>
      </c>
      <c r="F1" s="449"/>
      <c r="G1" s="448" t="s">
        <v>5</v>
      </c>
      <c r="H1" s="449"/>
      <c r="I1" s="448" t="s">
        <v>6</v>
      </c>
      <c r="J1" s="449"/>
      <c r="K1" s="448" t="s">
        <v>0</v>
      </c>
      <c r="L1" s="449"/>
      <c r="M1" s="448" t="s">
        <v>1</v>
      </c>
      <c r="N1" s="449"/>
      <c r="O1" s="454" t="s">
        <v>2</v>
      </c>
      <c r="P1" s="454"/>
      <c r="Q1" s="448" t="s">
        <v>3</v>
      </c>
      <c r="R1" s="449"/>
      <c r="S1" s="448" t="s">
        <v>4</v>
      </c>
      <c r="T1" s="449"/>
      <c r="U1" s="448" t="s">
        <v>5</v>
      </c>
      <c r="V1" s="449"/>
      <c r="W1" s="448" t="s">
        <v>6</v>
      </c>
      <c r="X1" s="449"/>
      <c r="Y1" s="448" t="s">
        <v>0</v>
      </c>
      <c r="Z1" s="449"/>
      <c r="AA1" s="448" t="s">
        <v>1</v>
      </c>
      <c r="AB1" s="449"/>
      <c r="AC1" s="454" t="s">
        <v>2</v>
      </c>
      <c r="AD1" s="454"/>
      <c r="AE1" s="448" t="s">
        <v>3</v>
      </c>
      <c r="AF1" s="449"/>
      <c r="AG1" s="448" t="s">
        <v>4</v>
      </c>
      <c r="AH1" s="449"/>
      <c r="AI1" s="448" t="s">
        <v>5</v>
      </c>
      <c r="AJ1" s="449"/>
      <c r="AK1" s="448" t="s">
        <v>6</v>
      </c>
      <c r="AL1" s="449"/>
      <c r="AM1" s="448" t="s">
        <v>0</v>
      </c>
      <c r="AN1" s="449"/>
      <c r="AO1" s="448" t="s">
        <v>1</v>
      </c>
      <c r="AP1" s="449"/>
      <c r="AQ1" s="454" t="s">
        <v>2</v>
      </c>
      <c r="AR1" s="454"/>
      <c r="AS1" s="448" t="s">
        <v>3</v>
      </c>
      <c r="AT1" s="449"/>
      <c r="AU1" s="448" t="s">
        <v>4</v>
      </c>
      <c r="AV1" s="449"/>
      <c r="AW1" s="448" t="s">
        <v>5</v>
      </c>
      <c r="AX1" s="449"/>
      <c r="AY1" s="448" t="s">
        <v>6</v>
      </c>
      <c r="AZ1" s="449"/>
      <c r="BA1" s="448" t="s">
        <v>0</v>
      </c>
      <c r="BB1" s="449"/>
      <c r="BC1" s="448" t="s">
        <v>1</v>
      </c>
      <c r="BD1" s="449"/>
      <c r="BE1" s="454" t="s">
        <v>2</v>
      </c>
      <c r="BF1" s="454"/>
      <c r="BG1" s="448" t="s">
        <v>3</v>
      </c>
      <c r="BH1" s="449"/>
      <c r="BI1" s="448" t="s">
        <v>4</v>
      </c>
      <c r="BJ1" s="449"/>
      <c r="BK1" s="448" t="s">
        <v>5</v>
      </c>
      <c r="BL1" s="449"/>
      <c r="BM1" s="448"/>
      <c r="BN1" s="449"/>
      <c r="BO1" s="266"/>
      <c r="BP1" s="266"/>
      <c r="BQ1" s="267"/>
      <c r="BR1" s="268"/>
    </row>
    <row r="2" spans="1:70" ht="13.8" customHeight="1" x14ac:dyDescent="0.25">
      <c r="A2" s="450" t="s">
        <v>7</v>
      </c>
      <c r="B2" s="451"/>
      <c r="C2" s="451"/>
      <c r="D2" s="452"/>
      <c r="E2" s="443">
        <v>1</v>
      </c>
      <c r="F2" s="444"/>
      <c r="G2" s="443">
        <v>2</v>
      </c>
      <c r="H2" s="444"/>
      <c r="I2" s="443">
        <v>3</v>
      </c>
      <c r="J2" s="447"/>
      <c r="K2" s="445">
        <v>4</v>
      </c>
      <c r="L2" s="446"/>
      <c r="M2" s="445">
        <v>5</v>
      </c>
      <c r="N2" s="446"/>
      <c r="O2" s="445">
        <v>6</v>
      </c>
      <c r="P2" s="446"/>
      <c r="Q2" s="443">
        <v>7</v>
      </c>
      <c r="R2" s="444"/>
      <c r="S2" s="443">
        <v>8</v>
      </c>
      <c r="T2" s="447"/>
      <c r="U2" s="443">
        <v>9</v>
      </c>
      <c r="V2" s="444"/>
      <c r="W2" s="443">
        <v>10</v>
      </c>
      <c r="X2" s="444"/>
      <c r="Y2" s="445">
        <v>11</v>
      </c>
      <c r="Z2" s="446"/>
      <c r="AA2" s="445">
        <v>12</v>
      </c>
      <c r="AB2" s="446"/>
      <c r="AC2" s="445">
        <v>13</v>
      </c>
      <c r="AD2" s="446"/>
      <c r="AE2" s="443">
        <v>14</v>
      </c>
      <c r="AF2" s="447"/>
      <c r="AG2" s="443">
        <v>15</v>
      </c>
      <c r="AH2" s="444"/>
      <c r="AI2" s="443">
        <v>16</v>
      </c>
      <c r="AJ2" s="447"/>
      <c r="AK2" s="443">
        <v>17</v>
      </c>
      <c r="AL2" s="444"/>
      <c r="AM2" s="443">
        <v>18</v>
      </c>
      <c r="AN2" s="447"/>
      <c r="AO2" s="443">
        <v>19</v>
      </c>
      <c r="AP2" s="447"/>
      <c r="AQ2" s="443">
        <v>20</v>
      </c>
      <c r="AR2" s="444"/>
      <c r="AS2" s="443">
        <v>21</v>
      </c>
      <c r="AT2" s="447"/>
      <c r="AU2" s="443">
        <v>22</v>
      </c>
      <c r="AV2" s="444"/>
      <c r="AW2" s="443">
        <v>23</v>
      </c>
      <c r="AX2" s="447"/>
      <c r="AY2" s="443">
        <v>24</v>
      </c>
      <c r="AZ2" s="444"/>
      <c r="BA2" s="443">
        <v>25</v>
      </c>
      <c r="BB2" s="447"/>
      <c r="BC2" s="443">
        <v>26</v>
      </c>
      <c r="BD2" s="444"/>
      <c r="BE2" s="445">
        <v>27</v>
      </c>
      <c r="BF2" s="446"/>
      <c r="BG2" s="443">
        <v>28</v>
      </c>
      <c r="BH2" s="444"/>
      <c r="BI2" s="443">
        <v>29</v>
      </c>
      <c r="BJ2" s="444"/>
      <c r="BK2" s="443">
        <v>30</v>
      </c>
      <c r="BL2" s="447"/>
      <c r="BM2" s="443">
        <v>31</v>
      </c>
      <c r="BN2" s="447"/>
      <c r="BO2" s="443">
        <v>32</v>
      </c>
      <c r="BP2" s="447"/>
      <c r="BQ2" s="269">
        <v>33</v>
      </c>
      <c r="BR2" s="269">
        <v>33</v>
      </c>
    </row>
    <row r="3" spans="1:70" ht="29.4" customHeight="1" x14ac:dyDescent="0.25">
      <c r="A3" s="270" t="s">
        <v>8</v>
      </c>
      <c r="B3" s="270" t="s">
        <v>9</v>
      </c>
      <c r="C3" s="271" t="s">
        <v>66</v>
      </c>
      <c r="D3" s="272" t="s">
        <v>10</v>
      </c>
      <c r="E3" s="273" t="s">
        <v>11</v>
      </c>
      <c r="F3" s="273" t="s">
        <v>12</v>
      </c>
      <c r="G3" s="273" t="s">
        <v>11</v>
      </c>
      <c r="H3" s="273" t="s">
        <v>12</v>
      </c>
      <c r="I3" s="300" t="s">
        <v>11</v>
      </c>
      <c r="J3" s="300" t="s">
        <v>12</v>
      </c>
      <c r="K3" s="300" t="s">
        <v>11</v>
      </c>
      <c r="L3" s="300" t="s">
        <v>12</v>
      </c>
      <c r="M3" s="300" t="s">
        <v>11</v>
      </c>
      <c r="N3" s="300" t="s">
        <v>12</v>
      </c>
      <c r="O3" s="300" t="s">
        <v>11</v>
      </c>
      <c r="P3" s="300" t="s">
        <v>12</v>
      </c>
      <c r="Q3" s="300" t="s">
        <v>11</v>
      </c>
      <c r="R3" s="300" t="s">
        <v>12</v>
      </c>
      <c r="S3" s="300" t="s">
        <v>11</v>
      </c>
      <c r="T3" s="300" t="s">
        <v>12</v>
      </c>
      <c r="U3" s="273" t="s">
        <v>11</v>
      </c>
      <c r="V3" s="273" t="s">
        <v>12</v>
      </c>
      <c r="W3" s="274" t="s">
        <v>11</v>
      </c>
      <c r="X3" s="274" t="s">
        <v>12</v>
      </c>
      <c r="Y3" s="274" t="s">
        <v>11</v>
      </c>
      <c r="Z3" s="274" t="s">
        <v>12</v>
      </c>
      <c r="AA3" s="274" t="s">
        <v>11</v>
      </c>
      <c r="AB3" s="274" t="s">
        <v>12</v>
      </c>
      <c r="AC3" s="274" t="s">
        <v>11</v>
      </c>
      <c r="AD3" s="274" t="s">
        <v>12</v>
      </c>
      <c r="AE3" s="273" t="s">
        <v>11</v>
      </c>
      <c r="AF3" s="273" t="s">
        <v>12</v>
      </c>
      <c r="AG3" s="273" t="s">
        <v>11</v>
      </c>
      <c r="AH3" s="273" t="s">
        <v>12</v>
      </c>
      <c r="AI3" s="273" t="s">
        <v>11</v>
      </c>
      <c r="AJ3" s="273" t="s">
        <v>12</v>
      </c>
      <c r="AK3" s="273" t="s">
        <v>11</v>
      </c>
      <c r="AL3" s="273" t="s">
        <v>12</v>
      </c>
      <c r="AM3" s="273" t="s">
        <v>11</v>
      </c>
      <c r="AN3" s="273" t="s">
        <v>12</v>
      </c>
      <c r="AO3" s="273" t="s">
        <v>11</v>
      </c>
      <c r="AP3" s="273" t="s">
        <v>12</v>
      </c>
      <c r="AQ3" s="273" t="s">
        <v>11</v>
      </c>
      <c r="AR3" s="273" t="s">
        <v>12</v>
      </c>
      <c r="AS3" s="273" t="s">
        <v>11</v>
      </c>
      <c r="AT3" s="273" t="s">
        <v>12</v>
      </c>
      <c r="AU3" s="273" t="s">
        <v>11</v>
      </c>
      <c r="AV3" s="273" t="s">
        <v>12</v>
      </c>
      <c r="AW3" s="273" t="s">
        <v>11</v>
      </c>
      <c r="AX3" s="273" t="s">
        <v>12</v>
      </c>
      <c r="AY3" s="273" t="s">
        <v>11</v>
      </c>
      <c r="AZ3" s="273" t="s">
        <v>12</v>
      </c>
      <c r="BA3" s="273" t="s">
        <v>11</v>
      </c>
      <c r="BB3" s="273" t="s">
        <v>12</v>
      </c>
      <c r="BC3" s="273" t="s">
        <v>11</v>
      </c>
      <c r="BD3" s="273" t="s">
        <v>12</v>
      </c>
      <c r="BE3" s="274" t="s">
        <v>11</v>
      </c>
      <c r="BF3" s="274" t="s">
        <v>12</v>
      </c>
      <c r="BG3" s="273" t="s">
        <v>11</v>
      </c>
      <c r="BH3" s="273" t="s">
        <v>12</v>
      </c>
      <c r="BI3" s="273" t="s">
        <v>11</v>
      </c>
      <c r="BJ3" s="273" t="s">
        <v>12</v>
      </c>
      <c r="BK3" s="273" t="s">
        <v>11</v>
      </c>
      <c r="BL3" s="273" t="s">
        <v>12</v>
      </c>
      <c r="BM3" s="275" t="s">
        <v>81</v>
      </c>
      <c r="BN3" s="275" t="s">
        <v>156</v>
      </c>
      <c r="BO3" s="275" t="s">
        <v>188</v>
      </c>
      <c r="BP3" s="273" t="s">
        <v>157</v>
      </c>
      <c r="BQ3" s="276" t="s">
        <v>194</v>
      </c>
      <c r="BR3" s="273" t="s">
        <v>197</v>
      </c>
    </row>
    <row r="4" spans="1:70" ht="14.4" x14ac:dyDescent="0.25">
      <c r="A4" s="277">
        <v>1</v>
      </c>
      <c r="B4" s="277" t="s">
        <v>14</v>
      </c>
      <c r="C4" s="278"/>
      <c r="D4" s="279" t="s">
        <v>40</v>
      </c>
      <c r="E4" s="432" t="s">
        <v>72</v>
      </c>
      <c r="F4" s="432"/>
      <c r="G4" s="432" t="s">
        <v>72</v>
      </c>
      <c r="H4" s="432"/>
      <c r="I4" s="305"/>
      <c r="J4" s="305"/>
      <c r="K4" s="432" t="s">
        <v>72</v>
      </c>
      <c r="L4" s="432"/>
      <c r="M4" s="432" t="s">
        <v>72</v>
      </c>
      <c r="N4" s="432"/>
      <c r="O4" s="432" t="s">
        <v>72</v>
      </c>
      <c r="P4" s="432"/>
      <c r="Q4" s="432" t="s">
        <v>72</v>
      </c>
      <c r="R4" s="432"/>
      <c r="S4" s="432" t="s">
        <v>72</v>
      </c>
      <c r="T4" s="432"/>
      <c r="U4" s="432" t="s">
        <v>72</v>
      </c>
      <c r="V4" s="432"/>
      <c r="W4" s="310"/>
      <c r="X4" s="310"/>
      <c r="Y4" s="432" t="s">
        <v>72</v>
      </c>
      <c r="Z4" s="432"/>
      <c r="AA4" s="432" t="s">
        <v>72</v>
      </c>
      <c r="AB4" s="432"/>
      <c r="AC4" s="432" t="s">
        <v>72</v>
      </c>
      <c r="AD4" s="432"/>
      <c r="AE4" s="432" t="s">
        <v>72</v>
      </c>
      <c r="AF4" s="432"/>
      <c r="AG4" s="432" t="s">
        <v>72</v>
      </c>
      <c r="AH4" s="432"/>
      <c r="AI4" s="432" t="s">
        <v>72</v>
      </c>
      <c r="AJ4" s="432"/>
      <c r="AK4" s="310"/>
      <c r="AL4" s="310"/>
      <c r="AM4" s="432" t="s">
        <v>72</v>
      </c>
      <c r="AN4" s="432"/>
      <c r="AO4" s="432" t="s">
        <v>72</v>
      </c>
      <c r="AP4" s="432"/>
      <c r="AQ4" s="432" t="s">
        <v>72</v>
      </c>
      <c r="AR4" s="432"/>
      <c r="AS4" s="432" t="s">
        <v>72</v>
      </c>
      <c r="AT4" s="432"/>
      <c r="AU4" s="280"/>
      <c r="AV4" s="280"/>
      <c r="AW4" s="280"/>
      <c r="AX4" s="280"/>
      <c r="AY4" s="280"/>
      <c r="AZ4" s="280"/>
      <c r="BA4" s="280"/>
      <c r="BB4" s="280"/>
      <c r="BC4" s="281"/>
      <c r="BD4" s="281"/>
      <c r="BE4" s="280"/>
      <c r="BF4" s="280"/>
      <c r="BG4" s="280"/>
      <c r="BH4" s="280"/>
      <c r="BI4" s="280"/>
      <c r="BJ4" s="280"/>
      <c r="BK4" s="280"/>
      <c r="BL4" s="280"/>
      <c r="BM4" s="282">
        <f t="shared" ref="BM4:BM28" si="0">COUNTIF(E4:BL4,"LEAVE")</f>
        <v>0</v>
      </c>
      <c r="BN4" s="283">
        <f t="shared" ref="BN4:BN28" si="1">COUNTIF(E4:BL4,"halfday")/2</f>
        <v>0</v>
      </c>
      <c r="BO4" s="283">
        <f t="shared" ref="BO4:BO28" si="2">COUNTIF(E4:BL4,"DOUBLE LEAVE")</f>
        <v>0</v>
      </c>
      <c r="BP4" s="283">
        <f>BM4+BN4+BO4*2</f>
        <v>0</v>
      </c>
      <c r="BQ4" s="284"/>
      <c r="BR4" s="283">
        <f>COUNTIF(E4:BL4,"WORK FROM HOME")</f>
        <v>18</v>
      </c>
    </row>
    <row r="5" spans="1:70" ht="14.4" x14ac:dyDescent="0.25">
      <c r="A5" s="277">
        <v>2</v>
      </c>
      <c r="B5" s="277" t="s">
        <v>15</v>
      </c>
      <c r="C5" s="285">
        <v>7387270</v>
      </c>
      <c r="D5" s="279" t="s">
        <v>41</v>
      </c>
      <c r="E5" s="286">
        <v>0.39652777777777781</v>
      </c>
      <c r="F5" s="286">
        <v>0.78472222222222221</v>
      </c>
      <c r="G5" s="440" t="s">
        <v>80</v>
      </c>
      <c r="H5" s="440"/>
      <c r="I5" s="306">
        <v>0.41666666666666669</v>
      </c>
      <c r="J5" s="306">
        <v>0.77083333333333337</v>
      </c>
      <c r="K5" s="301">
        <v>0.39652777777777781</v>
      </c>
      <c r="L5" s="301">
        <v>0.79305555555555562</v>
      </c>
      <c r="M5" s="301">
        <v>0.38472222222222219</v>
      </c>
      <c r="N5" s="311" t="s">
        <v>195</v>
      </c>
      <c r="O5" s="433" t="s">
        <v>80</v>
      </c>
      <c r="P5" s="433"/>
      <c r="Q5" s="301">
        <v>0.35972222222222222</v>
      </c>
      <c r="R5" s="301">
        <v>0.76250000000000007</v>
      </c>
      <c r="S5" s="301">
        <v>0.37152777777777773</v>
      </c>
      <c r="T5" s="297">
        <v>0.8125</v>
      </c>
      <c r="U5" s="297">
        <v>0.36805555555555558</v>
      </c>
      <c r="V5" s="301">
        <v>0.7631944444444444</v>
      </c>
      <c r="W5" s="309"/>
      <c r="X5" s="309"/>
      <c r="Y5" s="301">
        <v>0.3756944444444445</v>
      </c>
      <c r="Z5" s="301">
        <v>0.76597222222222217</v>
      </c>
      <c r="AA5" s="301">
        <v>0.37291666666666662</v>
      </c>
      <c r="AB5" s="297">
        <v>0.88541666666666663</v>
      </c>
      <c r="AC5" s="301">
        <v>0.36805555555555558</v>
      </c>
      <c r="AD5" s="314" t="s">
        <v>195</v>
      </c>
      <c r="AE5" s="433" t="s">
        <v>80</v>
      </c>
      <c r="AF5" s="433"/>
      <c r="AG5" s="436" t="s">
        <v>13</v>
      </c>
      <c r="AH5" s="436"/>
      <c r="AI5" s="436" t="s">
        <v>13</v>
      </c>
      <c r="AJ5" s="436"/>
      <c r="AK5" s="308"/>
      <c r="AL5" s="308"/>
      <c r="AM5" s="318">
        <v>0.3611111111111111</v>
      </c>
      <c r="AN5" s="297" t="s">
        <v>195</v>
      </c>
      <c r="AO5" s="433" t="s">
        <v>80</v>
      </c>
      <c r="AP5" s="433"/>
      <c r="AQ5" s="318">
        <v>0.36874999999999997</v>
      </c>
      <c r="AR5" s="297">
        <v>0.86597222222222225</v>
      </c>
      <c r="AS5" s="318">
        <v>0.37291666666666662</v>
      </c>
      <c r="AT5" s="281"/>
      <c r="AU5" s="288"/>
      <c r="AV5" s="288"/>
      <c r="AW5" s="286"/>
      <c r="AX5" s="289"/>
      <c r="AY5" s="289"/>
      <c r="AZ5" s="286"/>
      <c r="BA5" s="286"/>
      <c r="BB5" s="286"/>
      <c r="BC5" s="289"/>
      <c r="BD5" s="289"/>
      <c r="BE5" s="286"/>
      <c r="BF5" s="286"/>
      <c r="BG5" s="288"/>
      <c r="BH5" s="288"/>
      <c r="BI5" s="286"/>
      <c r="BJ5" s="286"/>
      <c r="BK5" s="286"/>
      <c r="BL5" s="289"/>
      <c r="BM5" s="282">
        <f t="shared" si="0"/>
        <v>2</v>
      </c>
      <c r="BN5" s="283">
        <f t="shared" si="1"/>
        <v>0</v>
      </c>
      <c r="BO5" s="283">
        <f t="shared" si="2"/>
        <v>0</v>
      </c>
      <c r="BP5" s="283">
        <f t="shared" ref="BP5:BP28" si="3">BM5+BN5+BO5*2</f>
        <v>2</v>
      </c>
      <c r="BQ5" s="284"/>
      <c r="BR5" s="283">
        <f t="shared" ref="BR5:BR28" si="4">COUNTIF(E5:BL5,"WORK FROM HOME")</f>
        <v>0</v>
      </c>
    </row>
    <row r="6" spans="1:70" ht="14.4" x14ac:dyDescent="0.25">
      <c r="A6" s="277">
        <v>4</v>
      </c>
      <c r="B6" s="290" t="s">
        <v>17</v>
      </c>
      <c r="C6" s="285">
        <v>13283487</v>
      </c>
      <c r="D6" s="291" t="s">
        <v>43</v>
      </c>
      <c r="E6" s="286">
        <v>0.39374999999999999</v>
      </c>
      <c r="F6" s="286">
        <v>0.80138888888888893</v>
      </c>
      <c r="G6" s="286">
        <v>0.3888888888888889</v>
      </c>
      <c r="H6" s="287">
        <v>0.80625000000000002</v>
      </c>
      <c r="I6" s="306"/>
      <c r="J6" s="306"/>
      <c r="K6" s="301">
        <v>0.39861111111111108</v>
      </c>
      <c r="L6" s="301">
        <v>0.8354166666666667</v>
      </c>
      <c r="M6" s="301">
        <v>0.38750000000000001</v>
      </c>
      <c r="N6" s="287">
        <v>0.79999999999999993</v>
      </c>
      <c r="O6" s="287">
        <v>0.35833333333333334</v>
      </c>
      <c r="P6" s="287">
        <v>0.75902777777777775</v>
      </c>
      <c r="Q6" s="301">
        <v>0.37013888888888885</v>
      </c>
      <c r="R6" s="301">
        <v>0.76250000000000007</v>
      </c>
      <c r="S6" s="301">
        <v>0.3611111111111111</v>
      </c>
      <c r="T6" s="297">
        <v>0.76041666666666663</v>
      </c>
      <c r="U6" s="297">
        <v>0.36874999999999997</v>
      </c>
      <c r="V6" s="301">
        <v>0.75069444444444444</v>
      </c>
      <c r="W6" s="309"/>
      <c r="X6" s="309"/>
      <c r="Y6" s="301">
        <v>0.36319444444444443</v>
      </c>
      <c r="Z6" s="301">
        <v>0.75</v>
      </c>
      <c r="AA6" s="301">
        <v>0.35138888888888892</v>
      </c>
      <c r="AB6" s="301">
        <v>0.79166666666666663</v>
      </c>
      <c r="AC6" s="301">
        <v>0.3611111111111111</v>
      </c>
      <c r="AD6" s="301">
        <v>0.72361111111111109</v>
      </c>
      <c r="AE6" s="436" t="s">
        <v>13</v>
      </c>
      <c r="AF6" s="436"/>
      <c r="AG6" s="436" t="s">
        <v>13</v>
      </c>
      <c r="AH6" s="436"/>
      <c r="AI6" s="432" t="s">
        <v>72</v>
      </c>
      <c r="AJ6" s="432"/>
      <c r="AK6" s="308"/>
      <c r="AL6" s="308"/>
      <c r="AM6" s="436" t="s">
        <v>13</v>
      </c>
      <c r="AN6" s="436"/>
      <c r="AO6" s="436" t="s">
        <v>13</v>
      </c>
      <c r="AP6" s="436"/>
      <c r="AQ6" s="318">
        <v>0.38055555555555554</v>
      </c>
      <c r="AR6" s="318">
        <v>0.77013888888888893</v>
      </c>
      <c r="AS6" s="318">
        <v>0.35555555555555557</v>
      </c>
      <c r="AT6" s="281"/>
      <c r="AU6" s="286"/>
      <c r="AV6" s="289"/>
      <c r="AW6" s="286"/>
      <c r="AX6" s="289"/>
      <c r="AY6" s="289"/>
      <c r="AZ6" s="286"/>
      <c r="BA6" s="286"/>
      <c r="BB6" s="286"/>
      <c r="BC6" s="289"/>
      <c r="BD6" s="289"/>
      <c r="BE6" s="286"/>
      <c r="BF6" s="286"/>
      <c r="BG6" s="286"/>
      <c r="BH6" s="286"/>
      <c r="BI6" s="286"/>
      <c r="BJ6" s="286"/>
      <c r="BK6" s="286"/>
      <c r="BL6" s="289"/>
      <c r="BM6" s="282">
        <f t="shared" si="0"/>
        <v>4</v>
      </c>
      <c r="BN6" s="283">
        <f t="shared" si="1"/>
        <v>0</v>
      </c>
      <c r="BO6" s="283">
        <f t="shared" si="2"/>
        <v>0</v>
      </c>
      <c r="BP6" s="283">
        <f t="shared" si="3"/>
        <v>4</v>
      </c>
      <c r="BQ6" s="284"/>
      <c r="BR6" s="283">
        <f t="shared" si="4"/>
        <v>1</v>
      </c>
    </row>
    <row r="7" spans="1:70" ht="14.4" x14ac:dyDescent="0.25">
      <c r="A7" s="278">
        <v>5</v>
      </c>
      <c r="B7" s="283" t="s">
        <v>18</v>
      </c>
      <c r="C7" s="285">
        <v>7252526</v>
      </c>
      <c r="D7" s="292" t="s">
        <v>44</v>
      </c>
      <c r="E7" s="432" t="s">
        <v>72</v>
      </c>
      <c r="F7" s="432"/>
      <c r="G7" s="432" t="s">
        <v>72</v>
      </c>
      <c r="H7" s="432"/>
      <c r="I7" s="305"/>
      <c r="J7" s="305"/>
      <c r="K7" s="432" t="s">
        <v>72</v>
      </c>
      <c r="L7" s="432"/>
      <c r="M7" s="432" t="s">
        <v>72</v>
      </c>
      <c r="N7" s="432"/>
      <c r="O7" s="432" t="s">
        <v>72</v>
      </c>
      <c r="P7" s="432"/>
      <c r="Q7" s="432" t="s">
        <v>72</v>
      </c>
      <c r="R7" s="432"/>
      <c r="S7" s="432" t="s">
        <v>72</v>
      </c>
      <c r="T7" s="432"/>
      <c r="U7" s="432" t="s">
        <v>72</v>
      </c>
      <c r="V7" s="432"/>
      <c r="W7" s="309"/>
      <c r="X7" s="309"/>
      <c r="Y7" s="432" t="s">
        <v>72</v>
      </c>
      <c r="Z7" s="432"/>
      <c r="AA7" s="432" t="s">
        <v>72</v>
      </c>
      <c r="AB7" s="432"/>
      <c r="AC7" s="432" t="s">
        <v>72</v>
      </c>
      <c r="AD7" s="432"/>
      <c r="AE7" s="432" t="s">
        <v>72</v>
      </c>
      <c r="AF7" s="432"/>
      <c r="AG7" s="432" t="s">
        <v>72</v>
      </c>
      <c r="AH7" s="432"/>
      <c r="AI7" s="432" t="s">
        <v>72</v>
      </c>
      <c r="AJ7" s="432"/>
      <c r="AK7" s="308"/>
      <c r="AL7" s="308"/>
      <c r="AM7" s="432" t="s">
        <v>72</v>
      </c>
      <c r="AN7" s="432"/>
      <c r="AO7" s="432" t="s">
        <v>72</v>
      </c>
      <c r="AP7" s="432"/>
      <c r="AQ7" s="432" t="s">
        <v>72</v>
      </c>
      <c r="AR7" s="432"/>
      <c r="AS7" s="432" t="s">
        <v>72</v>
      </c>
      <c r="AT7" s="432"/>
      <c r="AU7" s="280"/>
      <c r="AV7" s="280"/>
      <c r="AW7" s="280"/>
      <c r="AX7" s="280"/>
      <c r="AY7" s="280"/>
      <c r="AZ7" s="280"/>
      <c r="BA7" s="280"/>
      <c r="BB7" s="280"/>
      <c r="BC7" s="289"/>
      <c r="BD7" s="289"/>
      <c r="BE7" s="280"/>
      <c r="BF7" s="280"/>
      <c r="BG7" s="280"/>
      <c r="BH7" s="280"/>
      <c r="BI7" s="280"/>
      <c r="BJ7" s="280"/>
      <c r="BK7" s="280"/>
      <c r="BL7" s="280"/>
      <c r="BM7" s="282">
        <f t="shared" si="0"/>
        <v>0</v>
      </c>
      <c r="BN7" s="283">
        <f t="shared" si="1"/>
        <v>0</v>
      </c>
      <c r="BO7" s="283">
        <f t="shared" si="2"/>
        <v>0</v>
      </c>
      <c r="BP7" s="283">
        <f t="shared" si="3"/>
        <v>0</v>
      </c>
      <c r="BQ7" s="284"/>
      <c r="BR7" s="283">
        <f t="shared" si="4"/>
        <v>18</v>
      </c>
    </row>
    <row r="8" spans="1:70" ht="14.4" x14ac:dyDescent="0.25">
      <c r="A8" s="278">
        <v>6</v>
      </c>
      <c r="B8" s="283" t="s">
        <v>19</v>
      </c>
      <c r="C8" s="285">
        <v>7244543</v>
      </c>
      <c r="D8" s="292" t="s">
        <v>45</v>
      </c>
      <c r="E8" s="286">
        <v>4.1666666666666664E-2</v>
      </c>
      <c r="F8" s="286">
        <v>0.375</v>
      </c>
      <c r="G8" s="441" t="s">
        <v>195</v>
      </c>
      <c r="H8" s="441"/>
      <c r="I8" s="306"/>
      <c r="J8" s="306"/>
      <c r="K8" s="436" t="s">
        <v>13</v>
      </c>
      <c r="L8" s="436"/>
      <c r="M8" s="287">
        <v>0.62222222222222223</v>
      </c>
      <c r="N8" s="287">
        <v>0.88194444444444453</v>
      </c>
      <c r="O8" s="287">
        <v>0.61805555555555558</v>
      </c>
      <c r="P8" s="287">
        <v>0.8833333333333333</v>
      </c>
      <c r="Q8" s="301">
        <v>0.59375</v>
      </c>
      <c r="R8" s="301">
        <v>0.88124999999999998</v>
      </c>
      <c r="S8" s="297">
        <v>0.625</v>
      </c>
      <c r="T8" s="297">
        <v>0.89583333333333337</v>
      </c>
      <c r="U8" s="438" t="s">
        <v>195</v>
      </c>
      <c r="V8" s="439"/>
      <c r="W8" s="309"/>
      <c r="X8" s="309"/>
      <c r="Y8" s="301">
        <v>0.59375</v>
      </c>
      <c r="Z8" s="297">
        <v>0.89583333333333337</v>
      </c>
      <c r="AA8" s="301">
        <v>0.59375</v>
      </c>
      <c r="AB8" s="297">
        <v>0.89583333333333337</v>
      </c>
      <c r="AC8" s="301">
        <v>0.58402777777777781</v>
      </c>
      <c r="AD8" s="297">
        <v>0.89583333333333337</v>
      </c>
      <c r="AE8" s="436" t="s">
        <v>13</v>
      </c>
      <c r="AF8" s="436"/>
      <c r="AG8" s="436" t="s">
        <v>13</v>
      </c>
      <c r="AH8" s="436"/>
      <c r="AI8" s="433" t="s">
        <v>195</v>
      </c>
      <c r="AJ8" s="433"/>
      <c r="AK8" s="308"/>
      <c r="AL8" s="308"/>
      <c r="AM8" s="301">
        <v>0.58402777777777781</v>
      </c>
      <c r="AN8" s="297">
        <v>0.89583333333333337</v>
      </c>
      <c r="AO8" s="301">
        <v>0.58402777777777781</v>
      </c>
      <c r="AP8" s="297">
        <v>0.875</v>
      </c>
      <c r="AQ8" s="301">
        <v>0.58402777777777781</v>
      </c>
      <c r="AR8" s="297">
        <v>0.875</v>
      </c>
      <c r="AS8" s="289"/>
      <c r="AT8" s="289"/>
      <c r="AU8" s="289"/>
      <c r="AV8" s="289"/>
      <c r="AW8" s="289"/>
      <c r="AX8" s="289"/>
      <c r="AY8" s="289"/>
      <c r="AZ8" s="286"/>
      <c r="BA8" s="288"/>
      <c r="BB8" s="288"/>
      <c r="BC8" s="289"/>
      <c r="BD8" s="289"/>
      <c r="BE8" s="286"/>
      <c r="BF8" s="286"/>
      <c r="BG8" s="286"/>
      <c r="BH8" s="286"/>
      <c r="BI8" s="286"/>
      <c r="BJ8" s="286"/>
      <c r="BK8" s="289"/>
      <c r="BL8" s="289"/>
      <c r="BM8" s="282">
        <f t="shared" si="0"/>
        <v>3</v>
      </c>
      <c r="BN8" s="283">
        <f t="shared" si="1"/>
        <v>0</v>
      </c>
      <c r="BO8" s="283">
        <f t="shared" si="2"/>
        <v>0</v>
      </c>
      <c r="BP8" s="283">
        <f t="shared" si="3"/>
        <v>3</v>
      </c>
      <c r="BQ8" s="284"/>
      <c r="BR8" s="283">
        <f t="shared" si="4"/>
        <v>0</v>
      </c>
    </row>
    <row r="9" spans="1:70" ht="14.4" x14ac:dyDescent="0.25">
      <c r="A9" s="278">
        <v>7</v>
      </c>
      <c r="B9" s="283" t="s">
        <v>20</v>
      </c>
      <c r="C9" s="285">
        <v>7326314</v>
      </c>
      <c r="D9" s="292" t="s">
        <v>46</v>
      </c>
      <c r="E9" s="286">
        <v>0.45833333333333331</v>
      </c>
      <c r="F9" s="286">
        <v>0.79722222222222217</v>
      </c>
      <c r="G9" s="286">
        <v>0.39999999999999997</v>
      </c>
      <c r="H9" s="287">
        <v>0.80763888888888891</v>
      </c>
      <c r="I9" s="306"/>
      <c r="J9" s="306"/>
      <c r="K9" s="301">
        <v>0.4055555555555555</v>
      </c>
      <c r="L9" s="301" t="s">
        <v>195</v>
      </c>
      <c r="M9" s="433" t="s">
        <v>80</v>
      </c>
      <c r="N9" s="433"/>
      <c r="O9" s="287">
        <v>0.37013888888888885</v>
      </c>
      <c r="P9" s="287">
        <v>0.8125</v>
      </c>
      <c r="Q9" s="301">
        <v>0.38263888888888892</v>
      </c>
      <c r="R9" s="301">
        <v>0.76944444444444438</v>
      </c>
      <c r="S9" s="301">
        <v>0.37777777777777777</v>
      </c>
      <c r="T9" s="297" t="s">
        <v>201</v>
      </c>
      <c r="U9" s="433" t="s">
        <v>80</v>
      </c>
      <c r="V9" s="433"/>
      <c r="W9" s="437" t="s">
        <v>72</v>
      </c>
      <c r="X9" s="437"/>
      <c r="Y9" s="301">
        <v>0.38055555555555554</v>
      </c>
      <c r="Z9" s="301">
        <v>0.75694444444444453</v>
      </c>
      <c r="AA9" s="301">
        <v>0.38680555555555557</v>
      </c>
      <c r="AB9" s="312" t="s">
        <v>195</v>
      </c>
      <c r="AC9" s="433" t="s">
        <v>80</v>
      </c>
      <c r="AD9" s="433"/>
      <c r="AE9" s="301">
        <v>0.38194444444444442</v>
      </c>
      <c r="AF9" s="301">
        <v>0.77083333333333337</v>
      </c>
      <c r="AG9" s="301">
        <v>0.37222222222222223</v>
      </c>
      <c r="AH9" s="301">
        <v>0.7715277777777777</v>
      </c>
      <c r="AI9" s="301">
        <v>0.37291666666666662</v>
      </c>
      <c r="AJ9" s="318">
        <v>0.89513888888888893</v>
      </c>
      <c r="AK9" s="308"/>
      <c r="AL9" s="308"/>
      <c r="AM9" s="318">
        <v>0.37847222222222227</v>
      </c>
      <c r="AN9" s="318">
        <v>0.77083333333333337</v>
      </c>
      <c r="AO9" s="322">
        <v>0.38611111111111113</v>
      </c>
      <c r="AP9" s="297">
        <v>0.875</v>
      </c>
      <c r="AQ9" s="318">
        <v>0.37777777777777777</v>
      </c>
      <c r="AR9" s="321" t="s">
        <v>195</v>
      </c>
      <c r="AS9" s="433" t="s">
        <v>80</v>
      </c>
      <c r="AT9" s="433"/>
      <c r="AU9" s="289"/>
      <c r="AV9" s="289"/>
      <c r="AW9" s="289"/>
      <c r="AX9" s="289"/>
      <c r="AY9" s="289"/>
      <c r="AZ9" s="286"/>
      <c r="BA9" s="280"/>
      <c r="BB9" s="280"/>
      <c r="BC9" s="289"/>
      <c r="BD9" s="289"/>
      <c r="BE9" s="286"/>
      <c r="BF9" s="286"/>
      <c r="BG9" s="286"/>
      <c r="BH9" s="286"/>
      <c r="BI9" s="286"/>
      <c r="BJ9" s="286"/>
      <c r="BK9" s="288"/>
      <c r="BL9" s="288"/>
      <c r="BM9" s="282">
        <f t="shared" si="0"/>
        <v>0</v>
      </c>
      <c r="BN9" s="283">
        <f t="shared" si="1"/>
        <v>0</v>
      </c>
      <c r="BO9" s="283">
        <f t="shared" si="2"/>
        <v>0</v>
      </c>
      <c r="BP9" s="283">
        <f t="shared" si="3"/>
        <v>0</v>
      </c>
      <c r="BQ9" s="284"/>
      <c r="BR9" s="283">
        <f t="shared" si="4"/>
        <v>1</v>
      </c>
    </row>
    <row r="10" spans="1:70" ht="14.4" x14ac:dyDescent="0.25">
      <c r="A10" s="278">
        <v>8</v>
      </c>
      <c r="B10" s="283" t="s">
        <v>21</v>
      </c>
      <c r="C10" s="285">
        <v>7252919</v>
      </c>
      <c r="D10" s="292" t="s">
        <v>47</v>
      </c>
      <c r="E10" s="440" t="s">
        <v>80</v>
      </c>
      <c r="F10" s="440"/>
      <c r="G10" s="286">
        <v>0.39930555555555558</v>
      </c>
      <c r="H10" s="287">
        <v>0.80902777777777779</v>
      </c>
      <c r="I10" s="306"/>
      <c r="J10" s="306"/>
      <c r="K10" s="301">
        <v>0.40763888888888888</v>
      </c>
      <c r="L10" s="301">
        <v>0.87638888888888899</v>
      </c>
      <c r="M10" s="301">
        <v>0.40069444444444446</v>
      </c>
      <c r="N10" s="287">
        <v>0.85763888888888884</v>
      </c>
      <c r="O10" s="287">
        <v>0.37222222222222223</v>
      </c>
      <c r="P10" s="311" t="s">
        <v>195</v>
      </c>
      <c r="Q10" s="433" t="s">
        <v>80</v>
      </c>
      <c r="R10" s="433"/>
      <c r="S10" s="301">
        <v>0.37152777777777773</v>
      </c>
      <c r="T10" s="297">
        <v>0.76041666666666663</v>
      </c>
      <c r="U10" s="297">
        <v>0.37291666666666662</v>
      </c>
      <c r="V10" s="297">
        <v>0.70833333333333337</v>
      </c>
      <c r="W10" s="309"/>
      <c r="X10" s="309"/>
      <c r="Y10" s="301">
        <v>0.37847222222222227</v>
      </c>
      <c r="Z10" s="312" t="s">
        <v>195</v>
      </c>
      <c r="AA10" s="433" t="s">
        <v>80</v>
      </c>
      <c r="AB10" s="433"/>
      <c r="AC10" s="301">
        <v>0.38472222222222219</v>
      </c>
      <c r="AD10" s="297">
        <v>0.89583333333333337</v>
      </c>
      <c r="AE10" s="301">
        <v>0.3756944444444445</v>
      </c>
      <c r="AF10" s="301">
        <v>0.875</v>
      </c>
      <c r="AG10" s="301">
        <v>0.37222222222222223</v>
      </c>
      <c r="AH10" s="301">
        <v>0.77013888888888893</v>
      </c>
      <c r="AI10" s="301">
        <v>0.37083333333333335</v>
      </c>
      <c r="AJ10" s="318">
        <v>0.80625000000000002</v>
      </c>
      <c r="AK10" s="308"/>
      <c r="AL10" s="308"/>
      <c r="AM10" s="318">
        <v>0.38958333333333334</v>
      </c>
      <c r="AN10" s="318">
        <v>0.875</v>
      </c>
      <c r="AO10" s="318">
        <v>0.38194444444444442</v>
      </c>
      <c r="AP10" s="318">
        <v>0.76041666666666663</v>
      </c>
      <c r="AQ10" s="318">
        <v>0.3743055555555555</v>
      </c>
      <c r="AR10" s="318">
        <v>0.75694444444444453</v>
      </c>
      <c r="AS10" s="318">
        <v>0.37916666666666665</v>
      </c>
      <c r="AT10" s="289"/>
      <c r="AU10" s="289"/>
      <c r="AV10" s="289"/>
      <c r="AW10" s="289"/>
      <c r="AX10" s="289"/>
      <c r="AY10" s="288"/>
      <c r="AZ10" s="288"/>
      <c r="BA10" s="288"/>
      <c r="BB10" s="288"/>
      <c r="BC10" s="286"/>
      <c r="BD10" s="286"/>
      <c r="BE10" s="286"/>
      <c r="BF10" s="286"/>
      <c r="BG10" s="286"/>
      <c r="BH10" s="286"/>
      <c r="BI10" s="288"/>
      <c r="BJ10" s="288"/>
      <c r="BK10" s="286"/>
      <c r="BL10" s="289"/>
      <c r="BM10" s="282">
        <f t="shared" si="0"/>
        <v>0</v>
      </c>
      <c r="BN10" s="283">
        <f t="shared" si="1"/>
        <v>0</v>
      </c>
      <c r="BO10" s="283">
        <f t="shared" si="2"/>
        <v>0</v>
      </c>
      <c r="BP10" s="283">
        <f t="shared" si="3"/>
        <v>0</v>
      </c>
      <c r="BQ10" s="284"/>
      <c r="BR10" s="283">
        <f t="shared" si="4"/>
        <v>0</v>
      </c>
    </row>
    <row r="11" spans="1:70" ht="14.4" x14ac:dyDescent="0.25">
      <c r="A11" s="278">
        <v>9</v>
      </c>
      <c r="B11" s="283" t="s">
        <v>22</v>
      </c>
      <c r="C11" s="285">
        <v>7309493</v>
      </c>
      <c r="D11" s="292" t="s">
        <v>48</v>
      </c>
      <c r="E11" s="286">
        <v>0.45833333333333331</v>
      </c>
      <c r="F11" s="286">
        <v>0.80208333333333337</v>
      </c>
      <c r="G11" s="286">
        <v>0.3888888888888889</v>
      </c>
      <c r="H11" s="287">
        <v>0.76458333333333339</v>
      </c>
      <c r="I11" s="305"/>
      <c r="J11" s="305"/>
      <c r="K11" s="436" t="s">
        <v>13</v>
      </c>
      <c r="L11" s="436"/>
      <c r="M11" s="301">
        <v>0.39583333333333331</v>
      </c>
      <c r="N11" s="287">
        <v>0.79791666666666661</v>
      </c>
      <c r="O11" s="287">
        <v>0.35347222222222219</v>
      </c>
      <c r="P11" s="287">
        <v>0.8125</v>
      </c>
      <c r="Q11" s="301">
        <v>0.36527777777777781</v>
      </c>
      <c r="R11" s="301">
        <v>0.7583333333333333</v>
      </c>
      <c r="S11" s="301">
        <v>0.36249999999999999</v>
      </c>
      <c r="T11" s="297" t="s">
        <v>201</v>
      </c>
      <c r="U11" s="297">
        <v>0.37152777777777773</v>
      </c>
      <c r="V11" s="301">
        <v>0.76041666666666663</v>
      </c>
      <c r="W11" s="437" t="s">
        <v>72</v>
      </c>
      <c r="X11" s="437"/>
      <c r="Y11" s="301">
        <v>0.36388888888888887</v>
      </c>
      <c r="Z11" s="301">
        <v>0.7597222222222223</v>
      </c>
      <c r="AA11" s="301">
        <v>0.35069444444444442</v>
      </c>
      <c r="AB11" s="301">
        <v>0.76041666666666663</v>
      </c>
      <c r="AC11" s="301">
        <v>0.3611111111111111</v>
      </c>
      <c r="AD11" s="301">
        <v>0.7597222222222223</v>
      </c>
      <c r="AE11" s="301">
        <v>0.37222222222222223</v>
      </c>
      <c r="AF11" s="301">
        <v>0.79027777777777775</v>
      </c>
      <c r="AG11" s="301">
        <v>0.37916666666666665</v>
      </c>
      <c r="AH11" s="301">
        <v>0.75486111111111109</v>
      </c>
      <c r="AI11" s="433" t="s">
        <v>80</v>
      </c>
      <c r="AJ11" s="433"/>
      <c r="AK11" s="434" t="s">
        <v>80</v>
      </c>
      <c r="AL11" s="435"/>
      <c r="AM11" s="318">
        <v>0.37847222222222227</v>
      </c>
      <c r="AN11" s="318">
        <v>0.77083333333333337</v>
      </c>
      <c r="AO11" s="318">
        <v>0.3576388888888889</v>
      </c>
      <c r="AP11" s="297">
        <v>0.875</v>
      </c>
      <c r="AQ11" s="318">
        <v>0.37708333333333338</v>
      </c>
      <c r="AR11" s="297">
        <v>0.8965277777777777</v>
      </c>
      <c r="AS11" s="318">
        <v>0.35625000000000001</v>
      </c>
      <c r="AT11" s="281"/>
      <c r="AU11" s="289"/>
      <c r="AV11" s="289"/>
      <c r="AW11" s="289"/>
      <c r="AX11" s="289"/>
      <c r="AY11" s="289"/>
      <c r="AZ11" s="286"/>
      <c r="BA11" s="286"/>
      <c r="BB11" s="286"/>
      <c r="BC11" s="289"/>
      <c r="BD11" s="289"/>
      <c r="BE11" s="280"/>
      <c r="BF11" s="280"/>
      <c r="BG11" s="286"/>
      <c r="BH11" s="286"/>
      <c r="BI11" s="286"/>
      <c r="BJ11" s="286"/>
      <c r="BK11" s="286"/>
      <c r="BL11" s="289"/>
      <c r="BM11" s="282">
        <f t="shared" si="0"/>
        <v>1</v>
      </c>
      <c r="BN11" s="283">
        <f t="shared" si="1"/>
        <v>0</v>
      </c>
      <c r="BO11" s="283">
        <f t="shared" si="2"/>
        <v>0</v>
      </c>
      <c r="BP11" s="283">
        <f t="shared" si="3"/>
        <v>1</v>
      </c>
      <c r="BQ11" s="284"/>
      <c r="BR11" s="283">
        <f t="shared" si="4"/>
        <v>1</v>
      </c>
    </row>
    <row r="12" spans="1:70" ht="14.4" x14ac:dyDescent="0.25">
      <c r="A12" s="278">
        <v>10</v>
      </c>
      <c r="B12" s="283" t="s">
        <v>23</v>
      </c>
      <c r="C12" s="284">
        <v>7326898</v>
      </c>
      <c r="D12" s="292" t="s">
        <v>49</v>
      </c>
      <c r="E12" s="286">
        <v>0.40416666666666662</v>
      </c>
      <c r="F12" s="286">
        <v>0.79166666666666663</v>
      </c>
      <c r="G12" s="286">
        <v>0.39374999999999999</v>
      </c>
      <c r="H12" s="287">
        <v>0.76874999999999993</v>
      </c>
      <c r="I12" s="306"/>
      <c r="J12" s="306"/>
      <c r="K12" s="433" t="s">
        <v>195</v>
      </c>
      <c r="L12" s="433"/>
      <c r="M12" s="301">
        <v>0.39583333333333331</v>
      </c>
      <c r="N12" s="287">
        <v>0.79861111111111116</v>
      </c>
      <c r="O12" s="287">
        <v>0.37847222222222227</v>
      </c>
      <c r="P12" s="287">
        <v>0.75277777777777777</v>
      </c>
      <c r="Q12" s="301">
        <v>0.37847222222222227</v>
      </c>
      <c r="R12" s="307" t="s">
        <v>195</v>
      </c>
      <c r="S12" s="433" t="s">
        <v>80</v>
      </c>
      <c r="T12" s="433"/>
      <c r="U12" s="297">
        <v>0.3756944444444445</v>
      </c>
      <c r="V12" s="301">
        <v>0.75069444444444444</v>
      </c>
      <c r="W12" s="309"/>
      <c r="X12" s="309"/>
      <c r="Y12" s="301">
        <v>0.37986111111111115</v>
      </c>
      <c r="Z12" s="301">
        <v>0.75</v>
      </c>
      <c r="AA12" s="301">
        <v>0.37777777777777777</v>
      </c>
      <c r="AB12" s="301">
        <v>0.75694444444444453</v>
      </c>
      <c r="AC12" s="301">
        <v>0.38194444444444442</v>
      </c>
      <c r="AD12" s="301">
        <v>0.75</v>
      </c>
      <c r="AE12" s="301">
        <v>0.37847222222222227</v>
      </c>
      <c r="AF12" s="301">
        <v>0.75</v>
      </c>
      <c r="AG12" s="301">
        <v>0.375</v>
      </c>
      <c r="AH12" s="301">
        <v>0.74861111111111101</v>
      </c>
      <c r="AI12" s="301">
        <v>0.37986111111111115</v>
      </c>
      <c r="AJ12" s="318">
        <v>0.74861111111111101</v>
      </c>
      <c r="AK12" s="316"/>
      <c r="AL12" s="316"/>
      <c r="AM12" s="318">
        <v>0.38750000000000001</v>
      </c>
      <c r="AN12" s="318">
        <v>0.75069444444444444</v>
      </c>
      <c r="AO12" s="318">
        <v>0.36805555555555558</v>
      </c>
      <c r="AP12" s="320" t="s">
        <v>195</v>
      </c>
      <c r="AQ12" s="433" t="s">
        <v>80</v>
      </c>
      <c r="AR12" s="433"/>
      <c r="AS12" s="318">
        <v>0.37777777777777777</v>
      </c>
      <c r="AT12" s="289"/>
      <c r="AU12" s="289"/>
      <c r="AV12" s="289"/>
      <c r="AW12" s="288"/>
      <c r="AX12" s="288"/>
      <c r="AY12" s="289"/>
      <c r="AZ12" s="289"/>
      <c r="BA12" s="286"/>
      <c r="BB12" s="286"/>
      <c r="BC12" s="289"/>
      <c r="BD12" s="289"/>
      <c r="BE12" s="286"/>
      <c r="BF12" s="286"/>
      <c r="BG12" s="286"/>
      <c r="BH12" s="286"/>
      <c r="BI12" s="286"/>
      <c r="BJ12" s="286"/>
      <c r="BK12" s="286"/>
      <c r="BL12" s="289"/>
      <c r="BM12" s="282">
        <f t="shared" si="0"/>
        <v>0</v>
      </c>
      <c r="BN12" s="283">
        <f t="shared" si="1"/>
        <v>0</v>
      </c>
      <c r="BO12" s="283">
        <f t="shared" si="2"/>
        <v>0</v>
      </c>
      <c r="BP12" s="283">
        <f t="shared" si="3"/>
        <v>0</v>
      </c>
      <c r="BQ12" s="284"/>
      <c r="BR12" s="283">
        <f t="shared" si="4"/>
        <v>0</v>
      </c>
    </row>
    <row r="13" spans="1:70" ht="14.4" x14ac:dyDescent="0.25">
      <c r="A13" s="278">
        <v>11</v>
      </c>
      <c r="B13" s="283" t="s">
        <v>24</v>
      </c>
      <c r="C13" s="284">
        <v>7326372</v>
      </c>
      <c r="D13" s="292" t="s">
        <v>50</v>
      </c>
      <c r="E13" s="286">
        <v>0.40138888888888885</v>
      </c>
      <c r="F13" s="286">
        <v>0.79722222222222217</v>
      </c>
      <c r="G13" s="286">
        <v>0.39999999999999997</v>
      </c>
      <c r="H13" s="287">
        <v>0.77083333333333337</v>
      </c>
      <c r="I13" s="306"/>
      <c r="J13" s="306"/>
      <c r="K13" s="301">
        <v>0.40486111111111112</v>
      </c>
      <c r="L13" s="301">
        <v>0.86736111111111114</v>
      </c>
      <c r="M13" s="301">
        <v>0.39444444444444443</v>
      </c>
      <c r="N13" s="287">
        <v>0.79861111111111116</v>
      </c>
      <c r="O13" s="287">
        <v>0.37013888888888885</v>
      </c>
      <c r="P13" s="287">
        <v>0.75694444444444453</v>
      </c>
      <c r="Q13" s="301">
        <v>0.37361111111111112</v>
      </c>
      <c r="R13" s="301">
        <v>0.7583333333333333</v>
      </c>
      <c r="S13" s="301">
        <v>0.375</v>
      </c>
      <c r="T13" s="297" t="s">
        <v>202</v>
      </c>
      <c r="U13" s="297">
        <v>0.375</v>
      </c>
      <c r="V13" s="297">
        <v>0.70833333333333337</v>
      </c>
      <c r="W13" s="309"/>
      <c r="X13" s="309"/>
      <c r="Y13" s="436" t="s">
        <v>13</v>
      </c>
      <c r="Z13" s="436"/>
      <c r="AA13" s="301">
        <v>0.3756944444444445</v>
      </c>
      <c r="AB13" s="301">
        <v>0.75902777777777775</v>
      </c>
      <c r="AC13" s="301">
        <v>0.36874999999999997</v>
      </c>
      <c r="AD13" s="301">
        <v>0.75138888888888899</v>
      </c>
      <c r="AE13" s="301">
        <v>0.37638888888888888</v>
      </c>
      <c r="AF13" s="301">
        <v>0.76180555555555562</v>
      </c>
      <c r="AG13" s="301">
        <v>0.38680555555555557</v>
      </c>
      <c r="AH13" s="301">
        <v>0.75</v>
      </c>
      <c r="AI13" s="301">
        <v>0.37152777777777773</v>
      </c>
      <c r="AJ13" s="318">
        <v>0.75069444444444444</v>
      </c>
      <c r="AK13" s="316"/>
      <c r="AL13" s="316"/>
      <c r="AM13" s="318">
        <v>0.36736111111111108</v>
      </c>
      <c r="AN13" s="318">
        <v>0.77083333333333337</v>
      </c>
      <c r="AO13" s="318">
        <v>0.37708333333333338</v>
      </c>
      <c r="AP13" s="318">
        <v>0.76527777777777783</v>
      </c>
      <c r="AQ13" s="318">
        <v>0.36805555555555558</v>
      </c>
      <c r="AR13" s="318">
        <v>0.75694444444444453</v>
      </c>
      <c r="AS13" s="318">
        <v>0.37777777777777777</v>
      </c>
      <c r="AT13" s="281"/>
      <c r="AU13" s="289"/>
      <c r="AV13" s="289"/>
      <c r="AW13" s="289"/>
      <c r="AX13" s="289"/>
      <c r="AY13" s="289"/>
      <c r="AZ13" s="286"/>
      <c r="BA13" s="286"/>
      <c r="BB13" s="286"/>
      <c r="BC13" s="289"/>
      <c r="BD13" s="289"/>
      <c r="BE13" s="286"/>
      <c r="BF13" s="286"/>
      <c r="BG13" s="286"/>
      <c r="BH13" s="286"/>
      <c r="BI13" s="286"/>
      <c r="BJ13" s="286"/>
      <c r="BK13" s="286"/>
      <c r="BL13" s="289"/>
      <c r="BM13" s="282">
        <f t="shared" si="0"/>
        <v>1</v>
      </c>
      <c r="BN13" s="283">
        <f t="shared" si="1"/>
        <v>0</v>
      </c>
      <c r="BO13" s="283">
        <f t="shared" si="2"/>
        <v>0</v>
      </c>
      <c r="BP13" s="283">
        <f t="shared" si="3"/>
        <v>1</v>
      </c>
      <c r="BQ13" s="284"/>
      <c r="BR13" s="283">
        <f t="shared" si="4"/>
        <v>0</v>
      </c>
    </row>
    <row r="14" spans="1:70" ht="14.4" x14ac:dyDescent="0.25">
      <c r="A14" s="278">
        <v>12</v>
      </c>
      <c r="B14" s="283" t="s">
        <v>25</v>
      </c>
      <c r="C14" s="284">
        <v>7321180</v>
      </c>
      <c r="D14" s="292" t="s">
        <v>51</v>
      </c>
      <c r="E14" s="286">
        <v>0.40138888888888885</v>
      </c>
      <c r="F14" s="286">
        <v>0.75</v>
      </c>
      <c r="G14" s="440" t="s">
        <v>80</v>
      </c>
      <c r="H14" s="440"/>
      <c r="I14" s="306"/>
      <c r="J14" s="306"/>
      <c r="K14" s="301">
        <v>0.40486111111111112</v>
      </c>
      <c r="L14" s="301">
        <v>0.86736111111111114</v>
      </c>
      <c r="M14" s="301">
        <v>0.39444444444444443</v>
      </c>
      <c r="N14" s="287">
        <v>0.79861111111111116</v>
      </c>
      <c r="O14" s="287">
        <v>0.36874999999999997</v>
      </c>
      <c r="P14" s="287">
        <v>0.75694444444444453</v>
      </c>
      <c r="Q14" s="301">
        <v>0.45833333333333331</v>
      </c>
      <c r="R14" s="301">
        <v>0.76180555555555562</v>
      </c>
      <c r="S14" s="301">
        <v>0.375</v>
      </c>
      <c r="T14" s="297">
        <v>0.76041666666666663</v>
      </c>
      <c r="U14" s="297">
        <v>0.3743055555555555</v>
      </c>
      <c r="V14" s="301">
        <v>0.76041666666666663</v>
      </c>
      <c r="W14" s="437" t="s">
        <v>72</v>
      </c>
      <c r="X14" s="437"/>
      <c r="Y14" s="301">
        <v>0.375</v>
      </c>
      <c r="Z14" s="301">
        <v>0.74930555555555556</v>
      </c>
      <c r="AA14" s="301">
        <v>0.3756944444444445</v>
      </c>
      <c r="AB14" s="301">
        <v>0.80555555555555547</v>
      </c>
      <c r="AC14" s="301">
        <v>0.36874999999999997</v>
      </c>
      <c r="AD14" s="301">
        <v>0.72361111111111109</v>
      </c>
      <c r="AE14" s="301">
        <v>0.37638888888888888</v>
      </c>
      <c r="AF14" s="301">
        <v>0.76180555555555562</v>
      </c>
      <c r="AG14" s="301">
        <v>0.37847222222222227</v>
      </c>
      <c r="AH14" s="301">
        <v>0.75</v>
      </c>
      <c r="AI14" s="301">
        <v>0.37291666666666662</v>
      </c>
      <c r="AJ14" s="301">
        <v>0.58333333333333337</v>
      </c>
      <c r="AK14" s="316"/>
      <c r="AL14" s="316"/>
      <c r="AM14" s="436" t="s">
        <v>13</v>
      </c>
      <c r="AN14" s="436"/>
      <c r="AO14" s="436" t="s">
        <v>13</v>
      </c>
      <c r="AP14" s="436"/>
      <c r="AQ14" s="318">
        <v>0.44236111111111115</v>
      </c>
      <c r="AR14" s="318">
        <v>0.75347222222222221</v>
      </c>
      <c r="AS14" s="318">
        <v>0.3666666666666667</v>
      </c>
      <c r="AT14" s="281"/>
      <c r="AU14" s="289"/>
      <c r="AV14" s="289"/>
      <c r="AW14" s="289"/>
      <c r="AX14" s="289"/>
      <c r="AY14" s="289"/>
      <c r="AZ14" s="286"/>
      <c r="BA14" s="286"/>
      <c r="BB14" s="286"/>
      <c r="BC14" s="289"/>
      <c r="BD14" s="289"/>
      <c r="BE14" s="286"/>
      <c r="BF14" s="286"/>
      <c r="BG14" s="286"/>
      <c r="BH14" s="286"/>
      <c r="BI14" s="286"/>
      <c r="BJ14" s="286"/>
      <c r="BK14" s="286"/>
      <c r="BL14" s="289"/>
      <c r="BM14" s="282">
        <f t="shared" si="0"/>
        <v>2</v>
      </c>
      <c r="BN14" s="283">
        <f t="shared" si="1"/>
        <v>0</v>
      </c>
      <c r="BO14" s="283">
        <f t="shared" si="2"/>
        <v>0</v>
      </c>
      <c r="BP14" s="283">
        <f t="shared" si="3"/>
        <v>2</v>
      </c>
      <c r="BQ14" s="284"/>
      <c r="BR14" s="283">
        <f t="shared" si="4"/>
        <v>1</v>
      </c>
    </row>
    <row r="15" spans="1:70" ht="14.4" x14ac:dyDescent="0.25">
      <c r="A15" s="278">
        <v>13</v>
      </c>
      <c r="B15" s="283" t="s">
        <v>26</v>
      </c>
      <c r="C15" s="285">
        <v>7321175</v>
      </c>
      <c r="D15" s="292" t="s">
        <v>52</v>
      </c>
      <c r="E15" s="440" t="s">
        <v>80</v>
      </c>
      <c r="F15" s="440"/>
      <c r="G15" s="286">
        <v>0.40138888888888885</v>
      </c>
      <c r="H15" s="287">
        <v>0.7680555555555556</v>
      </c>
      <c r="I15" s="306">
        <v>0.41666666666666669</v>
      </c>
      <c r="J15" s="306">
        <v>0.77083333333333337</v>
      </c>
      <c r="K15" s="301">
        <v>0.40972222222222227</v>
      </c>
      <c r="L15" s="301">
        <v>0.79027777777777775</v>
      </c>
      <c r="M15" s="301">
        <v>0.3972222222222222</v>
      </c>
      <c r="N15" s="302" t="s">
        <v>200</v>
      </c>
      <c r="O15" s="287">
        <v>0.36805555555555558</v>
      </c>
      <c r="P15" s="287">
        <v>0.75347222222222221</v>
      </c>
      <c r="Q15" s="301">
        <v>0.36805555555555558</v>
      </c>
      <c r="R15" s="301">
        <v>0.75</v>
      </c>
      <c r="S15" s="301">
        <v>0.375</v>
      </c>
      <c r="T15" s="297">
        <v>0.75555555555555554</v>
      </c>
      <c r="U15" s="433" t="s">
        <v>80</v>
      </c>
      <c r="V15" s="433"/>
      <c r="W15" s="309"/>
      <c r="X15" s="309"/>
      <c r="Y15" s="436" t="s">
        <v>13</v>
      </c>
      <c r="Z15" s="436"/>
      <c r="AA15" s="301">
        <v>0.37638888888888888</v>
      </c>
      <c r="AB15" s="301">
        <v>0.75694444444444453</v>
      </c>
      <c r="AC15" s="301">
        <v>0.38611111111111113</v>
      </c>
      <c r="AD15" s="301">
        <v>0.75138888888888899</v>
      </c>
      <c r="AE15" s="301">
        <v>0.39374999999999999</v>
      </c>
      <c r="AF15" s="301">
        <v>0.75208333333333333</v>
      </c>
      <c r="AG15" s="301">
        <v>0.37847222222222227</v>
      </c>
      <c r="AH15" s="301">
        <v>0.75</v>
      </c>
      <c r="AI15" s="433" t="s">
        <v>80</v>
      </c>
      <c r="AJ15" s="433"/>
      <c r="AK15" s="316">
        <v>0.3888888888888889</v>
      </c>
      <c r="AL15" s="316">
        <v>0.67361111111111116</v>
      </c>
      <c r="AM15" s="318">
        <v>0.38680555555555557</v>
      </c>
      <c r="AN15" s="318">
        <v>0.75208333333333333</v>
      </c>
      <c r="AO15" s="318">
        <v>0.3756944444444445</v>
      </c>
      <c r="AP15" s="318">
        <v>0.75208333333333333</v>
      </c>
      <c r="AQ15" s="318">
        <v>0.37708333333333338</v>
      </c>
      <c r="AR15" s="318">
        <v>0.75416666666666676</v>
      </c>
      <c r="AS15" s="318">
        <v>0.36874999999999997</v>
      </c>
      <c r="AT15" s="281"/>
      <c r="AU15" s="289"/>
      <c r="AV15" s="289"/>
      <c r="AW15" s="289"/>
      <c r="AX15" s="289"/>
      <c r="AY15" s="289"/>
      <c r="AZ15" s="286"/>
      <c r="BA15" s="288"/>
      <c r="BB15" s="288"/>
      <c r="BC15" s="286"/>
      <c r="BD15" s="286"/>
      <c r="BE15" s="280"/>
      <c r="BF15" s="280"/>
      <c r="BG15" s="286"/>
      <c r="BH15" s="286"/>
      <c r="BI15" s="286"/>
      <c r="BJ15" s="286"/>
      <c r="BK15" s="286"/>
      <c r="BL15" s="289"/>
      <c r="BM15" s="282">
        <f t="shared" si="0"/>
        <v>1</v>
      </c>
      <c r="BN15" s="283">
        <f t="shared" si="1"/>
        <v>0</v>
      </c>
      <c r="BO15" s="283">
        <f t="shared" si="2"/>
        <v>0</v>
      </c>
      <c r="BP15" s="283">
        <f t="shared" si="3"/>
        <v>1</v>
      </c>
      <c r="BQ15" s="284" t="s">
        <v>196</v>
      </c>
      <c r="BR15" s="283">
        <f t="shared" si="4"/>
        <v>0</v>
      </c>
    </row>
    <row r="16" spans="1:70" ht="14.4" x14ac:dyDescent="0.25">
      <c r="A16" s="278">
        <v>15</v>
      </c>
      <c r="B16" s="283" t="s">
        <v>28</v>
      </c>
      <c r="C16" s="293">
        <v>13290622</v>
      </c>
      <c r="D16" s="294" t="s">
        <v>54</v>
      </c>
      <c r="E16" s="286">
        <v>0.38611111111111113</v>
      </c>
      <c r="F16" s="286">
        <v>0.77083333333333337</v>
      </c>
      <c r="G16" s="286">
        <v>0.3833333333333333</v>
      </c>
      <c r="H16" s="287">
        <v>0.76250000000000007</v>
      </c>
      <c r="I16" s="306"/>
      <c r="J16" s="306"/>
      <c r="K16" s="301">
        <v>0.38750000000000001</v>
      </c>
      <c r="L16" s="301">
        <v>0.7715277777777777</v>
      </c>
      <c r="M16" s="301">
        <v>0.39652777777777781</v>
      </c>
      <c r="N16" s="287">
        <v>0.78125</v>
      </c>
      <c r="O16" s="432" t="s">
        <v>72</v>
      </c>
      <c r="P16" s="432"/>
      <c r="Q16" s="432" t="s">
        <v>72</v>
      </c>
      <c r="R16" s="432"/>
      <c r="S16" s="432" t="s">
        <v>72</v>
      </c>
      <c r="T16" s="432"/>
      <c r="U16" s="432" t="s">
        <v>72</v>
      </c>
      <c r="V16" s="432"/>
      <c r="W16" s="309"/>
      <c r="X16" s="309"/>
      <c r="Y16" s="301">
        <v>0.36180555555555555</v>
      </c>
      <c r="Z16" s="301">
        <v>0.73541666666666661</v>
      </c>
      <c r="AA16" s="432" t="s">
        <v>72</v>
      </c>
      <c r="AB16" s="432"/>
      <c r="AC16" s="301">
        <v>0.3576388888888889</v>
      </c>
      <c r="AD16" s="301">
        <v>0.74652777777777779</v>
      </c>
      <c r="AE16" s="301">
        <v>0.3756944444444445</v>
      </c>
      <c r="AF16" s="301">
        <v>0.74791666666666667</v>
      </c>
      <c r="AG16" s="301">
        <v>0.37847222222222227</v>
      </c>
      <c r="AH16" s="301">
        <v>0.74861111111111101</v>
      </c>
      <c r="AI16" s="301">
        <v>0.38472222222222219</v>
      </c>
      <c r="AJ16" s="318">
        <v>0.75</v>
      </c>
      <c r="AK16" s="316"/>
      <c r="AL16" s="316"/>
      <c r="AM16" s="432" t="s">
        <v>72</v>
      </c>
      <c r="AN16" s="432"/>
      <c r="AO16" s="318">
        <v>0.36736111111111108</v>
      </c>
      <c r="AP16" s="318">
        <v>0.75138888888888899</v>
      </c>
      <c r="AQ16" s="318">
        <v>0.37152777777777773</v>
      </c>
      <c r="AR16" s="318">
        <v>0.75138888888888899</v>
      </c>
      <c r="AS16" s="318">
        <v>0.37986111111111115</v>
      </c>
      <c r="AT16" s="289"/>
      <c r="AU16" s="280"/>
      <c r="AV16" s="280"/>
      <c r="AW16" s="289"/>
      <c r="AX16" s="289"/>
      <c r="AY16" s="289"/>
      <c r="AZ16" s="286"/>
      <c r="BA16" s="286"/>
      <c r="BB16" s="286"/>
      <c r="BC16" s="289"/>
      <c r="BD16" s="289"/>
      <c r="BE16" s="286"/>
      <c r="BF16" s="286"/>
      <c r="BG16" s="286"/>
      <c r="BH16" s="286"/>
      <c r="BI16" s="286"/>
      <c r="BJ16" s="286"/>
      <c r="BK16" s="286"/>
      <c r="BL16" s="289"/>
      <c r="BM16" s="282">
        <f t="shared" si="0"/>
        <v>0</v>
      </c>
      <c r="BN16" s="283">
        <f t="shared" si="1"/>
        <v>0</v>
      </c>
      <c r="BO16" s="283">
        <f t="shared" si="2"/>
        <v>0</v>
      </c>
      <c r="BP16" s="283">
        <f t="shared" si="3"/>
        <v>0</v>
      </c>
      <c r="BQ16" s="284"/>
      <c r="BR16" s="283">
        <f t="shared" si="4"/>
        <v>6</v>
      </c>
    </row>
    <row r="17" spans="1:70" ht="14.4" x14ac:dyDescent="0.25">
      <c r="A17" s="278">
        <v>17</v>
      </c>
      <c r="B17" s="283" t="s">
        <v>30</v>
      </c>
      <c r="C17" s="284">
        <v>9307583</v>
      </c>
      <c r="D17" s="292" t="s">
        <v>56</v>
      </c>
      <c r="E17" s="286">
        <v>0.39513888888888887</v>
      </c>
      <c r="F17" s="286">
        <v>0.77361111111111114</v>
      </c>
      <c r="G17" s="286">
        <v>0.39930555555555558</v>
      </c>
      <c r="H17" s="287">
        <v>0.76250000000000007</v>
      </c>
      <c r="I17" s="306"/>
      <c r="J17" s="306"/>
      <c r="K17" s="301">
        <v>0.39999999999999997</v>
      </c>
      <c r="L17" s="301">
        <v>0.78472222222222221</v>
      </c>
      <c r="M17" s="301">
        <v>0.39444444444444443</v>
      </c>
      <c r="N17" s="287">
        <v>0.78125</v>
      </c>
      <c r="O17" s="287">
        <v>0.3611111111111111</v>
      </c>
      <c r="P17" s="287">
        <v>0.75555555555555554</v>
      </c>
      <c r="Q17" s="301">
        <v>0.37083333333333335</v>
      </c>
      <c r="R17" s="301">
        <v>0.75347222222222221</v>
      </c>
      <c r="S17" s="301">
        <v>0.37152777777777773</v>
      </c>
      <c r="T17" s="297">
        <v>0.75069444444444444</v>
      </c>
      <c r="U17" s="432" t="s">
        <v>72</v>
      </c>
      <c r="V17" s="432"/>
      <c r="W17" s="309"/>
      <c r="X17" s="309"/>
      <c r="Y17" s="301">
        <v>0.37222222222222223</v>
      </c>
      <c r="Z17" s="301">
        <v>0.72569444444444453</v>
      </c>
      <c r="AA17" s="301">
        <v>0.37777777777777777</v>
      </c>
      <c r="AB17" s="313" t="s">
        <v>203</v>
      </c>
      <c r="AC17" s="301">
        <v>0.39930555555555558</v>
      </c>
      <c r="AD17" s="301">
        <v>0.75</v>
      </c>
      <c r="AE17" s="301">
        <v>0.3833333333333333</v>
      </c>
      <c r="AF17" s="301">
        <v>0.75</v>
      </c>
      <c r="AG17" s="301">
        <v>0.38055555555555554</v>
      </c>
      <c r="AH17" s="301">
        <v>0.74861111111111101</v>
      </c>
      <c r="AI17" s="301">
        <v>0.37847222222222227</v>
      </c>
      <c r="AJ17" s="318">
        <v>0.75</v>
      </c>
      <c r="AK17" s="316"/>
      <c r="AL17" s="316"/>
      <c r="AM17" s="432" t="s">
        <v>72</v>
      </c>
      <c r="AN17" s="432"/>
      <c r="AO17" s="318">
        <v>0.3756944444444445</v>
      </c>
      <c r="AP17" s="318">
        <v>0.76527777777777783</v>
      </c>
      <c r="AQ17" s="322">
        <v>0.38958333333333334</v>
      </c>
      <c r="AR17" s="318">
        <v>0.75694444444444453</v>
      </c>
      <c r="AS17" s="318">
        <v>0.3833333333333333</v>
      </c>
      <c r="AT17" s="280"/>
      <c r="AU17" s="280"/>
      <c r="AV17" s="280"/>
      <c r="AW17" s="280"/>
      <c r="AX17" s="280"/>
      <c r="AY17" s="289"/>
      <c r="AZ17" s="286"/>
      <c r="BA17" s="286"/>
      <c r="BB17" s="286"/>
      <c r="BC17" s="289"/>
      <c r="BD17" s="289"/>
      <c r="BE17" s="286"/>
      <c r="BF17" s="286"/>
      <c r="BG17" s="286"/>
      <c r="BH17" s="286"/>
      <c r="BI17" s="286"/>
      <c r="BJ17" s="286"/>
      <c r="BK17" s="286"/>
      <c r="BL17" s="289"/>
      <c r="BM17" s="282">
        <f t="shared" si="0"/>
        <v>0</v>
      </c>
      <c r="BN17" s="283">
        <f t="shared" si="1"/>
        <v>0</v>
      </c>
      <c r="BO17" s="283">
        <f t="shared" si="2"/>
        <v>0</v>
      </c>
      <c r="BP17" s="283">
        <f t="shared" si="3"/>
        <v>0</v>
      </c>
      <c r="BQ17" s="284"/>
      <c r="BR17" s="283">
        <f t="shared" si="4"/>
        <v>2</v>
      </c>
    </row>
    <row r="18" spans="1:70" ht="14.4" x14ac:dyDescent="0.25">
      <c r="A18" s="278">
        <v>20</v>
      </c>
      <c r="B18" s="283" t="s">
        <v>33</v>
      </c>
      <c r="C18" s="285">
        <v>7306944</v>
      </c>
      <c r="D18" s="292" t="s">
        <v>59</v>
      </c>
      <c r="E18" s="286">
        <v>0.375</v>
      </c>
      <c r="F18" s="286">
        <v>0.78749999999999998</v>
      </c>
      <c r="G18" s="286"/>
      <c r="H18" s="287">
        <v>0.8847222222222223</v>
      </c>
      <c r="I18" s="306"/>
      <c r="J18" s="306"/>
      <c r="K18" s="301">
        <v>0.38472222222222219</v>
      </c>
      <c r="L18" s="301">
        <v>0.79305555555555562</v>
      </c>
      <c r="M18" s="301">
        <v>0.38263888888888892</v>
      </c>
      <c r="N18" s="287">
        <v>0.7944444444444444</v>
      </c>
      <c r="O18" s="287">
        <v>0.36180555555555555</v>
      </c>
      <c r="P18" s="287">
        <v>0.75486111111111109</v>
      </c>
      <c r="Q18" s="301">
        <v>0.54583333333333328</v>
      </c>
      <c r="R18" s="301">
        <v>0.88750000000000007</v>
      </c>
      <c r="S18" s="301">
        <v>0.35972222222222222</v>
      </c>
      <c r="T18" s="297">
        <v>0.75347222222222221</v>
      </c>
      <c r="U18" s="297">
        <v>0.36805555555555558</v>
      </c>
      <c r="V18" s="301">
        <v>0.75069444444444444</v>
      </c>
      <c r="W18" s="437" t="s">
        <v>195</v>
      </c>
      <c r="X18" s="437"/>
      <c r="Y18" s="433" t="s">
        <v>80</v>
      </c>
      <c r="Z18" s="433"/>
      <c r="AA18" s="301">
        <v>0.35625000000000001</v>
      </c>
      <c r="AB18" s="301">
        <v>0.75694444444444453</v>
      </c>
      <c r="AC18" s="301">
        <v>0.35416666666666669</v>
      </c>
      <c r="AD18" s="301">
        <v>0.75694444444444453</v>
      </c>
      <c r="AE18" s="301">
        <v>0.36249999999999999</v>
      </c>
      <c r="AF18" s="315" t="s">
        <v>195</v>
      </c>
      <c r="AG18" s="433" t="s">
        <v>80</v>
      </c>
      <c r="AH18" s="433"/>
      <c r="AI18" s="433" t="s">
        <v>80</v>
      </c>
      <c r="AJ18" s="433"/>
      <c r="AK18" s="316">
        <v>0.38194444444444442</v>
      </c>
      <c r="AL18" s="316">
        <v>0.77083333333333337</v>
      </c>
      <c r="AM18" s="318">
        <v>0.37708333333333338</v>
      </c>
      <c r="AN18" s="318">
        <v>0.75347222222222221</v>
      </c>
      <c r="AO18" s="318">
        <v>0.36458333333333331</v>
      </c>
      <c r="AP18" s="318">
        <v>0.75486111111111109</v>
      </c>
      <c r="AQ18" s="318">
        <v>0.3666666666666667</v>
      </c>
      <c r="AR18" s="318">
        <v>0.75555555555555554</v>
      </c>
      <c r="AS18" s="318">
        <v>0.3659722222222222</v>
      </c>
      <c r="AT18" s="281"/>
      <c r="AU18" s="289"/>
      <c r="AV18" s="289"/>
      <c r="AW18" s="289"/>
      <c r="AX18" s="289"/>
      <c r="AY18" s="289"/>
      <c r="AZ18" s="286"/>
      <c r="BA18" s="286"/>
      <c r="BB18" s="286"/>
      <c r="BC18" s="295"/>
      <c r="BD18" s="295"/>
      <c r="BE18" s="288"/>
      <c r="BF18" s="288"/>
      <c r="BG18" s="286"/>
      <c r="BH18" s="286"/>
      <c r="BI18" s="286"/>
      <c r="BJ18" s="286"/>
      <c r="BK18" s="286"/>
      <c r="BL18" s="289"/>
      <c r="BM18" s="282">
        <f t="shared" si="0"/>
        <v>0</v>
      </c>
      <c r="BN18" s="283">
        <f t="shared" si="1"/>
        <v>0</v>
      </c>
      <c r="BO18" s="283">
        <f t="shared" si="2"/>
        <v>0</v>
      </c>
      <c r="BP18" s="283">
        <f t="shared" si="3"/>
        <v>0</v>
      </c>
      <c r="BQ18" s="284"/>
      <c r="BR18" s="283">
        <f t="shared" si="4"/>
        <v>0</v>
      </c>
    </row>
    <row r="19" spans="1:70" ht="14.4" x14ac:dyDescent="0.25">
      <c r="A19" s="278">
        <v>21</v>
      </c>
      <c r="B19" s="283" t="s">
        <v>34</v>
      </c>
      <c r="C19" s="285">
        <v>7307580</v>
      </c>
      <c r="D19" s="292" t="s">
        <v>60</v>
      </c>
      <c r="E19" s="441" t="s">
        <v>195</v>
      </c>
      <c r="F19" s="441"/>
      <c r="G19" s="440" t="s">
        <v>80</v>
      </c>
      <c r="H19" s="440"/>
      <c r="I19" s="306">
        <v>0.41666666666666669</v>
      </c>
      <c r="J19" s="306">
        <v>0.77083333333333337</v>
      </c>
      <c r="K19" s="301">
        <v>0.40763888888888888</v>
      </c>
      <c r="L19" s="301">
        <v>0.82013888888888886</v>
      </c>
      <c r="M19" s="301">
        <v>0.40138888888888885</v>
      </c>
      <c r="N19" s="287">
        <v>0.80208333333333337</v>
      </c>
      <c r="O19" s="287">
        <v>0.37222222222222223</v>
      </c>
      <c r="P19" s="287">
        <v>0.7583333333333333</v>
      </c>
      <c r="Q19" s="301">
        <v>0.375</v>
      </c>
      <c r="R19" s="301">
        <v>0.76180555555555562</v>
      </c>
      <c r="S19" s="301">
        <v>0.37152777777777773</v>
      </c>
      <c r="T19" s="297">
        <v>0.76180555555555562</v>
      </c>
      <c r="U19" s="297">
        <v>0.3743055555555555</v>
      </c>
      <c r="V19" s="301">
        <v>0.7631944444444444</v>
      </c>
      <c r="W19" s="309"/>
      <c r="X19" s="309"/>
      <c r="Y19" s="301">
        <v>0.37847222222222227</v>
      </c>
      <c r="Z19" s="301">
        <v>0.76388888888888884</v>
      </c>
      <c r="AA19" s="301">
        <v>0.37777777777777777</v>
      </c>
      <c r="AB19" s="301">
        <v>0.75694444444444453</v>
      </c>
      <c r="AC19" s="301">
        <v>0.38611111111111113</v>
      </c>
      <c r="AD19" s="301">
        <v>0.75694444444444453</v>
      </c>
      <c r="AE19" s="301">
        <v>0.3756944444444445</v>
      </c>
      <c r="AF19" s="301">
        <v>0.76250000000000007</v>
      </c>
      <c r="AG19" s="433" t="s">
        <v>195</v>
      </c>
      <c r="AH19" s="433"/>
      <c r="AI19" s="433" t="s">
        <v>80</v>
      </c>
      <c r="AJ19" s="433"/>
      <c r="AK19" s="316">
        <v>0.42986111111111108</v>
      </c>
      <c r="AL19" s="316">
        <v>0.75208333333333333</v>
      </c>
      <c r="AM19" s="318">
        <v>0.3888888888888889</v>
      </c>
      <c r="AN19" s="318">
        <v>0.75208333333333333</v>
      </c>
      <c r="AO19" s="318">
        <v>0.38263888888888892</v>
      </c>
      <c r="AP19" s="318">
        <v>0.7597222222222223</v>
      </c>
      <c r="AQ19" s="318">
        <v>0.375</v>
      </c>
      <c r="AR19" s="318">
        <v>0.75694444444444453</v>
      </c>
      <c r="AS19" s="318">
        <v>0.37916666666666665</v>
      </c>
      <c r="AT19" s="281"/>
      <c r="AU19" s="289"/>
      <c r="AV19" s="289"/>
      <c r="AW19" s="286"/>
      <c r="AX19" s="289"/>
      <c r="AY19" s="289"/>
      <c r="AZ19" s="286"/>
      <c r="BA19" s="286"/>
      <c r="BB19" s="286"/>
      <c r="BC19" s="289"/>
      <c r="BD19" s="289"/>
      <c r="BE19" s="286"/>
      <c r="BF19" s="286"/>
      <c r="BG19" s="286"/>
      <c r="BH19" s="286"/>
      <c r="BI19" s="286"/>
      <c r="BJ19" s="286"/>
      <c r="BK19" s="286"/>
      <c r="BL19" s="289"/>
      <c r="BM19" s="282">
        <f t="shared" si="0"/>
        <v>0</v>
      </c>
      <c r="BN19" s="283">
        <f t="shared" si="1"/>
        <v>0</v>
      </c>
      <c r="BO19" s="283">
        <f t="shared" si="2"/>
        <v>0</v>
      </c>
      <c r="BP19" s="283">
        <f t="shared" si="3"/>
        <v>0</v>
      </c>
      <c r="BQ19" s="284"/>
      <c r="BR19" s="283">
        <f t="shared" si="4"/>
        <v>0</v>
      </c>
    </row>
    <row r="20" spans="1:70" ht="14.4" x14ac:dyDescent="0.25">
      <c r="A20" s="278">
        <v>23</v>
      </c>
      <c r="B20" s="283" t="s">
        <v>36</v>
      </c>
      <c r="C20" s="285">
        <v>7309480</v>
      </c>
      <c r="D20" s="292" t="s">
        <v>62</v>
      </c>
      <c r="E20" s="441" t="s">
        <v>195</v>
      </c>
      <c r="F20" s="441"/>
      <c r="G20" s="441" t="s">
        <v>195</v>
      </c>
      <c r="H20" s="441"/>
      <c r="I20" s="442" t="s">
        <v>195</v>
      </c>
      <c r="J20" s="442"/>
      <c r="K20" s="433" t="s">
        <v>195</v>
      </c>
      <c r="L20" s="433"/>
      <c r="M20" s="433" t="s">
        <v>195</v>
      </c>
      <c r="N20" s="433"/>
      <c r="O20" s="433" t="s">
        <v>195</v>
      </c>
      <c r="P20" s="433"/>
      <c r="Q20" s="433" t="s">
        <v>195</v>
      </c>
      <c r="R20" s="433"/>
      <c r="S20" s="433" t="s">
        <v>195</v>
      </c>
      <c r="T20" s="433"/>
      <c r="U20" s="433" t="s">
        <v>195</v>
      </c>
      <c r="V20" s="433"/>
      <c r="W20" s="437" t="s">
        <v>195</v>
      </c>
      <c r="X20" s="437"/>
      <c r="Y20" s="433" t="s">
        <v>195</v>
      </c>
      <c r="Z20" s="433"/>
      <c r="AA20" s="433" t="s">
        <v>195</v>
      </c>
      <c r="AB20" s="433"/>
      <c r="AC20" s="433" t="s">
        <v>195</v>
      </c>
      <c r="AD20" s="433"/>
      <c r="AE20" s="433" t="s">
        <v>195</v>
      </c>
      <c r="AF20" s="433"/>
      <c r="AG20" s="433" t="s">
        <v>195</v>
      </c>
      <c r="AH20" s="433"/>
      <c r="AI20" s="433" t="s">
        <v>195</v>
      </c>
      <c r="AJ20" s="433"/>
      <c r="AK20" s="319"/>
      <c r="AL20" s="316">
        <v>0.875</v>
      </c>
      <c r="AM20" s="318">
        <v>0.33333333333333331</v>
      </c>
      <c r="AN20" s="297">
        <v>0.89583333333333337</v>
      </c>
      <c r="AO20" s="318">
        <v>0.29166666666666669</v>
      </c>
      <c r="AP20" s="297">
        <v>0.88541666666666663</v>
      </c>
      <c r="AQ20" s="318">
        <v>0.29166666666666669</v>
      </c>
      <c r="AR20" s="297">
        <v>0.88541666666666663</v>
      </c>
      <c r="AS20" s="318">
        <v>0.29166666666666669</v>
      </c>
      <c r="AT20" s="288"/>
      <c r="AU20" s="288"/>
      <c r="AV20" s="288"/>
      <c r="AW20" s="288"/>
      <c r="AX20" s="288"/>
      <c r="AY20" s="288"/>
      <c r="AZ20" s="288"/>
      <c r="BA20" s="288"/>
      <c r="BB20" s="288"/>
      <c r="BC20" s="295"/>
      <c r="BD20" s="295"/>
      <c r="BE20" s="288"/>
      <c r="BF20" s="288"/>
      <c r="BG20" s="288"/>
      <c r="BH20" s="288"/>
      <c r="BI20" s="288"/>
      <c r="BJ20" s="288"/>
      <c r="BK20" s="288"/>
      <c r="BL20" s="288"/>
      <c r="BM20" s="282">
        <f t="shared" si="0"/>
        <v>0</v>
      </c>
      <c r="BN20" s="283">
        <f t="shared" si="1"/>
        <v>0</v>
      </c>
      <c r="BO20" s="283">
        <f t="shared" si="2"/>
        <v>0</v>
      </c>
      <c r="BP20" s="283">
        <f t="shared" si="3"/>
        <v>0</v>
      </c>
      <c r="BQ20" s="284"/>
      <c r="BR20" s="283">
        <f t="shared" si="4"/>
        <v>0</v>
      </c>
    </row>
    <row r="21" spans="1:70" ht="14.4" x14ac:dyDescent="0.25">
      <c r="A21" s="278">
        <v>24</v>
      </c>
      <c r="B21" s="283" t="s">
        <v>67</v>
      </c>
      <c r="C21" s="284">
        <v>7309522</v>
      </c>
      <c r="D21" s="296" t="s">
        <v>68</v>
      </c>
      <c r="E21" s="286">
        <v>0.39513888888888887</v>
      </c>
      <c r="F21" s="286">
        <v>0.77708333333333324</v>
      </c>
      <c r="G21" s="297">
        <v>0.39444444444444443</v>
      </c>
      <c r="H21" s="287">
        <v>0.76250000000000007</v>
      </c>
      <c r="I21" s="305"/>
      <c r="J21" s="305"/>
      <c r="K21" s="301">
        <v>0.39652777777777781</v>
      </c>
      <c r="L21" s="301">
        <v>0.78263888888888899</v>
      </c>
      <c r="M21" s="301">
        <v>0.3972222222222222</v>
      </c>
      <c r="N21" s="287">
        <v>0.78333333333333333</v>
      </c>
      <c r="O21" s="287">
        <v>0.37361111111111112</v>
      </c>
      <c r="P21" s="287">
        <v>0.75416666666666676</v>
      </c>
      <c r="Q21" s="301">
        <v>0.37291666666666662</v>
      </c>
      <c r="R21" s="301">
        <v>0.75416666666666676</v>
      </c>
      <c r="S21" s="301">
        <v>0.37361111111111112</v>
      </c>
      <c r="T21" s="297">
        <v>0.75069444444444444</v>
      </c>
      <c r="U21" s="432" t="s">
        <v>72</v>
      </c>
      <c r="V21" s="432"/>
      <c r="W21" s="309"/>
      <c r="X21" s="309"/>
      <c r="Y21" s="301">
        <v>0.37361111111111112</v>
      </c>
      <c r="Z21" s="301">
        <v>0.74722222222222223</v>
      </c>
      <c r="AA21" s="432" t="s">
        <v>72</v>
      </c>
      <c r="AB21" s="432"/>
      <c r="AC21" s="301">
        <v>0.37361111111111112</v>
      </c>
      <c r="AD21" s="301">
        <v>0.74722222222222223</v>
      </c>
      <c r="AE21" s="301">
        <v>0.37291666666666662</v>
      </c>
      <c r="AF21" s="301">
        <v>0.74791666666666667</v>
      </c>
      <c r="AG21" s="432" t="s">
        <v>72</v>
      </c>
      <c r="AH21" s="432"/>
      <c r="AI21" s="432" t="s">
        <v>72</v>
      </c>
      <c r="AJ21" s="432"/>
      <c r="AK21" s="316"/>
      <c r="AL21" s="316"/>
      <c r="AM21" s="318">
        <v>0.37361111111111112</v>
      </c>
      <c r="AN21" s="318">
        <v>0.75694444444444453</v>
      </c>
      <c r="AO21" s="318">
        <v>0.37291666666666662</v>
      </c>
      <c r="AP21" s="318">
        <v>0.75694444444444453</v>
      </c>
      <c r="AQ21" s="318">
        <v>0.37222222222222223</v>
      </c>
      <c r="AR21" s="318">
        <v>0.77430555555555547</v>
      </c>
      <c r="AS21" s="318">
        <v>0.37291666666666662</v>
      </c>
      <c r="AT21" s="289"/>
      <c r="AU21" s="289"/>
      <c r="AV21" s="289"/>
      <c r="AW21" s="289"/>
      <c r="AX21" s="289"/>
      <c r="AY21" s="289"/>
      <c r="AZ21" s="289"/>
      <c r="BA21" s="289"/>
      <c r="BB21" s="286"/>
      <c r="BC21" s="289"/>
      <c r="BD21" s="289"/>
      <c r="BE21" s="286"/>
      <c r="BF21" s="286"/>
      <c r="BG21" s="286"/>
      <c r="BH21" s="286"/>
      <c r="BI21" s="286"/>
      <c r="BJ21" s="286"/>
      <c r="BK21" s="286"/>
      <c r="BL21" s="289"/>
      <c r="BM21" s="282">
        <f t="shared" si="0"/>
        <v>0</v>
      </c>
      <c r="BN21" s="283">
        <f t="shared" si="1"/>
        <v>0</v>
      </c>
      <c r="BO21" s="283">
        <f t="shared" si="2"/>
        <v>0</v>
      </c>
      <c r="BP21" s="283">
        <f t="shared" si="3"/>
        <v>0</v>
      </c>
      <c r="BQ21" s="284"/>
      <c r="BR21" s="283">
        <f t="shared" si="4"/>
        <v>4</v>
      </c>
    </row>
    <row r="22" spans="1:70" ht="14.4" x14ac:dyDescent="0.25">
      <c r="A22" s="278">
        <v>25</v>
      </c>
      <c r="B22" s="283" t="s">
        <v>70</v>
      </c>
      <c r="C22" s="284">
        <v>7244320</v>
      </c>
      <c r="D22" s="296" t="s">
        <v>71</v>
      </c>
      <c r="E22" s="297">
        <v>0.4055555555555555</v>
      </c>
      <c r="F22" s="297">
        <v>0.80347222222222225</v>
      </c>
      <c r="G22" s="286">
        <v>0.39999999999999997</v>
      </c>
      <c r="H22" s="287">
        <v>0.76527777777777783</v>
      </c>
      <c r="I22" s="306"/>
      <c r="J22" s="306"/>
      <c r="K22" s="436" t="s">
        <v>13</v>
      </c>
      <c r="L22" s="436"/>
      <c r="M22" s="301">
        <v>0.3979166666666667</v>
      </c>
      <c r="N22" s="287">
        <v>0.7993055555555556</v>
      </c>
      <c r="O22" s="287">
        <v>0.36874999999999997</v>
      </c>
      <c r="P22" s="287">
        <v>0.75694444444444453</v>
      </c>
      <c r="Q22" s="301">
        <v>0.37361111111111112</v>
      </c>
      <c r="R22" s="301">
        <v>0.75486111111111109</v>
      </c>
      <c r="S22" s="433" t="s">
        <v>195</v>
      </c>
      <c r="T22" s="433"/>
      <c r="U22" s="433" t="s">
        <v>80</v>
      </c>
      <c r="V22" s="433"/>
      <c r="W22" s="437" t="s">
        <v>72</v>
      </c>
      <c r="X22" s="437"/>
      <c r="Y22" s="301">
        <v>0.38125000000000003</v>
      </c>
      <c r="Z22" s="301">
        <v>0.76180555555555562</v>
      </c>
      <c r="AA22" s="301">
        <v>0.37222222222222223</v>
      </c>
      <c r="AB22" s="301">
        <v>0.80694444444444446</v>
      </c>
      <c r="AC22" s="301">
        <v>0.37986111111111115</v>
      </c>
      <c r="AD22" s="301">
        <v>0.76180555555555562</v>
      </c>
      <c r="AE22" s="301">
        <v>0.37847222222222227</v>
      </c>
      <c r="AF22" s="301">
        <v>0.76597222222222217</v>
      </c>
      <c r="AG22" s="301">
        <v>0.37777777777777777</v>
      </c>
      <c r="AH22" s="301">
        <v>0.75277777777777777</v>
      </c>
      <c r="AI22" s="301">
        <v>0.375</v>
      </c>
      <c r="AJ22" s="318">
        <v>0.7631944444444444</v>
      </c>
      <c r="AK22" s="316"/>
      <c r="AL22" s="316"/>
      <c r="AM22" s="318">
        <v>0.3840277777777778</v>
      </c>
      <c r="AN22" s="318">
        <v>0.75277777777777777</v>
      </c>
      <c r="AO22" s="318">
        <v>0.37638888888888888</v>
      </c>
      <c r="AP22" s="318">
        <v>0.7597222222222223</v>
      </c>
      <c r="AQ22" s="318">
        <v>0.37291666666666662</v>
      </c>
      <c r="AR22" s="318">
        <v>0.75763888888888886</v>
      </c>
      <c r="AS22" s="318">
        <v>0.37222222222222223</v>
      </c>
      <c r="AT22" s="289"/>
      <c r="AU22" s="289"/>
      <c r="AV22" s="289"/>
      <c r="AW22" s="289"/>
      <c r="AX22" s="289"/>
      <c r="AY22" s="288"/>
      <c r="AZ22" s="288"/>
      <c r="BA22" s="288"/>
      <c r="BB22" s="288"/>
      <c r="BC22" s="286"/>
      <c r="BD22" s="286"/>
      <c r="BE22" s="286"/>
      <c r="BF22" s="286"/>
      <c r="BG22" s="286"/>
      <c r="BH22" s="286"/>
      <c r="BI22" s="286"/>
      <c r="BJ22" s="286"/>
      <c r="BK22" s="286"/>
      <c r="BL22" s="289"/>
      <c r="BM22" s="282">
        <f t="shared" si="0"/>
        <v>1</v>
      </c>
      <c r="BN22" s="283">
        <f t="shared" si="1"/>
        <v>0</v>
      </c>
      <c r="BO22" s="283">
        <f t="shared" si="2"/>
        <v>0</v>
      </c>
      <c r="BP22" s="283">
        <f t="shared" si="3"/>
        <v>1</v>
      </c>
      <c r="BQ22" s="284"/>
      <c r="BR22" s="283">
        <f t="shared" si="4"/>
        <v>1</v>
      </c>
    </row>
    <row r="23" spans="1:70" ht="14.4" x14ac:dyDescent="0.25">
      <c r="A23" s="278">
        <v>26</v>
      </c>
      <c r="B23" s="283" t="s">
        <v>192</v>
      </c>
      <c r="C23" s="284"/>
      <c r="D23" s="296" t="s">
        <v>187</v>
      </c>
      <c r="E23" s="286">
        <v>0.40347222222222223</v>
      </c>
      <c r="F23" s="286">
        <v>0.77708333333333324</v>
      </c>
      <c r="G23" s="286">
        <v>0.39513888888888887</v>
      </c>
      <c r="H23" s="287">
        <v>0.76527777777777783</v>
      </c>
      <c r="I23" s="306"/>
      <c r="J23" s="306"/>
      <c r="K23" s="301">
        <v>0.3888888888888889</v>
      </c>
      <c r="L23" s="301">
        <v>0.79305555555555562</v>
      </c>
      <c r="M23" s="301">
        <v>0.3923611111111111</v>
      </c>
      <c r="N23" s="287">
        <v>0.7895833333333333</v>
      </c>
      <c r="O23" s="287">
        <v>0.38125000000000003</v>
      </c>
      <c r="P23" s="287">
        <v>0.75555555555555554</v>
      </c>
      <c r="Q23" s="301">
        <v>0.37847222222222227</v>
      </c>
      <c r="R23" s="301">
        <v>0.75486111111111109</v>
      </c>
      <c r="S23" s="301">
        <v>0.37708333333333338</v>
      </c>
      <c r="T23" s="297">
        <v>0.75069444444444444</v>
      </c>
      <c r="U23" s="297">
        <v>0.3743055555555555</v>
      </c>
      <c r="V23" s="301">
        <v>0.75277777777777777</v>
      </c>
      <c r="W23" s="309"/>
      <c r="X23" s="309"/>
      <c r="Y23" s="301">
        <v>0.37708333333333338</v>
      </c>
      <c r="Z23" s="301">
        <v>0.74583333333333324</v>
      </c>
      <c r="AA23" s="301">
        <v>0.39583333333333331</v>
      </c>
      <c r="AB23" s="301">
        <v>0.82986111111111116</v>
      </c>
      <c r="AC23" s="301">
        <v>0.35416666666666669</v>
      </c>
      <c r="AD23" s="301">
        <v>0.75</v>
      </c>
      <c r="AE23" s="301">
        <v>0.375</v>
      </c>
      <c r="AF23" s="301">
        <v>0.75</v>
      </c>
      <c r="AG23" s="301">
        <v>0.38125000000000003</v>
      </c>
      <c r="AH23" s="301">
        <v>0.75</v>
      </c>
      <c r="AI23" s="301">
        <v>0.375</v>
      </c>
      <c r="AJ23" s="318">
        <v>0.75</v>
      </c>
      <c r="AK23" s="317">
        <v>0.2986111111111111</v>
      </c>
      <c r="AL23" s="316">
        <v>0.83333333333333337</v>
      </c>
      <c r="AM23" s="433" t="s">
        <v>80</v>
      </c>
      <c r="AN23" s="433"/>
      <c r="AO23" s="318">
        <v>0.36805555555555558</v>
      </c>
      <c r="AP23" s="318">
        <v>0.75624999999999998</v>
      </c>
      <c r="AQ23" s="318">
        <v>0.37013888888888885</v>
      </c>
      <c r="AR23" s="318">
        <v>0.75624999999999998</v>
      </c>
      <c r="AS23" s="318">
        <v>0.37777777777777777</v>
      </c>
      <c r="AT23" s="289"/>
      <c r="AU23" s="289"/>
      <c r="AV23" s="289"/>
      <c r="AW23" s="289"/>
      <c r="AX23" s="289"/>
      <c r="AY23" s="289"/>
      <c r="AZ23" s="286"/>
      <c r="BA23" s="286"/>
      <c r="BB23" s="286"/>
      <c r="BC23" s="289"/>
      <c r="BD23" s="289"/>
      <c r="BE23" s="286"/>
      <c r="BF23" s="286"/>
      <c r="BG23" s="286"/>
      <c r="BH23" s="286"/>
      <c r="BI23" s="286"/>
      <c r="BJ23" s="286"/>
      <c r="BK23" s="286"/>
      <c r="BL23" s="289"/>
      <c r="BM23" s="282">
        <f t="shared" si="0"/>
        <v>0</v>
      </c>
      <c r="BN23" s="283">
        <f t="shared" si="1"/>
        <v>0</v>
      </c>
      <c r="BO23" s="283">
        <f t="shared" si="2"/>
        <v>0</v>
      </c>
      <c r="BP23" s="283">
        <f t="shared" si="3"/>
        <v>0</v>
      </c>
      <c r="BQ23" s="284"/>
      <c r="BR23" s="283">
        <f t="shared" si="4"/>
        <v>0</v>
      </c>
    </row>
    <row r="24" spans="1:70" ht="14.4" x14ac:dyDescent="0.25">
      <c r="A24" s="278">
        <v>27</v>
      </c>
      <c r="B24" s="283" t="s">
        <v>191</v>
      </c>
      <c r="C24" s="284"/>
      <c r="D24" s="296" t="s">
        <v>189</v>
      </c>
      <c r="E24" s="441" t="s">
        <v>195</v>
      </c>
      <c r="F24" s="441"/>
      <c r="G24" s="440" t="s">
        <v>80</v>
      </c>
      <c r="H24" s="440"/>
      <c r="I24" s="306">
        <v>0.41666666666666669</v>
      </c>
      <c r="J24" s="306">
        <v>0.77083333333333337</v>
      </c>
      <c r="K24" s="301">
        <v>0.39374999999999999</v>
      </c>
      <c r="L24" s="301">
        <v>0.80694444444444446</v>
      </c>
      <c r="M24" s="301">
        <v>0.38750000000000001</v>
      </c>
      <c r="N24" s="287">
        <v>0.85763888888888884</v>
      </c>
      <c r="O24" s="287">
        <v>0.35833333333333334</v>
      </c>
      <c r="P24" s="287">
        <v>0.75555555555555554</v>
      </c>
      <c r="Q24" s="301">
        <v>0.37986111111111115</v>
      </c>
      <c r="R24" s="301">
        <v>0.76874999999999993</v>
      </c>
      <c r="S24" s="301">
        <v>0.37152777777777773</v>
      </c>
      <c r="T24" s="297">
        <v>0.75347222222222221</v>
      </c>
      <c r="U24" s="433" t="s">
        <v>80</v>
      </c>
      <c r="V24" s="433"/>
      <c r="W24" s="308"/>
      <c r="X24" s="308"/>
      <c r="Y24" s="301">
        <v>0.37916666666666665</v>
      </c>
      <c r="Z24" s="301">
        <v>0.7597222222222223</v>
      </c>
      <c r="AA24" s="301">
        <v>0.33194444444444443</v>
      </c>
      <c r="AB24" s="301">
        <v>0.75694444444444453</v>
      </c>
      <c r="AC24" s="301">
        <v>0.34722222222222227</v>
      </c>
      <c r="AD24" s="301">
        <v>0.77083333333333337</v>
      </c>
      <c r="AE24" s="301">
        <v>0.37152777777777773</v>
      </c>
      <c r="AF24" s="301">
        <v>0.75</v>
      </c>
      <c r="AG24" s="301">
        <v>0.37916666666666665</v>
      </c>
      <c r="AH24" s="301">
        <v>0.66666666666666663</v>
      </c>
      <c r="AI24" s="301">
        <v>0.3666666666666667</v>
      </c>
      <c r="AJ24" s="318">
        <v>0.80694444444444446</v>
      </c>
      <c r="AK24" s="316">
        <v>0.39583333333333331</v>
      </c>
      <c r="AL24" s="316">
        <v>0.83333333333333337</v>
      </c>
      <c r="AM24" s="318">
        <v>0.37361111111111112</v>
      </c>
      <c r="AN24" s="318">
        <v>0.875</v>
      </c>
      <c r="AO24" s="318">
        <v>0.35416666666666669</v>
      </c>
      <c r="AP24" s="318">
        <v>0.76180555555555562</v>
      </c>
      <c r="AQ24" s="318">
        <v>0.35972222222222222</v>
      </c>
      <c r="AR24" s="318">
        <v>0.75763888888888886</v>
      </c>
      <c r="AS24" s="318">
        <v>0.3611111111111111</v>
      </c>
      <c r="AT24" s="289"/>
      <c r="AU24" s="289"/>
      <c r="AV24" s="289"/>
      <c r="AW24" s="289"/>
      <c r="AX24" s="289"/>
      <c r="AY24" s="289"/>
      <c r="AZ24" s="286"/>
      <c r="BA24" s="286"/>
      <c r="BB24" s="286"/>
      <c r="BC24" s="286"/>
      <c r="BD24" s="286"/>
      <c r="BE24" s="286"/>
      <c r="BF24" s="286"/>
      <c r="BG24" s="286"/>
      <c r="BH24" s="286"/>
      <c r="BI24" s="286"/>
      <c r="BJ24" s="286"/>
      <c r="BK24" s="286"/>
      <c r="BL24" s="289"/>
      <c r="BM24" s="282">
        <f t="shared" si="0"/>
        <v>0</v>
      </c>
      <c r="BN24" s="283">
        <f t="shared" si="1"/>
        <v>0</v>
      </c>
      <c r="BO24" s="283">
        <f t="shared" si="2"/>
        <v>0</v>
      </c>
      <c r="BP24" s="283">
        <f t="shared" si="3"/>
        <v>0</v>
      </c>
      <c r="BQ24" s="284"/>
      <c r="BR24" s="283">
        <f t="shared" si="4"/>
        <v>0</v>
      </c>
    </row>
    <row r="25" spans="1:70" ht="14.4" x14ac:dyDescent="0.25">
      <c r="A25" s="278">
        <v>29</v>
      </c>
      <c r="B25" s="298" t="s">
        <v>39</v>
      </c>
      <c r="C25" s="299"/>
      <c r="D25" s="292" t="s">
        <v>65</v>
      </c>
      <c r="E25" s="436" t="s">
        <v>13</v>
      </c>
      <c r="F25" s="436"/>
      <c r="G25" s="436" t="s">
        <v>13</v>
      </c>
      <c r="H25" s="436"/>
      <c r="I25" s="305"/>
      <c r="J25" s="305"/>
      <c r="K25" s="436" t="s">
        <v>13</v>
      </c>
      <c r="L25" s="436"/>
      <c r="M25" s="432" t="s">
        <v>72</v>
      </c>
      <c r="N25" s="432"/>
      <c r="O25" s="432" t="s">
        <v>72</v>
      </c>
      <c r="P25" s="432"/>
      <c r="Q25" s="432" t="s">
        <v>72</v>
      </c>
      <c r="R25" s="432"/>
      <c r="S25" s="432" t="s">
        <v>72</v>
      </c>
      <c r="T25" s="432"/>
      <c r="U25" s="432" t="s">
        <v>72</v>
      </c>
      <c r="V25" s="432"/>
      <c r="W25" s="310"/>
      <c r="X25" s="310"/>
      <c r="Y25" s="432" t="s">
        <v>72</v>
      </c>
      <c r="Z25" s="432"/>
      <c r="AA25" s="432" t="s">
        <v>72</v>
      </c>
      <c r="AB25" s="432"/>
      <c r="AC25" s="432" t="s">
        <v>72</v>
      </c>
      <c r="AD25" s="432"/>
      <c r="AE25" s="432" t="s">
        <v>72</v>
      </c>
      <c r="AF25" s="432"/>
      <c r="AG25" s="432" t="s">
        <v>72</v>
      </c>
      <c r="AH25" s="432"/>
      <c r="AI25" s="432" t="s">
        <v>72</v>
      </c>
      <c r="AJ25" s="432"/>
      <c r="AK25" s="308"/>
      <c r="AL25" s="308"/>
      <c r="AM25" s="432" t="s">
        <v>72</v>
      </c>
      <c r="AN25" s="432"/>
      <c r="AO25" s="432" t="s">
        <v>72</v>
      </c>
      <c r="AP25" s="432"/>
      <c r="AQ25" s="432" t="s">
        <v>72</v>
      </c>
      <c r="AR25" s="432"/>
      <c r="AS25" s="432" t="s">
        <v>72</v>
      </c>
      <c r="AT25" s="432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0"/>
      <c r="BL25" s="280"/>
      <c r="BM25" s="282">
        <f t="shared" si="0"/>
        <v>3</v>
      </c>
      <c r="BN25" s="283">
        <f t="shared" si="1"/>
        <v>0</v>
      </c>
      <c r="BO25" s="283">
        <f t="shared" si="2"/>
        <v>0</v>
      </c>
      <c r="BP25" s="283">
        <f t="shared" si="3"/>
        <v>3</v>
      </c>
      <c r="BQ25" s="284"/>
      <c r="BR25" s="283">
        <f t="shared" si="4"/>
        <v>15</v>
      </c>
    </row>
    <row r="26" spans="1:70" ht="14.4" x14ac:dyDescent="0.25">
      <c r="A26" s="278">
        <v>30</v>
      </c>
      <c r="B26" s="283" t="s">
        <v>76</v>
      </c>
      <c r="C26" s="284"/>
      <c r="D26" s="292" t="s">
        <v>73</v>
      </c>
      <c r="E26" s="432" t="s">
        <v>72</v>
      </c>
      <c r="F26" s="432"/>
      <c r="G26" s="432" t="s">
        <v>72</v>
      </c>
      <c r="H26" s="432"/>
      <c r="I26" s="305"/>
      <c r="J26" s="305"/>
      <c r="K26" s="432" t="s">
        <v>72</v>
      </c>
      <c r="L26" s="432"/>
      <c r="M26" s="432" t="s">
        <v>72</v>
      </c>
      <c r="N26" s="432"/>
      <c r="O26" s="432" t="s">
        <v>72</v>
      </c>
      <c r="P26" s="432"/>
      <c r="Q26" s="432" t="s">
        <v>72</v>
      </c>
      <c r="R26" s="432"/>
      <c r="S26" s="432" t="s">
        <v>72</v>
      </c>
      <c r="T26" s="432"/>
      <c r="U26" s="432" t="s">
        <v>72</v>
      </c>
      <c r="V26" s="432"/>
      <c r="W26" s="310"/>
      <c r="X26" s="310"/>
      <c r="Y26" s="432" t="s">
        <v>72</v>
      </c>
      <c r="Z26" s="432"/>
      <c r="AA26" s="432" t="s">
        <v>72</v>
      </c>
      <c r="AB26" s="432"/>
      <c r="AC26" s="432" t="s">
        <v>72</v>
      </c>
      <c r="AD26" s="432"/>
      <c r="AE26" s="432" t="s">
        <v>72</v>
      </c>
      <c r="AF26" s="432"/>
      <c r="AG26" s="432" t="s">
        <v>72</v>
      </c>
      <c r="AH26" s="432"/>
      <c r="AI26" s="432" t="s">
        <v>72</v>
      </c>
      <c r="AJ26" s="432"/>
      <c r="AK26" s="310"/>
      <c r="AL26" s="310"/>
      <c r="AM26" s="432" t="s">
        <v>72</v>
      </c>
      <c r="AN26" s="432"/>
      <c r="AO26" s="432" t="s">
        <v>72</v>
      </c>
      <c r="AP26" s="432"/>
      <c r="AQ26" s="432" t="s">
        <v>72</v>
      </c>
      <c r="AR26" s="432"/>
      <c r="AS26" s="432" t="s">
        <v>72</v>
      </c>
      <c r="AT26" s="432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0"/>
      <c r="BL26" s="280"/>
      <c r="BM26" s="282">
        <f t="shared" si="0"/>
        <v>0</v>
      </c>
      <c r="BN26" s="283">
        <f t="shared" si="1"/>
        <v>0</v>
      </c>
      <c r="BO26" s="283">
        <f t="shared" si="2"/>
        <v>0</v>
      </c>
      <c r="BP26" s="283">
        <f t="shared" si="3"/>
        <v>0</v>
      </c>
      <c r="BQ26" s="284"/>
      <c r="BR26" s="283">
        <f t="shared" si="4"/>
        <v>18</v>
      </c>
    </row>
    <row r="27" spans="1:70" ht="14.4" x14ac:dyDescent="0.25">
      <c r="A27" s="278">
        <v>31</v>
      </c>
      <c r="B27" s="283" t="s">
        <v>77</v>
      </c>
      <c r="C27" s="284"/>
      <c r="D27" s="292" t="s">
        <v>74</v>
      </c>
      <c r="E27" s="432" t="s">
        <v>72</v>
      </c>
      <c r="F27" s="432"/>
      <c r="G27" s="432" t="s">
        <v>72</v>
      </c>
      <c r="H27" s="432"/>
      <c r="I27" s="305"/>
      <c r="J27" s="305"/>
      <c r="K27" s="432" t="s">
        <v>72</v>
      </c>
      <c r="L27" s="432"/>
      <c r="M27" s="432" t="s">
        <v>72</v>
      </c>
      <c r="N27" s="432"/>
      <c r="O27" s="432" t="s">
        <v>72</v>
      </c>
      <c r="P27" s="432"/>
      <c r="Q27" s="432" t="s">
        <v>72</v>
      </c>
      <c r="R27" s="432"/>
      <c r="S27" s="432" t="s">
        <v>72</v>
      </c>
      <c r="T27" s="432"/>
      <c r="U27" s="432" t="s">
        <v>72</v>
      </c>
      <c r="V27" s="432"/>
      <c r="W27" s="310"/>
      <c r="X27" s="310"/>
      <c r="Y27" s="432" t="s">
        <v>72</v>
      </c>
      <c r="Z27" s="432"/>
      <c r="AA27" s="432" t="s">
        <v>72</v>
      </c>
      <c r="AB27" s="432"/>
      <c r="AC27" s="432" t="s">
        <v>72</v>
      </c>
      <c r="AD27" s="432"/>
      <c r="AE27" s="432" t="s">
        <v>72</v>
      </c>
      <c r="AF27" s="432"/>
      <c r="AG27" s="432" t="s">
        <v>72</v>
      </c>
      <c r="AH27" s="432"/>
      <c r="AI27" s="432" t="s">
        <v>72</v>
      </c>
      <c r="AJ27" s="432"/>
      <c r="AK27" s="310"/>
      <c r="AL27" s="310"/>
      <c r="AM27" s="432" t="s">
        <v>72</v>
      </c>
      <c r="AN27" s="432"/>
      <c r="AO27" s="432" t="s">
        <v>72</v>
      </c>
      <c r="AP27" s="432"/>
      <c r="AQ27" s="432" t="s">
        <v>72</v>
      </c>
      <c r="AR27" s="432"/>
      <c r="AS27" s="432" t="s">
        <v>72</v>
      </c>
      <c r="AT27" s="432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0"/>
      <c r="BL27" s="280"/>
      <c r="BM27" s="282">
        <f t="shared" si="0"/>
        <v>0</v>
      </c>
      <c r="BN27" s="283">
        <f t="shared" si="1"/>
        <v>0</v>
      </c>
      <c r="BO27" s="283">
        <f t="shared" si="2"/>
        <v>0</v>
      </c>
      <c r="BP27" s="283">
        <f t="shared" si="3"/>
        <v>0</v>
      </c>
      <c r="BQ27" s="284"/>
      <c r="BR27" s="283">
        <f t="shared" si="4"/>
        <v>18</v>
      </c>
    </row>
    <row r="28" spans="1:70" ht="14.4" x14ac:dyDescent="0.25">
      <c r="A28" s="278">
        <v>32</v>
      </c>
      <c r="B28" s="283" t="s">
        <v>78</v>
      </c>
      <c r="C28" s="284"/>
      <c r="D28" s="292" t="s">
        <v>75</v>
      </c>
      <c r="E28" s="432" t="s">
        <v>72</v>
      </c>
      <c r="F28" s="432"/>
      <c r="G28" s="432" t="s">
        <v>72</v>
      </c>
      <c r="H28" s="432"/>
      <c r="I28" s="305"/>
      <c r="J28" s="305"/>
      <c r="K28" s="432" t="s">
        <v>72</v>
      </c>
      <c r="L28" s="432"/>
      <c r="M28" s="432" t="s">
        <v>72</v>
      </c>
      <c r="N28" s="432"/>
      <c r="O28" s="432" t="s">
        <v>72</v>
      </c>
      <c r="P28" s="432"/>
      <c r="Q28" s="432" t="s">
        <v>72</v>
      </c>
      <c r="R28" s="432"/>
      <c r="S28" s="432" t="s">
        <v>72</v>
      </c>
      <c r="T28" s="432"/>
      <c r="U28" s="432" t="s">
        <v>72</v>
      </c>
      <c r="V28" s="432"/>
      <c r="W28" s="310"/>
      <c r="X28" s="310"/>
      <c r="Y28" s="432" t="s">
        <v>72</v>
      </c>
      <c r="Z28" s="432"/>
      <c r="AA28" s="432" t="s">
        <v>72</v>
      </c>
      <c r="AB28" s="432"/>
      <c r="AC28" s="432" t="s">
        <v>72</v>
      </c>
      <c r="AD28" s="432"/>
      <c r="AE28" s="432" t="s">
        <v>72</v>
      </c>
      <c r="AF28" s="432"/>
      <c r="AG28" s="432" t="s">
        <v>72</v>
      </c>
      <c r="AH28" s="432"/>
      <c r="AI28" s="432" t="s">
        <v>72</v>
      </c>
      <c r="AJ28" s="432"/>
      <c r="AK28" s="310"/>
      <c r="AL28" s="310"/>
      <c r="AM28" s="432" t="s">
        <v>72</v>
      </c>
      <c r="AN28" s="432"/>
      <c r="AO28" s="432" t="s">
        <v>72</v>
      </c>
      <c r="AP28" s="432"/>
      <c r="AQ28" s="432" t="s">
        <v>72</v>
      </c>
      <c r="AR28" s="432"/>
      <c r="AS28" s="432" t="s">
        <v>72</v>
      </c>
      <c r="AT28" s="432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0"/>
      <c r="BL28" s="280"/>
      <c r="BM28" s="282">
        <f t="shared" si="0"/>
        <v>0</v>
      </c>
      <c r="BN28" s="283">
        <f t="shared" si="1"/>
        <v>0</v>
      </c>
      <c r="BO28" s="283">
        <f t="shared" si="2"/>
        <v>0</v>
      </c>
      <c r="BP28" s="283">
        <f t="shared" si="3"/>
        <v>0</v>
      </c>
      <c r="BQ28" s="284"/>
      <c r="BR28" s="283">
        <f t="shared" si="4"/>
        <v>18</v>
      </c>
    </row>
  </sheetData>
  <mergeCells count="258">
    <mergeCell ref="AS4:AT4"/>
    <mergeCell ref="AS7:AT7"/>
    <mergeCell ref="AS25:AT25"/>
    <mergeCell ref="AS26:AT26"/>
    <mergeCell ref="AS27:AT27"/>
    <mergeCell ref="AS28:AT28"/>
    <mergeCell ref="AS9:AT9"/>
    <mergeCell ref="AG8:AH8"/>
    <mergeCell ref="AG6:AH6"/>
    <mergeCell ref="AG4:AH4"/>
    <mergeCell ref="AG7:AH7"/>
    <mergeCell ref="AG25:AH25"/>
    <mergeCell ref="AG26:AH26"/>
    <mergeCell ref="AG27:AH27"/>
    <mergeCell ref="AG28:AH28"/>
    <mergeCell ref="AG20:AH20"/>
    <mergeCell ref="AG21:AH21"/>
    <mergeCell ref="AG18:AH18"/>
    <mergeCell ref="AG19:AH19"/>
    <mergeCell ref="AG5:AH5"/>
    <mergeCell ref="AE4:AF4"/>
    <mergeCell ref="AE7:AF7"/>
    <mergeCell ref="AE20:AF20"/>
    <mergeCell ref="AE25:AF25"/>
    <mergeCell ref="AE26:AF26"/>
    <mergeCell ref="AE27:AF27"/>
    <mergeCell ref="AE28:AF28"/>
    <mergeCell ref="Y4:Z4"/>
    <mergeCell ref="Y7:Z7"/>
    <mergeCell ref="Y13:Z13"/>
    <mergeCell ref="Y15:Z15"/>
    <mergeCell ref="AE5:AF5"/>
    <mergeCell ref="AE6:AF6"/>
    <mergeCell ref="AE8:AF8"/>
    <mergeCell ref="Y18:Z18"/>
    <mergeCell ref="W18:X18"/>
    <mergeCell ref="AC25:AD25"/>
    <mergeCell ref="AC4:AD4"/>
    <mergeCell ref="AC7:AD7"/>
    <mergeCell ref="AC20:AD20"/>
    <mergeCell ref="Y25:Z25"/>
    <mergeCell ref="AA20:AB20"/>
    <mergeCell ref="AA4:AB4"/>
    <mergeCell ref="AA7:AB7"/>
    <mergeCell ref="AA10:AB10"/>
    <mergeCell ref="AA16:AB16"/>
    <mergeCell ref="AA21:AB21"/>
    <mergeCell ref="AA25:AB25"/>
    <mergeCell ref="O25:P25"/>
    <mergeCell ref="O26:P26"/>
    <mergeCell ref="O27:P27"/>
    <mergeCell ref="O28:P28"/>
    <mergeCell ref="O16:P16"/>
    <mergeCell ref="O4:P4"/>
    <mergeCell ref="M1:N1"/>
    <mergeCell ref="K1:L1"/>
    <mergeCell ref="BM1:BN1"/>
    <mergeCell ref="AO1:AP1"/>
    <mergeCell ref="AQ1:AR1"/>
    <mergeCell ref="AS1:AT1"/>
    <mergeCell ref="AU1:AV1"/>
    <mergeCell ref="Y1:Z1"/>
    <mergeCell ref="BK1:BL1"/>
    <mergeCell ref="AY1:AZ1"/>
    <mergeCell ref="BA1:BB1"/>
    <mergeCell ref="BC1:BD1"/>
    <mergeCell ref="BE1:BF1"/>
    <mergeCell ref="BG1:BH1"/>
    <mergeCell ref="BI1:BJ1"/>
    <mergeCell ref="AW1:AX1"/>
    <mergeCell ref="AA1:AB1"/>
    <mergeCell ref="AC1:AD1"/>
    <mergeCell ref="E28:F28"/>
    <mergeCell ref="E27:F27"/>
    <mergeCell ref="E26:F26"/>
    <mergeCell ref="E25:F25"/>
    <mergeCell ref="G19:H19"/>
    <mergeCell ref="E24:F24"/>
    <mergeCell ref="G24:H24"/>
    <mergeCell ref="G25:H25"/>
    <mergeCell ref="G26:H26"/>
    <mergeCell ref="G27:H27"/>
    <mergeCell ref="G28:H28"/>
    <mergeCell ref="E20:F20"/>
    <mergeCell ref="E19:F19"/>
    <mergeCell ref="A1:D1"/>
    <mergeCell ref="E1:F1"/>
    <mergeCell ref="G1:H1"/>
    <mergeCell ref="I1:J1"/>
    <mergeCell ref="O1:P1"/>
    <mergeCell ref="Q1:R1"/>
    <mergeCell ref="S1:T1"/>
    <mergeCell ref="U1:V1"/>
    <mergeCell ref="W1:X1"/>
    <mergeCell ref="A2:D2"/>
    <mergeCell ref="E2:F2"/>
    <mergeCell ref="G2:H2"/>
    <mergeCell ref="I2:J2"/>
    <mergeCell ref="K2:L2"/>
    <mergeCell ref="M2:N2"/>
    <mergeCell ref="O2:P2"/>
    <mergeCell ref="Q2:R2"/>
    <mergeCell ref="S2:T2"/>
    <mergeCell ref="AE1:AF1"/>
    <mergeCell ref="AG1:AH1"/>
    <mergeCell ref="AI1:AJ1"/>
    <mergeCell ref="AK1:AL1"/>
    <mergeCell ref="AM1:AN1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Q2:AR2"/>
    <mergeCell ref="AM2:AN2"/>
    <mergeCell ref="AO2:AP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M28:N28"/>
    <mergeCell ref="M4:N4"/>
    <mergeCell ref="M7:N7"/>
    <mergeCell ref="M9:N9"/>
    <mergeCell ref="M20:N20"/>
    <mergeCell ref="K25:L25"/>
    <mergeCell ref="K26:L26"/>
    <mergeCell ref="K27:L27"/>
    <mergeCell ref="K28:L28"/>
    <mergeCell ref="M25:N25"/>
    <mergeCell ref="M26:N26"/>
    <mergeCell ref="K20:L20"/>
    <mergeCell ref="K22:L22"/>
    <mergeCell ref="K7:L7"/>
    <mergeCell ref="K4:L4"/>
    <mergeCell ref="K11:L11"/>
    <mergeCell ref="K12:L12"/>
    <mergeCell ref="K8:L8"/>
    <mergeCell ref="U8:V8"/>
    <mergeCell ref="U4:V4"/>
    <mergeCell ref="U7:V7"/>
    <mergeCell ref="U16:V16"/>
    <mergeCell ref="U25:V25"/>
    <mergeCell ref="U26:V26"/>
    <mergeCell ref="U27:V27"/>
    <mergeCell ref="E4:F4"/>
    <mergeCell ref="E7:F7"/>
    <mergeCell ref="E10:F10"/>
    <mergeCell ref="E15:F15"/>
    <mergeCell ref="M27:N27"/>
    <mergeCell ref="G4:H4"/>
    <mergeCell ref="G7:H7"/>
    <mergeCell ref="G20:H20"/>
    <mergeCell ref="G5:H5"/>
    <mergeCell ref="G14:H14"/>
    <mergeCell ref="G8:H8"/>
    <mergeCell ref="I20:J20"/>
    <mergeCell ref="O5:P5"/>
    <mergeCell ref="O7:P7"/>
    <mergeCell ref="O20:P20"/>
    <mergeCell ref="Q7:R7"/>
    <mergeCell ref="Q16:R16"/>
    <mergeCell ref="Q25:R25"/>
    <mergeCell ref="Q26:R26"/>
    <mergeCell ref="Q27:R27"/>
    <mergeCell ref="Q28:R28"/>
    <mergeCell ref="Q10:R10"/>
    <mergeCell ref="Q4:R4"/>
    <mergeCell ref="S4:T4"/>
    <mergeCell ref="S7:T7"/>
    <mergeCell ref="S12:T12"/>
    <mergeCell ref="S16:T16"/>
    <mergeCell ref="S20:T20"/>
    <mergeCell ref="S25:T25"/>
    <mergeCell ref="S26:T26"/>
    <mergeCell ref="S27:T27"/>
    <mergeCell ref="S28:T28"/>
    <mergeCell ref="S22:T22"/>
    <mergeCell ref="Q20:R20"/>
    <mergeCell ref="U28:V28"/>
    <mergeCell ref="U20:V20"/>
    <mergeCell ref="U9:V9"/>
    <mergeCell ref="U15:V15"/>
    <mergeCell ref="U17:V17"/>
    <mergeCell ref="U21:V21"/>
    <mergeCell ref="U22:V22"/>
    <mergeCell ref="AC9:AD9"/>
    <mergeCell ref="U24:V24"/>
    <mergeCell ref="W11:X11"/>
    <mergeCell ref="W14:X14"/>
    <mergeCell ref="W9:X9"/>
    <mergeCell ref="W22:X22"/>
    <mergeCell ref="AC26:AD26"/>
    <mergeCell ref="AC27:AD27"/>
    <mergeCell ref="AC28:AD28"/>
    <mergeCell ref="Y26:Z26"/>
    <mergeCell ref="Y27:Z27"/>
    <mergeCell ref="Y28:Z28"/>
    <mergeCell ref="AA27:AB27"/>
    <mergeCell ref="AA28:AB28"/>
    <mergeCell ref="AA26:AB26"/>
    <mergeCell ref="W20:X20"/>
    <mergeCell ref="Y20:Z20"/>
    <mergeCell ref="AI11:AJ11"/>
    <mergeCell ref="AI4:AJ4"/>
    <mergeCell ref="AI5:AJ5"/>
    <mergeCell ref="AI6:AJ6"/>
    <mergeCell ref="AI7:AJ7"/>
    <mergeCell ref="AI8:AJ8"/>
    <mergeCell ref="AI20:AJ20"/>
    <mergeCell ref="AI19:AJ19"/>
    <mergeCell ref="AI21:AJ21"/>
    <mergeCell ref="AM28:AN28"/>
    <mergeCell ref="AM16:AN16"/>
    <mergeCell ref="AM17:AN17"/>
    <mergeCell ref="AM14:AN14"/>
    <mergeCell ref="AI26:AJ26"/>
    <mergeCell ref="AI27:AJ27"/>
    <mergeCell ref="AI28:AJ28"/>
    <mergeCell ref="AI18:AJ18"/>
    <mergeCell ref="AI15:AJ15"/>
    <mergeCell ref="AI25:AJ25"/>
    <mergeCell ref="AQ4:AR4"/>
    <mergeCell ref="AQ7:AR7"/>
    <mergeCell ref="AQ25:AR25"/>
    <mergeCell ref="AQ26:AR26"/>
    <mergeCell ref="AQ27:AR27"/>
    <mergeCell ref="AQ28:AR28"/>
    <mergeCell ref="AQ12:AR12"/>
    <mergeCell ref="AK11:AL11"/>
    <mergeCell ref="AM23:AN23"/>
    <mergeCell ref="AO4:AP4"/>
    <mergeCell ref="AO7:AP7"/>
    <mergeCell ref="AO25:AP25"/>
    <mergeCell ref="AO26:AP26"/>
    <mergeCell ref="AO27:AP27"/>
    <mergeCell ref="AO28:AP28"/>
    <mergeCell ref="AO5:AP5"/>
    <mergeCell ref="AO6:AP6"/>
    <mergeCell ref="AO14:AP14"/>
    <mergeCell ref="AM4:AN4"/>
    <mergeCell ref="AM6:AN6"/>
    <mergeCell ref="AM7:AN7"/>
    <mergeCell ref="AM25:AN25"/>
    <mergeCell ref="AM26:AN26"/>
    <mergeCell ref="AM27:AN27"/>
  </mergeCells>
  <phoneticPr fontId="3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NOV 2021</vt:lpstr>
      <vt:lpstr>DEC 2021</vt:lpstr>
      <vt:lpstr>JAN 2022</vt:lpstr>
      <vt:lpstr>FEB 2022</vt:lpstr>
      <vt:lpstr>MAR 2022</vt:lpstr>
      <vt:lpstr>APRIL 2022</vt:lpstr>
      <vt:lpstr>MAY 2022</vt:lpstr>
      <vt:lpstr>JUNE 2022</vt:lpstr>
      <vt:lpstr>JULY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Anil Kumar Pallepamula</cp:lastModifiedBy>
  <dcterms:created xsi:type="dcterms:W3CDTF">2017-03-27T06:45:51Z</dcterms:created>
  <dcterms:modified xsi:type="dcterms:W3CDTF">2022-07-21T04:00:11Z</dcterms:modified>
</cp:coreProperties>
</file>