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8_{AA7683B6-E0F8-48AE-A42F-92E215D22DF2}" xr6:coauthVersionLast="47" xr6:coauthVersionMax="47" xr10:uidLastSave="{00000000-0000-0000-0000-000000000000}"/>
  <bookViews>
    <workbookView xWindow="2010" yWindow="4095" windowWidth="23580" windowHeight="16170" xr2:uid="{2FE2A46A-118D-43CB-B7AE-40420F3AD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S3" i="1" a="1"/>
  <c r="S3" i="1" s="1"/>
  <c r="B6" i="1" a="1"/>
  <c r="B6" i="1" s="1"/>
  <c r="G6" i="1" s="1"/>
  <c r="B5" i="1" a="1"/>
  <c r="B5" i="1" s="1"/>
  <c r="G5" i="1" s="1"/>
  <c r="O5" i="1" s="1" a="1"/>
  <c r="O5" i="1" s="1"/>
  <c r="B4" i="1" a="1"/>
  <c r="B4" i="1" s="1"/>
  <c r="G4" i="1" s="1"/>
  <c r="O4" i="1" l="1"/>
  <c r="P4" i="1" s="1" a="1"/>
  <c r="I4" i="1" a="1"/>
  <c r="I4" i="1" l="1"/>
  <c r="K4" i="1" s="1"/>
  <c r="K5" i="1"/>
  <c r="K6" i="1"/>
  <c r="P4" i="1"/>
  <c r="Q4" i="1" s="1"/>
  <c r="Q6" i="1"/>
  <c r="Q5" i="1"/>
  <c r="Q3" i="1" l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<sst xmlns="http://schemas.openxmlformats.org/spreadsheetml/2006/main" count="7" uniqueCount="7">
  <si>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The first floor contains a strontium generator, a strontium-compatible microchip, a plutonium generator, and a plutonium-compatible microchip.</t>
  </si>
  <si>
    <t>The second floor contains a thulium generator, a ruthenium generator, a ruthenium-compatible microchip, a curium generator, and a curium-compatible microchip.</t>
  </si>
  <si>
    <t>The third floor contains a thulium-compatible microchip.</t>
  </si>
  <si>
    <t>The fourth floor contains nothing relevant.</t>
  </si>
  <si>
    <t xml:space="preserve"> </t>
  </si>
  <si>
    <t>Sol. Parte 1 (dos formas)</t>
  </si>
  <si>
    <t>Sol. Parte 2 (dos formas)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</si>
</sst>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horizontal="centerContinuous"/>
    </xf>
    <xf numFmtId="0" fontId="0" fillId="0" borderId="0" xfId="0" applyFont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9504E0-EB03-40AB-A91A-4249F8AD5D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4348-BDED-4AAB-9007-B523055F3D8A}">
  <dimension ref="A2:S7"/>
  <sheetViews>
    <sheetView tabSelected="1" workbookViewId="0"/>
  </sheetViews>
  <sheetFormatPr baseColWidth="10" defaultRowHeight="15"/>
  <cols>
    <col min="1" max="1" width="23" customWidth="1"/>
    <col min="2" max="2" width="5" bestFit="1" customWidth="1"/>
    <col min="3" max="3" width="4.85546875" bestFit="1" customWidth="1"/>
    <col min="4" max="4" width="5" bestFit="1" customWidth="1"/>
    <col min="5" max="5" width="5.140625" bestFit="1" customWidth="1"/>
    <col min="6" max="6" width="5.28515625" bestFit="1" customWidth="1"/>
    <col min="7" max="7" width="3.5703125" customWidth="1"/>
    <col min="8" max="8" width="2.7109375" customWidth="1"/>
    <col min="9" max="9" width="4.85546875" customWidth="1"/>
    <col min="10" max="10" width="2.7109375" customWidth="1"/>
    <col min="11" max="11" width="11.7109375" customWidth="1"/>
    <col min="12" max="12" width="1.7109375" customWidth="1"/>
    <col min="13" max="13" width="11.7109375" customWidth="1"/>
    <col min="14" max="14" width="3.42578125" customWidth="1"/>
    <col min="15" max="15" width="5.42578125" customWidth="1"/>
    <col min="16" max="16" width="5.5703125" customWidth="1"/>
    <col min="18" max="18" width="1.7109375" customWidth="1"/>
    <col min="19" max="19" width="11.7109375" customWidth="1"/>
  </cols>
  <sheetData>
    <row r="2" spans="1:19">
      <c r="K2" s="3" t="s">
        <v>5</v>
      </c>
      <c r="L2" s="4"/>
      <c r="M2" s="4"/>
      <c r="Q2" s="3" t="s">
        <v>6</v>
      </c>
      <c r="R2" s="4"/>
      <c r="S2" s="4"/>
    </row>
    <row r="3" spans="1:19">
      <c r="K3" s="2">
        <f>SUM(K4:K6)</f>
        <v>37</v>
      </c>
      <c r="M3" s="2" cm="1">
        <f t="array" ref="M3">_xlfn.LET(_xlpm.z,A4:A6,SUM(_xlfn.SCAN(0,_xlpm.z,_xlfn.LAMBDA(_xlpm.a,_xlpm.v,_xlpm.a+COUNTA(_xlfn.DROP(_xlfn.TEXTSPLIT(_xlpm.v," a "),,1))))*2-3))</f>
        <v>37</v>
      </c>
      <c r="Q3" s="2">
        <f>SUM(Q4:Q6)</f>
        <v>61</v>
      </c>
      <c r="S3" s="2" cm="1">
        <f t="array" ref="S3">_xlfn.LET(_xlpm.z,A4:A6,SUM(_xlfn.SCAN(4,_xlpm.z,_xlfn.LAMBDA(_xlpm.a,_xlpm.v,_xlpm.a+COUNTA(_xlfn.DROP(_xlfn.TEXTSPLIT(_xlpm.v," a "),,1))))*2-3))</f>
        <v>61</v>
      </c>
    </row>
    <row r="4" spans="1:19">
      <c r="A4" s="1" t="s">
        <v>0</v>
      </c>
      <c r="B4" t="str" cm="1">
        <f t="array" ref="B4:E4">_xlfn.LET(_xlpm.t,_xlfn.DROP(_xlfn.TEXTSPLIT(A4," a "),,1),UPPER(LEFT(_xlpm.t,2)&amp;LEFT(_xlfn.TEXTAFTER(_xlpm.t," "))))</f>
        <v>STG</v>
      </c>
      <c r="C4" t="str">
        <v>STM</v>
      </c>
      <c r="D4" t="str">
        <v>PLG</v>
      </c>
      <c r="E4" t="str">
        <v>PLM</v>
      </c>
      <c r="G4">
        <f>COUNTA(_xlfn.ANCHORARRAY(B4))</f>
        <v>4</v>
      </c>
      <c r="I4" cm="1">
        <f t="array" ref="I4:I6">_xlfn.SCAN(,G4:G6,_xlfn.LAMBDA(_xlpm.a,_xlpm.v,_xlpm.a+_xlpm.v))</f>
        <v>4</v>
      </c>
      <c r="K4">
        <f>MAX(1,I4*2-3)</f>
        <v>5</v>
      </c>
      <c r="O4">
        <f>+G4+4</f>
        <v>8</v>
      </c>
      <c r="P4" cm="1">
        <f t="array" ref="P4:P6">_xlfn.SCAN(,O4:O6,_xlfn.LAMBDA(_xlpm.a,_xlpm.v,_xlpm.a+_xlpm.v))</f>
        <v>8</v>
      </c>
      <c r="Q4">
        <f>MAX(1,P4*2-3)</f>
        <v>13</v>
      </c>
    </row>
    <row r="5" spans="1:19">
      <c r="A5" s="1" t="s">
        <v>1</v>
      </c>
      <c r="B5" t="str" cm="1">
        <f t="array" ref="B5:F5">_xlfn.LET(_xlpm.t,_xlfn.DROP(_xlfn.TEXTSPLIT(A5," a "),,1),UPPER(LEFT(_xlpm.t,2)&amp;LEFT(_xlfn.TEXTAFTER(_xlpm.t," "))))</f>
        <v>THG</v>
      </c>
      <c r="C5" t="str">
        <v>RUG</v>
      </c>
      <c r="D5" t="str">
        <v>RUM</v>
      </c>
      <c r="E5" t="str">
        <v>CUG</v>
      </c>
      <c r="F5" t="str">
        <v>CUM</v>
      </c>
      <c r="G5">
        <f>COUNTA(_xlfn.ANCHORARRAY(B5))</f>
        <v>5</v>
      </c>
      <c r="I5">
        <v>9</v>
      </c>
      <c r="K5">
        <f>MAX(1,I5*2-3)</f>
        <v>15</v>
      </c>
      <c r="O5" cm="1">
        <f t="array" ref="O5:O6">G5:G6</f>
        <v>5</v>
      </c>
      <c r="P5">
        <v>13</v>
      </c>
      <c r="Q5">
        <f>MAX(1,P5*2-3)</f>
        <v>23</v>
      </c>
    </row>
    <row r="6" spans="1:19">
      <c r="A6" s="1" t="s">
        <v>2</v>
      </c>
      <c r="B6" t="str" cm="1">
        <f t="array" ref="B6">_xlfn.LET(_xlpm.t,_xlfn.DROP(_xlfn.TEXTSPLIT(A6," a "),,1),UPPER(LEFT(_xlpm.t,2)&amp;LEFT(_xlfn.TEXTAFTER(_xlpm.t," "))))</f>
        <v>THM</v>
      </c>
      <c r="G6">
        <f>COUNTA(_xlfn.ANCHORARRAY(B6))</f>
        <v>1</v>
      </c>
      <c r="I6">
        <v>10</v>
      </c>
      <c r="K6">
        <f>MAX(1,I6*2-3)</f>
        <v>17</v>
      </c>
      <c r="O6">
        <v>1</v>
      </c>
      <c r="P6">
        <v>14</v>
      </c>
      <c r="Q6">
        <f>MAX(1,P6*2-3)</f>
        <v>25</v>
      </c>
    </row>
    <row r="7" spans="1:19">
      <c r="A7" s="1" t="s">
        <v>3</v>
      </c>
      <c r="B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5A513F692F646BCC84B542CA4CC5D" ma:contentTypeVersion="15" ma:contentTypeDescription="Create a new document." ma:contentTypeScope="" ma:versionID="7dd85db2f494386efe1333961dd09ad0">
  <xsd:schema xmlns:xsd="http://www.w3.org/2001/XMLSchema" xmlns:xs="http://www.w3.org/2001/XMLSchema" xmlns:p="http://schemas.microsoft.com/office/2006/metadata/properties" xmlns:ns3="7f6cce75-bc3b-46e3-bafd-ea00ba5ea307" xmlns:ns4="caf2b2b8-576b-4a8f-9b70-33c8e0e55dc8" targetNamespace="http://schemas.microsoft.com/office/2006/metadata/properties" ma:root="true" ma:fieldsID="8bab6bef525795f11be4009163f0742e" ns3:_="" ns4:_="">
    <xsd:import namespace="7f6cce75-bc3b-46e3-bafd-ea00ba5ea307"/>
    <xsd:import namespace="caf2b2b8-576b-4a8f-9b70-33c8e0e55d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cce75-bc3b-46e3-bafd-ea00ba5ea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b2b8-576b-4a8f-9b70-33c8e0e55d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6cce75-bc3b-46e3-bafd-ea00ba5ea307" xsi:nil="true"/>
  </documentManagement>
</p:properties>
</file>

<file path=customXml/itemProps1.xml><?xml version="1.0" encoding="utf-8"?>
<ds:datastoreItem xmlns:ds="http://schemas.openxmlformats.org/officeDocument/2006/customXml" ds:itemID="{DA94DE87-4C43-4428-8EFC-65F802F5A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cce75-bc3b-46e3-bafd-ea00ba5ea307"/>
    <ds:schemaRef ds:uri="caf2b2b8-576b-4a8f-9b70-33c8e0e55d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31EEB4-B1FD-4B52-927E-247A1F15F9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3C85D-D6F2-46E0-A8DC-33BE288A5422}">
  <ds:schemaRefs>
    <ds:schemaRef ds:uri="http://purl.org/dc/terms/"/>
    <ds:schemaRef ds:uri="7f6cce75-bc3b-46e3-bafd-ea00ba5ea307"/>
    <ds:schemaRef ds:uri="http://schemas.openxmlformats.org/package/2006/metadata/core-properties"/>
    <ds:schemaRef ds:uri="caf2b2b8-576b-4a8f-9b70-33c8e0e55dc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Campos Samper, Alejandro</cp:lastModifiedBy>
  <dcterms:created xsi:type="dcterms:W3CDTF">2024-02-20T19:12:56Z</dcterms:created>
  <dcterms:modified xsi:type="dcterms:W3CDTF">2024-02-20T19:41:07Z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0x0101002685A513F692F646BCC84B542CA4CC5D</vt:lpwstr>
  </property>
</Properties>
</file>