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oC_2019\"/>
    </mc:Choice>
  </mc:AlternateContent>
  <xr:revisionPtr revIDLastSave="0" documentId="13_ncr:1_{29568D31-56AA-4E4A-B741-DF71CF938CFB}" xr6:coauthVersionLast="47" xr6:coauthVersionMax="47" xr10:uidLastSave="{00000000-0000-0000-0000-000000000000}"/>
  <bookViews>
    <workbookView xWindow="5340" yWindow="2790" windowWidth="30105" windowHeight="17250" xr2:uid="{0E8BCF13-5F40-824F-A830-FB62BC277D23}"/>
  </bookViews>
  <sheets>
    <sheet name="Solutions" sheetId="3" r:id="rId1"/>
    <sheet name="Input" sheetId="1" r:id="rId2"/>
    <sheet name="part1" sheetId="2" r:id="rId3"/>
    <sheet name="part2 invmod" sheetId="6" r:id="rId4"/>
    <sheet name="part2 exec" sheetId="8" r:id="rId5"/>
    <sheet name="part2 repeating" sheetId="9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F10" i="3"/>
  <c r="F11" i="3"/>
  <c r="F12" i="3"/>
  <c r="F13" i="3"/>
  <c r="F14" i="3"/>
  <c r="F15" i="3"/>
  <c r="F16" i="3"/>
  <c r="F17" i="3"/>
  <c r="F18" i="3"/>
  <c r="F19" i="3"/>
  <c r="F20" i="3"/>
  <c r="F21" i="3"/>
  <c r="F9" i="3"/>
  <c r="DD3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DA3" i="9"/>
  <c r="DA4" i="9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DA5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100" i="1"/>
  <c r="A102" i="2"/>
  <c r="C99" i="1"/>
  <c r="C98" i="1"/>
  <c r="C97" i="1"/>
  <c r="E97" i="1"/>
  <c r="C99" i="2"/>
  <c r="C96" i="1"/>
  <c r="A98" i="2"/>
  <c r="C95" i="1"/>
  <c r="C94" i="1"/>
  <c r="C93" i="1"/>
  <c r="E93" i="1"/>
  <c r="C95" i="2"/>
  <c r="C92" i="1"/>
  <c r="A94" i="2"/>
  <c r="C91" i="1"/>
  <c r="C90" i="1"/>
  <c r="C89" i="1"/>
  <c r="A91" i="2"/>
  <c r="C88" i="1"/>
  <c r="A90" i="2"/>
  <c r="C87" i="1"/>
  <c r="A89" i="2"/>
  <c r="C86" i="1"/>
  <c r="A88" i="2"/>
  <c r="C85" i="1"/>
  <c r="A87" i="2"/>
  <c r="C84" i="1"/>
  <c r="A86" i="2"/>
  <c r="C83" i="1"/>
  <c r="A85" i="2"/>
  <c r="C82" i="1"/>
  <c r="A84" i="2"/>
  <c r="C81" i="1"/>
  <c r="A83" i="2"/>
  <c r="C80" i="1"/>
  <c r="A82" i="2"/>
  <c r="C79" i="1"/>
  <c r="A81" i="2"/>
  <c r="C78" i="1"/>
  <c r="A80" i="2"/>
  <c r="C77" i="1"/>
  <c r="A79" i="2"/>
  <c r="C76" i="1"/>
  <c r="A78" i="2"/>
  <c r="C75" i="1"/>
  <c r="A77" i="2"/>
  <c r="C74" i="1"/>
  <c r="A76" i="2"/>
  <c r="C73" i="1"/>
  <c r="A75" i="2"/>
  <c r="C72" i="1"/>
  <c r="A74" i="2"/>
  <c r="C71" i="1"/>
  <c r="A73" i="2"/>
  <c r="C70" i="1"/>
  <c r="A72" i="2"/>
  <c r="C69" i="1"/>
  <c r="A71" i="2"/>
  <c r="C68" i="1"/>
  <c r="A70" i="2"/>
  <c r="C67" i="1"/>
  <c r="A69" i="2"/>
  <c r="C66" i="1"/>
  <c r="A68" i="2"/>
  <c r="C65" i="1"/>
  <c r="A67" i="2"/>
  <c r="C64" i="1"/>
  <c r="A66" i="2"/>
  <c r="C63" i="1"/>
  <c r="A65" i="2"/>
  <c r="C62" i="1"/>
  <c r="A64" i="2"/>
  <c r="C61" i="1"/>
  <c r="A63" i="2"/>
  <c r="C60" i="1"/>
  <c r="A62" i="2"/>
  <c r="C59" i="1"/>
  <c r="A61" i="2"/>
  <c r="C58" i="1"/>
  <c r="A60" i="2"/>
  <c r="C57" i="1"/>
  <c r="A59" i="2"/>
  <c r="C56" i="1"/>
  <c r="A58" i="2"/>
  <c r="C55" i="1"/>
  <c r="A57" i="2"/>
  <c r="C54" i="1"/>
  <c r="A56" i="2"/>
  <c r="C53" i="1"/>
  <c r="A55" i="2"/>
  <c r="C52" i="1"/>
  <c r="A54" i="2"/>
  <c r="C51" i="1"/>
  <c r="A53" i="2"/>
  <c r="C50" i="1"/>
  <c r="A52" i="2"/>
  <c r="C49" i="1"/>
  <c r="A51" i="2"/>
  <c r="C48" i="1"/>
  <c r="A50" i="2"/>
  <c r="C47" i="1"/>
  <c r="A49" i="2"/>
  <c r="C46" i="1"/>
  <c r="A48" i="2"/>
  <c r="C45" i="1"/>
  <c r="A47" i="2"/>
  <c r="C44" i="1"/>
  <c r="A46" i="2"/>
  <c r="C43" i="1"/>
  <c r="A45" i="2"/>
  <c r="C42" i="1"/>
  <c r="A44" i="2"/>
  <c r="C41" i="1"/>
  <c r="A43" i="2"/>
  <c r="C40" i="1"/>
  <c r="A42" i="2"/>
  <c r="C39" i="1"/>
  <c r="A41" i="2"/>
  <c r="C38" i="1"/>
  <c r="A40" i="2"/>
  <c r="C37" i="1"/>
  <c r="A39" i="2"/>
  <c r="C36" i="1"/>
  <c r="A38" i="2"/>
  <c r="C35" i="1"/>
  <c r="A37" i="2"/>
  <c r="C34" i="1"/>
  <c r="A36" i="2"/>
  <c r="C33" i="1"/>
  <c r="A35" i="2"/>
  <c r="C32" i="1"/>
  <c r="A34" i="2"/>
  <c r="C31" i="1"/>
  <c r="A33" i="2"/>
  <c r="C30" i="1"/>
  <c r="A32" i="2"/>
  <c r="C29" i="1"/>
  <c r="A31" i="2"/>
  <c r="C28" i="1"/>
  <c r="A30" i="2"/>
  <c r="C27" i="1"/>
  <c r="A29" i="2"/>
  <c r="C26" i="1"/>
  <c r="A28" i="2"/>
  <c r="C25" i="1"/>
  <c r="A27" i="2"/>
  <c r="C24" i="1"/>
  <c r="A26" i="2"/>
  <c r="C23" i="1"/>
  <c r="A25" i="2"/>
  <c r="C22" i="1"/>
  <c r="A24" i="2"/>
  <c r="C21" i="1"/>
  <c r="A23" i="2"/>
  <c r="C20" i="1"/>
  <c r="A22" i="2"/>
  <c r="C19" i="1"/>
  <c r="A21" i="2"/>
  <c r="C18" i="1"/>
  <c r="A20" i="2"/>
  <c r="C17" i="1"/>
  <c r="A19" i="2"/>
  <c r="C16" i="1"/>
  <c r="A18" i="2"/>
  <c r="C15" i="1"/>
  <c r="A17" i="2"/>
  <c r="C14" i="1"/>
  <c r="A16" i="2"/>
  <c r="C13" i="1"/>
  <c r="A15" i="2"/>
  <c r="C12" i="1"/>
  <c r="A14" i="2"/>
  <c r="C11" i="1"/>
  <c r="A13" i="2"/>
  <c r="C10" i="1"/>
  <c r="A12" i="2"/>
  <c r="C9" i="1"/>
  <c r="A11" i="2"/>
  <c r="C8" i="1"/>
  <c r="A10" i="2"/>
  <c r="C7" i="1"/>
  <c r="A9" i="2"/>
  <c r="C6" i="1"/>
  <c r="A8" i="2"/>
  <c r="C5" i="1"/>
  <c r="A7" i="2"/>
  <c r="C4" i="1"/>
  <c r="A6" i="2"/>
  <c r="C3" i="1"/>
  <c r="A5" i="2"/>
  <c r="C2" i="1"/>
  <c r="A4" i="2"/>
  <c r="C1" i="1"/>
  <c r="A3" i="2"/>
  <c r="E1" i="1"/>
  <c r="C3" i="2"/>
  <c r="D2" i="2"/>
  <c r="G3" i="2"/>
  <c r="D3" i="2"/>
  <c r="E4" i="2"/>
  <c r="D4" i="2"/>
  <c r="E3" i="1"/>
  <c r="C5" i="2"/>
  <c r="F5" i="2"/>
  <c r="D5" i="2"/>
  <c r="E6" i="2"/>
  <c r="D6" i="2"/>
  <c r="E5" i="1"/>
  <c r="C7" i="2"/>
  <c r="F7" i="2"/>
  <c r="D7" i="2"/>
  <c r="E6" i="1"/>
  <c r="C8" i="2"/>
  <c r="G8" i="2"/>
  <c r="D8" i="2"/>
  <c r="E9" i="2"/>
  <c r="D9" i="2"/>
  <c r="E8" i="1"/>
  <c r="C10" i="2"/>
  <c r="G10" i="2"/>
  <c r="D10" i="2"/>
  <c r="E11" i="2"/>
  <c r="D11" i="2"/>
  <c r="E10" i="1"/>
  <c r="C12" i="2"/>
  <c r="G12" i="2"/>
  <c r="D12" i="2"/>
  <c r="E11" i="1"/>
  <c r="C13" i="2"/>
  <c r="F13" i="2"/>
  <c r="D13" i="2"/>
  <c r="E12" i="1"/>
  <c r="C14" i="2"/>
  <c r="G14" i="2"/>
  <c r="D14" i="2"/>
  <c r="E13" i="1"/>
  <c r="C15" i="2"/>
  <c r="F15" i="2"/>
  <c r="D15" i="2"/>
  <c r="E14" i="1"/>
  <c r="C16" i="2"/>
  <c r="G16" i="2"/>
  <c r="D16" i="2"/>
  <c r="E15" i="1"/>
  <c r="C17" i="2"/>
  <c r="F17" i="2"/>
  <c r="D17" i="2"/>
  <c r="E16" i="1"/>
  <c r="C18" i="2"/>
  <c r="G18" i="2"/>
  <c r="D18" i="2"/>
  <c r="E17" i="1"/>
  <c r="C19" i="2"/>
  <c r="F19" i="2"/>
  <c r="D19" i="2"/>
  <c r="E20" i="2"/>
  <c r="D20" i="2"/>
  <c r="E19" i="1"/>
  <c r="C21" i="2"/>
  <c r="F21" i="2"/>
  <c r="D21" i="2"/>
  <c r="E20" i="1"/>
  <c r="C22" i="2"/>
  <c r="G22" i="2"/>
  <c r="D22" i="2"/>
  <c r="E21" i="1"/>
  <c r="C23" i="2"/>
  <c r="F23" i="2"/>
  <c r="D23" i="2"/>
  <c r="E22" i="1"/>
  <c r="C24" i="2"/>
  <c r="G24" i="2"/>
  <c r="D24" i="2"/>
  <c r="E25" i="2"/>
  <c r="D25" i="2"/>
  <c r="E24" i="1"/>
  <c r="C26" i="2"/>
  <c r="F26" i="2"/>
  <c r="D26" i="2"/>
  <c r="E25" i="1"/>
  <c r="C27" i="2"/>
  <c r="G27" i="2"/>
  <c r="D27" i="2"/>
  <c r="E26" i="1"/>
  <c r="C28" i="2"/>
  <c r="F28" i="2"/>
  <c r="D28" i="2"/>
  <c r="E29" i="2"/>
  <c r="D29" i="2"/>
  <c r="E28" i="1"/>
  <c r="C30" i="2"/>
  <c r="F30" i="2"/>
  <c r="D30" i="2"/>
  <c r="E29" i="1"/>
  <c r="C31" i="2"/>
  <c r="G31" i="2"/>
  <c r="D31" i="2"/>
  <c r="E32" i="2"/>
  <c r="D32" i="2"/>
  <c r="E31" i="1"/>
  <c r="C33" i="2"/>
  <c r="G33" i="2"/>
  <c r="D33" i="2"/>
  <c r="E32" i="1"/>
  <c r="C34" i="2"/>
  <c r="F34" i="2"/>
  <c r="D34" i="2"/>
  <c r="E33" i="1"/>
  <c r="C35" i="2"/>
  <c r="G35" i="2"/>
  <c r="D35" i="2"/>
  <c r="E34" i="1"/>
  <c r="C36" i="2"/>
  <c r="F36" i="2"/>
  <c r="D36" i="2"/>
  <c r="E35" i="1"/>
  <c r="C37" i="2"/>
  <c r="G37" i="2"/>
  <c r="D37" i="2"/>
  <c r="E36" i="1"/>
  <c r="C38" i="2"/>
  <c r="F38" i="2"/>
  <c r="D38" i="2"/>
  <c r="E39" i="2"/>
  <c r="D39" i="2"/>
  <c r="E38" i="1"/>
  <c r="C40" i="2"/>
  <c r="G40" i="2"/>
  <c r="D40" i="2"/>
  <c r="E39" i="1"/>
  <c r="C41" i="2"/>
  <c r="F41" i="2"/>
  <c r="D41" i="2"/>
  <c r="E40" i="1"/>
  <c r="C42" i="2"/>
  <c r="G42" i="2"/>
  <c r="D42" i="2"/>
  <c r="E41" i="1"/>
  <c r="C43" i="2"/>
  <c r="F43" i="2"/>
  <c r="D43" i="2"/>
  <c r="E44" i="2"/>
  <c r="D44" i="2"/>
  <c r="E43" i="1"/>
  <c r="C45" i="2"/>
  <c r="F45" i="2"/>
  <c r="D45" i="2"/>
  <c r="E44" i="1"/>
  <c r="C46" i="2"/>
  <c r="G46" i="2"/>
  <c r="D46" i="2"/>
  <c r="E45" i="1"/>
  <c r="C47" i="2"/>
  <c r="F47" i="2"/>
  <c r="D47" i="2"/>
  <c r="E46" i="1"/>
  <c r="C48" i="2"/>
  <c r="G48" i="2"/>
  <c r="D48" i="2"/>
  <c r="E47" i="1"/>
  <c r="C49" i="2"/>
  <c r="F49" i="2"/>
  <c r="D49" i="2"/>
  <c r="E48" i="1"/>
  <c r="C50" i="2"/>
  <c r="G50" i="2"/>
  <c r="D50" i="2"/>
  <c r="E49" i="1"/>
  <c r="C51" i="2"/>
  <c r="F51" i="2"/>
  <c r="D51" i="2"/>
  <c r="E50" i="1"/>
  <c r="C52" i="2"/>
  <c r="G52" i="2"/>
  <c r="D52" i="2"/>
  <c r="E53" i="2"/>
  <c r="D53" i="2"/>
  <c r="E52" i="1"/>
  <c r="C54" i="2"/>
  <c r="F54" i="2"/>
  <c r="D54" i="2"/>
  <c r="E55" i="2"/>
  <c r="D55" i="2"/>
  <c r="E54" i="1"/>
  <c r="C56" i="2"/>
  <c r="G56" i="2"/>
  <c r="D56" i="2"/>
  <c r="E55" i="1"/>
  <c r="C57" i="2"/>
  <c r="F57" i="2"/>
  <c r="D57" i="2"/>
  <c r="E56" i="1"/>
  <c r="C58" i="2"/>
  <c r="G58" i="2"/>
  <c r="D58" i="2"/>
  <c r="E59" i="2"/>
  <c r="D59" i="2"/>
  <c r="E58" i="1"/>
  <c r="C60" i="2"/>
  <c r="G60" i="2"/>
  <c r="D60" i="2"/>
  <c r="E59" i="1"/>
  <c r="C61" i="2"/>
  <c r="F61" i="2"/>
  <c r="D61" i="2"/>
  <c r="E60" i="1"/>
  <c r="C62" i="2"/>
  <c r="G62" i="2"/>
  <c r="D62" i="2"/>
  <c r="E61" i="1"/>
  <c r="C63" i="2"/>
  <c r="F63" i="2"/>
  <c r="D63" i="2"/>
  <c r="E64" i="2"/>
  <c r="D64" i="2"/>
  <c r="E63" i="1"/>
  <c r="C65" i="2"/>
  <c r="F65" i="2"/>
  <c r="D65" i="2"/>
  <c r="E64" i="1"/>
  <c r="C66" i="2"/>
  <c r="G66" i="2"/>
  <c r="D66" i="2"/>
  <c r="E65" i="1"/>
  <c r="C67" i="2"/>
  <c r="F67" i="2"/>
  <c r="D67" i="2"/>
  <c r="E66" i="1"/>
  <c r="C68" i="2"/>
  <c r="G68" i="2"/>
  <c r="D68" i="2"/>
  <c r="E69" i="2"/>
  <c r="D69" i="2"/>
  <c r="E68" i="1"/>
  <c r="C70" i="2"/>
  <c r="G70" i="2"/>
  <c r="D70" i="2"/>
  <c r="E69" i="1"/>
  <c r="C71" i="2"/>
  <c r="F71" i="2"/>
  <c r="D71" i="2"/>
  <c r="E70" i="1"/>
  <c r="C72" i="2"/>
  <c r="G72" i="2"/>
  <c r="D72" i="2"/>
  <c r="E73" i="2"/>
  <c r="D73" i="2"/>
  <c r="E72" i="1"/>
  <c r="C74" i="2"/>
  <c r="F74" i="2"/>
  <c r="D74" i="2"/>
  <c r="E73" i="1"/>
  <c r="C75" i="2"/>
  <c r="G75" i="2"/>
  <c r="D75" i="2"/>
  <c r="E76" i="2"/>
  <c r="D76" i="2"/>
  <c r="E75" i="1"/>
  <c r="C77" i="2"/>
  <c r="F77" i="2"/>
  <c r="D77" i="2"/>
  <c r="E76" i="1"/>
  <c r="C78" i="2"/>
  <c r="G78" i="2"/>
  <c r="D78" i="2"/>
  <c r="E77" i="1"/>
  <c r="C79" i="2"/>
  <c r="F79" i="2"/>
  <c r="D79" i="2"/>
  <c r="E78" i="1"/>
  <c r="C80" i="2"/>
  <c r="G80" i="2"/>
  <c r="D80" i="2"/>
  <c r="E79" i="1"/>
  <c r="C81" i="2"/>
  <c r="F81" i="2"/>
  <c r="D81" i="2"/>
  <c r="E80" i="1"/>
  <c r="C82" i="2"/>
  <c r="G82" i="2"/>
  <c r="D82" i="2"/>
  <c r="E81" i="1"/>
  <c r="C83" i="2"/>
  <c r="F83" i="2"/>
  <c r="D83" i="2"/>
  <c r="E82" i="1"/>
  <c r="C84" i="2"/>
  <c r="G84" i="2"/>
  <c r="D84" i="2"/>
  <c r="E83" i="1"/>
  <c r="C85" i="2"/>
  <c r="F85" i="2"/>
  <c r="D85" i="2"/>
  <c r="E84" i="1"/>
  <c r="C86" i="2"/>
  <c r="G86" i="2"/>
  <c r="D86" i="2"/>
  <c r="E85" i="1"/>
  <c r="C87" i="2"/>
  <c r="F87" i="2"/>
  <c r="D87" i="2"/>
  <c r="E86" i="1"/>
  <c r="C88" i="2"/>
  <c r="G88" i="2"/>
  <c r="D88" i="2"/>
  <c r="E87" i="1"/>
  <c r="C89" i="2"/>
  <c r="F89" i="2"/>
  <c r="D89" i="2"/>
  <c r="E88" i="1"/>
  <c r="C90" i="2"/>
  <c r="G90" i="2"/>
  <c r="D60" i="1"/>
  <c r="B62" i="2"/>
  <c r="D58" i="1"/>
  <c r="B60" i="2"/>
  <c r="E53" i="1"/>
  <c r="C55" i="2"/>
  <c r="D51" i="1"/>
  <c r="B53" i="2"/>
  <c r="D44" i="1"/>
  <c r="B46" i="2"/>
  <c r="E42" i="1"/>
  <c r="C44" i="2"/>
  <c r="D40" i="1"/>
  <c r="B42" i="2"/>
  <c r="E37" i="1"/>
  <c r="C39" i="2"/>
  <c r="D35" i="1"/>
  <c r="B37" i="2"/>
  <c r="E27" i="2"/>
  <c r="D24" i="1"/>
  <c r="B26" i="2"/>
  <c r="D20" i="1"/>
  <c r="B22" i="2"/>
  <c r="D14" i="1"/>
  <c r="B16" i="2"/>
  <c r="D3" i="1"/>
  <c r="B5" i="2"/>
  <c r="E70" i="2"/>
  <c r="DA6" i="9"/>
  <c r="D72" i="1"/>
  <c r="B74" i="2"/>
  <c r="E86" i="2"/>
  <c r="F39" i="2"/>
  <c r="D84" i="1"/>
  <c r="B86" i="2"/>
  <c r="G47" i="2"/>
  <c r="F62" i="2"/>
  <c r="G74" i="2"/>
  <c r="D56" i="1"/>
  <c r="B58" i="2"/>
  <c r="D88" i="1"/>
  <c r="B90" i="2"/>
  <c r="E100" i="1"/>
  <c r="C102" i="2"/>
  <c r="E31" i="2"/>
  <c r="A95" i="2"/>
  <c r="E95" i="2"/>
  <c r="D36" i="1"/>
  <c r="B38" i="2"/>
  <c r="D68" i="1"/>
  <c r="B70" i="2"/>
  <c r="D100" i="1"/>
  <c r="B102" i="2"/>
  <c r="E19" i="2"/>
  <c r="G67" i="2"/>
  <c r="E83" i="2"/>
  <c r="A99" i="2"/>
  <c r="G99" i="2"/>
  <c r="B88" i="6"/>
  <c r="A79" i="8"/>
  <c r="C79" i="8"/>
  <c r="BG79" i="8"/>
  <c r="A63" i="8"/>
  <c r="C57" i="8"/>
  <c r="A47" i="8"/>
  <c r="BG47" i="8"/>
  <c r="B68" i="8"/>
  <c r="B14" i="6"/>
  <c r="A67" i="6"/>
  <c r="A15" i="8"/>
  <c r="BG15" i="8"/>
  <c r="A31" i="8"/>
  <c r="B52" i="8"/>
  <c r="A95" i="8"/>
  <c r="C21" i="6"/>
  <c r="A11" i="8"/>
  <c r="A91" i="8"/>
  <c r="A2" i="6"/>
  <c r="K2" i="6"/>
  <c r="A9" i="6"/>
  <c r="K9" i="6"/>
  <c r="B30" i="6"/>
  <c r="A51" i="6"/>
  <c r="A100" i="6"/>
  <c r="J100" i="6"/>
  <c r="L100" i="6"/>
  <c r="A96" i="6"/>
  <c r="K96" i="6"/>
  <c r="C94" i="6"/>
  <c r="A92" i="6"/>
  <c r="K92" i="6"/>
  <c r="A88" i="6"/>
  <c r="C88" i="6"/>
  <c r="J88" i="6"/>
  <c r="A84" i="6"/>
  <c r="K84" i="6"/>
  <c r="A80" i="6"/>
  <c r="A76" i="6"/>
  <c r="J76" i="6"/>
  <c r="M76" i="6"/>
  <c r="A72" i="6"/>
  <c r="K72" i="6"/>
  <c r="A68" i="6"/>
  <c r="K68" i="6"/>
  <c r="A64" i="6"/>
  <c r="K64" i="6"/>
  <c r="A60" i="6"/>
  <c r="K60" i="6"/>
  <c r="A56" i="6"/>
  <c r="A52" i="6"/>
  <c r="K52" i="6"/>
  <c r="C50" i="6"/>
  <c r="A48" i="6"/>
  <c r="K48" i="6"/>
  <c r="C46" i="6"/>
  <c r="A44" i="6"/>
  <c r="K44" i="6"/>
  <c r="A40" i="6"/>
  <c r="K40" i="6"/>
  <c r="A36" i="6"/>
  <c r="K36" i="6"/>
  <c r="A32" i="6"/>
  <c r="K32" i="6"/>
  <c r="C30" i="6"/>
  <c r="A28" i="6"/>
  <c r="K28" i="6"/>
  <c r="A24" i="6"/>
  <c r="K24" i="6"/>
  <c r="A20" i="6"/>
  <c r="K20" i="6"/>
  <c r="C18" i="6"/>
  <c r="A16" i="6"/>
  <c r="K16" i="6"/>
  <c r="A12" i="6"/>
  <c r="K12" i="6"/>
  <c r="A8" i="6"/>
  <c r="A4" i="6"/>
  <c r="K4" i="6"/>
  <c r="A101" i="8"/>
  <c r="A101" i="6"/>
  <c r="C101" i="6"/>
  <c r="J101" i="6"/>
  <c r="M101" i="6"/>
  <c r="A97" i="6"/>
  <c r="K97" i="6"/>
  <c r="A93" i="6"/>
  <c r="K93" i="6"/>
  <c r="A89" i="6"/>
  <c r="K89" i="6"/>
  <c r="A85" i="6"/>
  <c r="K85" i="6"/>
  <c r="B82" i="6"/>
  <c r="A81" i="6"/>
  <c r="K81" i="6"/>
  <c r="B78" i="6"/>
  <c r="A77" i="6"/>
  <c r="K77" i="6"/>
  <c r="A73" i="6"/>
  <c r="A69" i="6"/>
  <c r="K69" i="6"/>
  <c r="B66" i="6"/>
  <c r="A65" i="6"/>
  <c r="K65" i="6"/>
  <c r="B62" i="6"/>
  <c r="A61" i="6"/>
  <c r="K61" i="6"/>
  <c r="B58" i="6"/>
  <c r="A57" i="6"/>
  <c r="J57" i="6"/>
  <c r="C55" i="6"/>
  <c r="A53" i="6"/>
  <c r="J53" i="6"/>
  <c r="O53" i="6"/>
  <c r="A49" i="6"/>
  <c r="J49" i="6"/>
  <c r="M49" i="6"/>
  <c r="A45" i="6"/>
  <c r="J45" i="6"/>
  <c r="N45" i="6"/>
  <c r="B42" i="6"/>
  <c r="A41" i="6"/>
  <c r="K41" i="6"/>
  <c r="C39" i="6"/>
  <c r="A37" i="6"/>
  <c r="J37" i="6"/>
  <c r="M37" i="6"/>
  <c r="B34" i="6"/>
  <c r="A33" i="6"/>
  <c r="J33" i="6"/>
  <c r="O33" i="6"/>
  <c r="B99" i="6"/>
  <c r="A98" i="6"/>
  <c r="K98" i="6"/>
  <c r="A94" i="6"/>
  <c r="J94" i="6"/>
  <c r="A90" i="6"/>
  <c r="K90" i="6"/>
  <c r="A86" i="6"/>
  <c r="K86" i="6"/>
  <c r="A82" i="6"/>
  <c r="K82" i="6"/>
  <c r="A78" i="6"/>
  <c r="K78" i="6"/>
  <c r="A74" i="6"/>
  <c r="K74" i="6"/>
  <c r="A70" i="6"/>
  <c r="J70" i="6"/>
  <c r="M70" i="6"/>
  <c r="B67" i="6"/>
  <c r="A66" i="6"/>
  <c r="K66" i="6"/>
  <c r="A62" i="6"/>
  <c r="C62" i="6"/>
  <c r="J62" i="6"/>
  <c r="M62" i="6"/>
  <c r="C60" i="6"/>
  <c r="A58" i="6"/>
  <c r="C58" i="6"/>
  <c r="J58" i="6"/>
  <c r="L58" i="6"/>
  <c r="C56" i="6"/>
  <c r="A54" i="6"/>
  <c r="C54" i="6"/>
  <c r="J54" i="6"/>
  <c r="M54" i="6"/>
  <c r="B51" i="6"/>
  <c r="A50" i="6"/>
  <c r="J50" i="6"/>
  <c r="L50" i="6"/>
  <c r="A46" i="6"/>
  <c r="A42" i="6"/>
  <c r="A38" i="6"/>
  <c r="K38" i="6"/>
  <c r="A34" i="6"/>
  <c r="K34" i="6"/>
  <c r="A87" i="6"/>
  <c r="C81" i="6"/>
  <c r="A71" i="6"/>
  <c r="C65" i="6"/>
  <c r="A55" i="6"/>
  <c r="J55" i="6"/>
  <c r="C49" i="6"/>
  <c r="B44" i="6"/>
  <c r="A39" i="6"/>
  <c r="K39" i="6"/>
  <c r="C33" i="6"/>
  <c r="A30" i="6"/>
  <c r="K30" i="6"/>
  <c r="A23" i="6"/>
  <c r="K23" i="6"/>
  <c r="A21" i="6"/>
  <c r="C17" i="6"/>
  <c r="A14" i="6"/>
  <c r="K14" i="6"/>
  <c r="A7" i="6"/>
  <c r="E95" i="1"/>
  <c r="C7" i="6"/>
  <c r="J7" i="6"/>
  <c r="L7" i="6"/>
  <c r="A5" i="6"/>
  <c r="A99" i="8"/>
  <c r="A96" i="8"/>
  <c r="BG96" i="8"/>
  <c r="A92" i="8"/>
  <c r="C92" i="8"/>
  <c r="BG92" i="8"/>
  <c r="B89" i="8"/>
  <c r="A88" i="8"/>
  <c r="C88" i="8"/>
  <c r="BG88" i="8"/>
  <c r="C86" i="8"/>
  <c r="A84" i="8"/>
  <c r="C84" i="8"/>
  <c r="BG84" i="8"/>
  <c r="C82" i="8"/>
  <c r="A80" i="8"/>
  <c r="A76" i="8"/>
  <c r="BG76" i="8"/>
  <c r="C74" i="8"/>
  <c r="A72" i="8"/>
  <c r="BG72" i="8"/>
  <c r="C70" i="8"/>
  <c r="A68" i="8"/>
  <c r="BG68" i="8"/>
  <c r="C66" i="8"/>
  <c r="A64" i="8"/>
  <c r="C64" i="8"/>
  <c r="BG64" i="8"/>
  <c r="A60" i="8"/>
  <c r="C60" i="8"/>
  <c r="BG60" i="8"/>
  <c r="C58" i="8"/>
  <c r="A56" i="8"/>
  <c r="C56" i="8"/>
  <c r="BG56" i="8"/>
  <c r="C54" i="8"/>
  <c r="A52" i="8"/>
  <c r="BG52" i="8"/>
  <c r="C50" i="8"/>
  <c r="A48" i="8"/>
  <c r="C48" i="8"/>
  <c r="BG48" i="8"/>
  <c r="B45" i="8"/>
  <c r="A44" i="8"/>
  <c r="C44" i="8"/>
  <c r="BG44" i="8"/>
  <c r="C42" i="8"/>
  <c r="A40" i="8"/>
  <c r="C40" i="8"/>
  <c r="BG40" i="8"/>
  <c r="C38" i="8"/>
  <c r="A36" i="8"/>
  <c r="C34" i="8"/>
  <c r="A32" i="8"/>
  <c r="BG32" i="8"/>
  <c r="A28" i="8"/>
  <c r="C28" i="8"/>
  <c r="BG28" i="8"/>
  <c r="C26" i="8"/>
  <c r="A24" i="8"/>
  <c r="C24" i="8"/>
  <c r="BG24" i="8"/>
  <c r="C22" i="8"/>
  <c r="A20" i="8"/>
  <c r="C20" i="8"/>
  <c r="BG20" i="8"/>
  <c r="C18" i="8"/>
  <c r="A16" i="8"/>
  <c r="C16" i="8"/>
  <c r="BG16" i="8"/>
  <c r="A12" i="8"/>
  <c r="A8" i="8"/>
  <c r="A4" i="8"/>
  <c r="A81" i="8"/>
  <c r="BG81" i="8"/>
  <c r="A77" i="8"/>
  <c r="A73" i="8"/>
  <c r="BG73" i="8"/>
  <c r="A69" i="8"/>
  <c r="A61" i="8"/>
  <c r="A53" i="8"/>
  <c r="C47" i="8"/>
  <c r="A41" i="8"/>
  <c r="BG41" i="8"/>
  <c r="A37" i="8"/>
  <c r="BG37" i="8"/>
  <c r="C35" i="8"/>
  <c r="A33" i="8"/>
  <c r="A29" i="8"/>
  <c r="A25" i="8"/>
  <c r="C19" i="8"/>
  <c r="A34" i="8"/>
  <c r="BG34" i="8"/>
  <c r="A30" i="8"/>
  <c r="BG30" i="8"/>
  <c r="A26" i="8"/>
  <c r="BG26" i="8"/>
  <c r="A18" i="8"/>
  <c r="BG18" i="8"/>
  <c r="B15" i="8"/>
  <c r="A10" i="8"/>
  <c r="A6" i="8"/>
  <c r="A91" i="6"/>
  <c r="K91" i="6"/>
  <c r="C85" i="6"/>
  <c r="A75" i="6"/>
  <c r="C69" i="6"/>
  <c r="A59" i="6"/>
  <c r="K59" i="6"/>
  <c r="C53" i="6"/>
  <c r="A43" i="6"/>
  <c r="J43" i="6"/>
  <c r="M43" i="6"/>
  <c r="C37" i="6"/>
  <c r="A26" i="6"/>
  <c r="A19" i="6"/>
  <c r="A17" i="6"/>
  <c r="J17" i="6"/>
  <c r="N17" i="6"/>
  <c r="A10" i="6"/>
  <c r="K10" i="6"/>
  <c r="A3" i="6"/>
  <c r="K3" i="6"/>
  <c r="A102" i="8"/>
  <c r="BG102" i="8"/>
  <c r="B100" i="8"/>
  <c r="A97" i="8"/>
  <c r="C95" i="8"/>
  <c r="A93" i="8"/>
  <c r="A89" i="8"/>
  <c r="A85" i="8"/>
  <c r="A65" i="8"/>
  <c r="A57" i="8"/>
  <c r="BG57" i="8"/>
  <c r="C51" i="8"/>
  <c r="A49" i="8"/>
  <c r="BG49" i="8"/>
  <c r="A45" i="8"/>
  <c r="C31" i="8"/>
  <c r="A21" i="8"/>
  <c r="A17" i="8"/>
  <c r="A13" i="8"/>
  <c r="BG13" i="8"/>
  <c r="A9" i="8"/>
  <c r="A5" i="8"/>
  <c r="B31" i="8"/>
  <c r="A22" i="8"/>
  <c r="BG22" i="8"/>
  <c r="A95" i="6"/>
  <c r="A79" i="6"/>
  <c r="J79" i="6"/>
  <c r="N79" i="6"/>
  <c r="C73" i="6"/>
  <c r="A63" i="6"/>
  <c r="C57" i="6"/>
  <c r="A47" i="6"/>
  <c r="K47" i="6"/>
  <c r="C41" i="6"/>
  <c r="A31" i="6"/>
  <c r="J31" i="6"/>
  <c r="N31" i="6"/>
  <c r="A29" i="6"/>
  <c r="K29" i="6"/>
  <c r="C25" i="6"/>
  <c r="A22" i="6"/>
  <c r="C22" i="6"/>
  <c r="J22" i="6"/>
  <c r="M22" i="6"/>
  <c r="B18" i="6"/>
  <c r="A15" i="6"/>
  <c r="A13" i="6"/>
  <c r="K13" i="6"/>
  <c r="A6" i="6"/>
  <c r="K6" i="6"/>
  <c r="A100" i="8"/>
  <c r="C100" i="8"/>
  <c r="BG100" i="8"/>
  <c r="A98" i="8"/>
  <c r="C98" i="8"/>
  <c r="BG98" i="8"/>
  <c r="A94" i="8"/>
  <c r="BG94" i="8"/>
  <c r="A90" i="8"/>
  <c r="C90" i="8"/>
  <c r="BG90" i="8"/>
  <c r="A86" i="8"/>
  <c r="BG86" i="8"/>
  <c r="B83" i="8"/>
  <c r="A82" i="8"/>
  <c r="BG82" i="8"/>
  <c r="B79" i="8"/>
  <c r="A78" i="8"/>
  <c r="BG78" i="8"/>
  <c r="A74" i="8"/>
  <c r="BG74" i="8"/>
  <c r="A70" i="8"/>
  <c r="BG70" i="8"/>
  <c r="B67" i="8"/>
  <c r="A66" i="8"/>
  <c r="BG66" i="8"/>
  <c r="B63" i="8"/>
  <c r="A62" i="8"/>
  <c r="C62" i="8"/>
  <c r="BG62" i="8"/>
  <c r="B59" i="8"/>
  <c r="A58" i="8"/>
  <c r="BG58" i="8"/>
  <c r="A54" i="8"/>
  <c r="BG54" i="8"/>
  <c r="A50" i="8"/>
  <c r="BG50" i="8"/>
  <c r="A46" i="8"/>
  <c r="BG46" i="8"/>
  <c r="B43" i="8"/>
  <c r="A42" i="8"/>
  <c r="BG42" i="8"/>
  <c r="A38" i="8"/>
  <c r="BG38" i="8"/>
  <c r="B35" i="8"/>
  <c r="B19" i="8"/>
  <c r="A14" i="8"/>
  <c r="A27" i="8"/>
  <c r="A43" i="8"/>
  <c r="BG43" i="8"/>
  <c r="A59" i="8"/>
  <c r="A75" i="8"/>
  <c r="A3" i="8"/>
  <c r="A7" i="8"/>
  <c r="E96" i="1"/>
  <c r="C7" i="8"/>
  <c r="BG7" i="8"/>
  <c r="A23" i="8"/>
  <c r="BG23" i="8"/>
  <c r="A39" i="8"/>
  <c r="BG39" i="8"/>
  <c r="A55" i="8"/>
  <c r="A71" i="8"/>
  <c r="A87" i="8"/>
  <c r="BG87" i="8"/>
  <c r="A11" i="6"/>
  <c r="K11" i="6"/>
  <c r="A18" i="6"/>
  <c r="K18" i="6"/>
  <c r="A25" i="6"/>
  <c r="J25" i="6"/>
  <c r="N25" i="6"/>
  <c r="A35" i="6"/>
  <c r="K35" i="6"/>
  <c r="A99" i="6"/>
  <c r="A19" i="8"/>
  <c r="BG19" i="8"/>
  <c r="A35" i="8"/>
  <c r="BG35" i="8"/>
  <c r="A51" i="8"/>
  <c r="C61" i="8"/>
  <c r="A67" i="8"/>
  <c r="A83" i="8"/>
  <c r="A27" i="6"/>
  <c r="J27" i="6"/>
  <c r="P27" i="6"/>
  <c r="V27" i="6"/>
  <c r="A83" i="6"/>
  <c r="D4" i="1"/>
  <c r="B99" i="8"/>
  <c r="D8" i="1"/>
  <c r="E4" i="1"/>
  <c r="C98" i="6"/>
  <c r="E24" i="2"/>
  <c r="D22" i="1"/>
  <c r="B24" i="2"/>
  <c r="C81" i="8"/>
  <c r="D38" i="1"/>
  <c r="D50" i="1"/>
  <c r="B52" i="6"/>
  <c r="F64" i="2"/>
  <c r="E62" i="1"/>
  <c r="D74" i="1"/>
  <c r="E84" i="2"/>
  <c r="D82" i="1"/>
  <c r="A92" i="2"/>
  <c r="E92" i="2"/>
  <c r="D90" i="1"/>
  <c r="A96" i="2"/>
  <c r="E94" i="1"/>
  <c r="C96" i="2"/>
  <c r="A100" i="2"/>
  <c r="A97" i="2"/>
  <c r="A93" i="2"/>
  <c r="D90" i="2"/>
  <c r="E89" i="1"/>
  <c r="C91" i="2"/>
  <c r="F91" i="2"/>
  <c r="D91" i="2"/>
  <c r="E90" i="1"/>
  <c r="C92" i="2"/>
  <c r="G92" i="2"/>
  <c r="D92" i="2"/>
  <c r="E91" i="1"/>
  <c r="C93" i="2"/>
  <c r="F93" i="2"/>
  <c r="D93" i="2"/>
  <c r="E94" i="2"/>
  <c r="D94" i="2"/>
  <c r="G95" i="2"/>
  <c r="D95" i="2"/>
  <c r="F96" i="2"/>
  <c r="D96" i="2"/>
  <c r="C97" i="2"/>
  <c r="G97" i="2"/>
  <c r="D97" i="2"/>
  <c r="C98" i="2"/>
  <c r="F98" i="2"/>
  <c r="D98" i="2"/>
  <c r="E99" i="2"/>
  <c r="D99" i="2"/>
  <c r="E98" i="1"/>
  <c r="C100" i="2"/>
  <c r="G100" i="2"/>
  <c r="D98" i="1"/>
  <c r="B100" i="2"/>
  <c r="D15" i="1"/>
  <c r="B17" i="2"/>
  <c r="D26" i="1"/>
  <c r="D6" i="1"/>
  <c r="B8" i="2"/>
  <c r="C97" i="8"/>
  <c r="E68" i="2"/>
  <c r="D66" i="1"/>
  <c r="D7" i="1"/>
  <c r="E7" i="1"/>
  <c r="E21" i="2"/>
  <c r="E45" i="2"/>
  <c r="D43" i="1"/>
  <c r="D55" i="1"/>
  <c r="G69" i="2"/>
  <c r="E67" i="1"/>
  <c r="D95" i="1"/>
  <c r="B97" i="2"/>
  <c r="D2" i="1"/>
  <c r="E2" i="1"/>
  <c r="D18" i="1"/>
  <c r="B84" i="6"/>
  <c r="E18" i="1"/>
  <c r="E30" i="1"/>
  <c r="G32" i="2"/>
  <c r="G36" i="2"/>
  <c r="D34" i="1"/>
  <c r="D42" i="1"/>
  <c r="D54" i="1"/>
  <c r="E56" i="2"/>
  <c r="D70" i="1"/>
  <c r="B72" i="2"/>
  <c r="D86" i="1"/>
  <c r="D11" i="1"/>
  <c r="B92" i="8"/>
  <c r="D23" i="1"/>
  <c r="E23" i="1"/>
  <c r="D27" i="1"/>
  <c r="E27" i="1"/>
  <c r="C76" i="8"/>
  <c r="E37" i="2"/>
  <c r="D39" i="1"/>
  <c r="D47" i="1"/>
  <c r="B49" i="2"/>
  <c r="E51" i="1"/>
  <c r="C52" i="8"/>
  <c r="G61" i="2"/>
  <c r="D59" i="1"/>
  <c r="G65" i="2"/>
  <c r="D63" i="1"/>
  <c r="B65" i="2"/>
  <c r="G73" i="2"/>
  <c r="D71" i="1"/>
  <c r="E71" i="1"/>
  <c r="C32" i="8"/>
  <c r="G77" i="2"/>
  <c r="D75" i="1"/>
  <c r="B77" i="2"/>
  <c r="E81" i="2"/>
  <c r="D79" i="1"/>
  <c r="E89" i="2"/>
  <c r="D87" i="1"/>
  <c r="B89" i="2"/>
  <c r="D91" i="1"/>
  <c r="B93" i="2"/>
  <c r="A101" i="2"/>
  <c r="E101" i="2"/>
  <c r="E99" i="1"/>
  <c r="C101" i="2"/>
  <c r="D19" i="1"/>
  <c r="D30" i="1"/>
  <c r="D62" i="1"/>
  <c r="B40" i="6"/>
  <c r="D78" i="1"/>
  <c r="D94" i="1"/>
  <c r="B96" i="2"/>
  <c r="C72" i="8"/>
  <c r="E74" i="1"/>
  <c r="E8" i="2"/>
  <c r="E48" i="2"/>
  <c r="D12" i="1"/>
  <c r="C91" i="8"/>
  <c r="E14" i="2"/>
  <c r="F18" i="2"/>
  <c r="D16" i="1"/>
  <c r="G26" i="2"/>
  <c r="D28" i="1"/>
  <c r="E30" i="2"/>
  <c r="E34" i="2"/>
  <c r="D32" i="1"/>
  <c r="C63" i="8"/>
  <c r="D10" i="1"/>
  <c r="D31" i="1"/>
  <c r="B33" i="2"/>
  <c r="D46" i="1"/>
  <c r="D67" i="1"/>
  <c r="B36" i="8"/>
  <c r="D83" i="1"/>
  <c r="D99" i="1"/>
  <c r="B101" i="2"/>
  <c r="D52" i="1"/>
  <c r="C23" i="8"/>
  <c r="E46" i="2"/>
  <c r="F58" i="2"/>
  <c r="D64" i="1"/>
  <c r="B66" i="2"/>
  <c r="D80" i="1"/>
  <c r="C59" i="8"/>
  <c r="E92" i="1"/>
  <c r="C94" i="2"/>
  <c r="D48" i="1"/>
  <c r="B50" i="2"/>
  <c r="D96" i="1"/>
  <c r="B98" i="2"/>
  <c r="E3" i="2"/>
  <c r="D1" i="1"/>
  <c r="D76" i="1"/>
  <c r="B27" i="8"/>
  <c r="D92" i="1"/>
  <c r="B94" i="2"/>
  <c r="D5" i="1"/>
  <c r="B98" i="8"/>
  <c r="D9" i="1"/>
  <c r="B93" i="6"/>
  <c r="D13" i="1"/>
  <c r="D17" i="1"/>
  <c r="B86" i="8"/>
  <c r="D21" i="1"/>
  <c r="D25" i="1"/>
  <c r="B27" i="2"/>
  <c r="D29" i="1"/>
  <c r="D33" i="1"/>
  <c r="D37" i="1"/>
  <c r="D41" i="1"/>
  <c r="D45" i="1"/>
  <c r="D49" i="1"/>
  <c r="D53" i="1"/>
  <c r="D57" i="1"/>
  <c r="B59" i="2"/>
  <c r="D61" i="1"/>
  <c r="D65" i="1"/>
  <c r="B38" i="8"/>
  <c r="D69" i="1"/>
  <c r="D73" i="1"/>
  <c r="D77" i="1"/>
  <c r="D81" i="1"/>
  <c r="D85" i="1"/>
  <c r="D89" i="1"/>
  <c r="B13" i="6"/>
  <c r="D93" i="1"/>
  <c r="D97" i="1"/>
  <c r="B99" i="2"/>
  <c r="E9" i="1"/>
  <c r="C77" i="6"/>
  <c r="E57" i="1"/>
  <c r="E98" i="2"/>
  <c r="E17" i="2"/>
  <c r="E22" i="2"/>
  <c r="E28" i="2"/>
  <c r="E33" i="2"/>
  <c r="E38" i="2"/>
  <c r="E60" i="2"/>
  <c r="E66" i="2"/>
  <c r="E78" i="2"/>
  <c r="E12" i="2"/>
  <c r="E43" i="2"/>
  <c r="E54" i="2"/>
  <c r="E91" i="2"/>
  <c r="E15" i="2"/>
  <c r="E50" i="2"/>
  <c r="E63" i="2"/>
  <c r="E75" i="2"/>
  <c r="D100" i="2"/>
  <c r="F101" i="2"/>
  <c r="D101" i="2"/>
  <c r="E102" i="2"/>
  <c r="G55" i="2"/>
  <c r="G91" i="2"/>
  <c r="G23" i="2"/>
  <c r="G38" i="2"/>
  <c r="G51" i="2"/>
  <c r="G63" i="2"/>
  <c r="G71" i="2"/>
  <c r="G87" i="2"/>
  <c r="G6" i="2"/>
  <c r="G59" i="2"/>
  <c r="G54" i="2"/>
  <c r="F11" i="2"/>
  <c r="F35" i="2"/>
  <c r="F82" i="2"/>
  <c r="F90" i="2"/>
  <c r="F102" i="2"/>
  <c r="F66" i="2"/>
  <c r="F70" i="2"/>
  <c r="F94" i="2"/>
  <c r="F33" i="2"/>
  <c r="F75" i="2"/>
  <c r="F55" i="2"/>
  <c r="F59" i="2"/>
  <c r="F56" i="2"/>
  <c r="E40" i="2"/>
  <c r="F53" i="2"/>
  <c r="DA7" i="9"/>
  <c r="BG51" i="8"/>
  <c r="BD51" i="8"/>
  <c r="BG91" i="8"/>
  <c r="BH91" i="8"/>
  <c r="BD91" i="8"/>
  <c r="BG63" i="8"/>
  <c r="BH63" i="8"/>
  <c r="BD63" i="8"/>
  <c r="BG97" i="8"/>
  <c r="BH97" i="8"/>
  <c r="BD97" i="8"/>
  <c r="BG31" i="8"/>
  <c r="BD31" i="8"/>
  <c r="BG61" i="8"/>
  <c r="BF61" i="8"/>
  <c r="BD61" i="8"/>
  <c r="BG59" i="8"/>
  <c r="BH59" i="8"/>
  <c r="BD59" i="8"/>
  <c r="BG95" i="8"/>
  <c r="BH95" i="8"/>
  <c r="BD95" i="8"/>
  <c r="BF83" i="8"/>
  <c r="BF35" i="8"/>
  <c r="BF71" i="8"/>
  <c r="BF7" i="8"/>
  <c r="BF43" i="8"/>
  <c r="BF46" i="8"/>
  <c r="BD46" i="8"/>
  <c r="BF58" i="8"/>
  <c r="BD58" i="8"/>
  <c r="BF66" i="8"/>
  <c r="BF78" i="8"/>
  <c r="BF86" i="8"/>
  <c r="BF100" i="8"/>
  <c r="BF22" i="8"/>
  <c r="BF13" i="8"/>
  <c r="BF45" i="8"/>
  <c r="BF65" i="8"/>
  <c r="BF18" i="8"/>
  <c r="BD18" i="8"/>
  <c r="BF33" i="8"/>
  <c r="BF73" i="8"/>
  <c r="BD73" i="8"/>
  <c r="BF8" i="8"/>
  <c r="BF20" i="8"/>
  <c r="BF28" i="8"/>
  <c r="BD28" i="8"/>
  <c r="BF64" i="8"/>
  <c r="BF72" i="8"/>
  <c r="BF91" i="8"/>
  <c r="BF63" i="8"/>
  <c r="BF67" i="8"/>
  <c r="BF19" i="8"/>
  <c r="BF55" i="8"/>
  <c r="BF27" i="8"/>
  <c r="BF38" i="8"/>
  <c r="BD38" i="8"/>
  <c r="BF50" i="8"/>
  <c r="BD50" i="8"/>
  <c r="BF90" i="8"/>
  <c r="BF17" i="8"/>
  <c r="BF49" i="8"/>
  <c r="BF85" i="8"/>
  <c r="BF97" i="8"/>
  <c r="BF6" i="8"/>
  <c r="BF26" i="8"/>
  <c r="BD26" i="8"/>
  <c r="BF53" i="8"/>
  <c r="BF77" i="8"/>
  <c r="BF12" i="8"/>
  <c r="BF32" i="8"/>
  <c r="BD32" i="8"/>
  <c r="BF40" i="8"/>
  <c r="BD40" i="8"/>
  <c r="BF48" i="8"/>
  <c r="BD48" i="8"/>
  <c r="BF56" i="8"/>
  <c r="BD56" i="8"/>
  <c r="BF84" i="8"/>
  <c r="BF92" i="8"/>
  <c r="BF101" i="8"/>
  <c r="BF11" i="8"/>
  <c r="BF31" i="8"/>
  <c r="BF79" i="8"/>
  <c r="BD79" i="8"/>
  <c r="BF39" i="8"/>
  <c r="BF75" i="8"/>
  <c r="BF14" i="8"/>
  <c r="BF42" i="8"/>
  <c r="BF54" i="8"/>
  <c r="BD54" i="8"/>
  <c r="BF62" i="8"/>
  <c r="BF70" i="8"/>
  <c r="BH70" i="8"/>
  <c r="BD70" i="8"/>
  <c r="BF82" i="8"/>
  <c r="BD82" i="8"/>
  <c r="BF94" i="8"/>
  <c r="BD94" i="8"/>
  <c r="BF5" i="8"/>
  <c r="BF21" i="8"/>
  <c r="BF89" i="8"/>
  <c r="BF10" i="8"/>
  <c r="BF30" i="8"/>
  <c r="BF25" i="8"/>
  <c r="BF37" i="8"/>
  <c r="BF81" i="8"/>
  <c r="BF16" i="8"/>
  <c r="BF24" i="8"/>
  <c r="BF68" i="8"/>
  <c r="BF76" i="8"/>
  <c r="BF96" i="8"/>
  <c r="BF15" i="8"/>
  <c r="BH15" i="8"/>
  <c r="BD15" i="8"/>
  <c r="BF47" i="8"/>
  <c r="BF51" i="8"/>
  <c r="BF87" i="8"/>
  <c r="BH87" i="8"/>
  <c r="BD87" i="8"/>
  <c r="BF23" i="8"/>
  <c r="BH23" i="8"/>
  <c r="BD23" i="8"/>
  <c r="BF59" i="8"/>
  <c r="BF74" i="8"/>
  <c r="BF98" i="8"/>
  <c r="BF9" i="8"/>
  <c r="BF57" i="8"/>
  <c r="BF93" i="8"/>
  <c r="BF102" i="8"/>
  <c r="BH102" i="8"/>
  <c r="BD102" i="8"/>
  <c r="BF34" i="8"/>
  <c r="BD34" i="8"/>
  <c r="BF29" i="8"/>
  <c r="BF41" i="8"/>
  <c r="BF69" i="8"/>
  <c r="BF4" i="8"/>
  <c r="BF36" i="8"/>
  <c r="BF44" i="8"/>
  <c r="BD44" i="8"/>
  <c r="BF52" i="8"/>
  <c r="BF60" i="8"/>
  <c r="BF80" i="8"/>
  <c r="BF88" i="8"/>
  <c r="BF99" i="8"/>
  <c r="BF95" i="8"/>
  <c r="BF3" i="8"/>
  <c r="BI83" i="8"/>
  <c r="BI35" i="8"/>
  <c r="BI71" i="8"/>
  <c r="BI7" i="8"/>
  <c r="BI43" i="8"/>
  <c r="BI46" i="8"/>
  <c r="BE46" i="8"/>
  <c r="F46" i="8"/>
  <c r="BI58" i="8"/>
  <c r="BJ58" i="8"/>
  <c r="BE58" i="8"/>
  <c r="F58" i="8"/>
  <c r="BI66" i="8"/>
  <c r="BI78" i="8"/>
  <c r="BI86" i="8"/>
  <c r="BI100" i="8"/>
  <c r="BI22" i="8"/>
  <c r="BI13" i="8"/>
  <c r="BI45" i="8"/>
  <c r="BI65" i="8"/>
  <c r="BI18" i="8"/>
  <c r="BJ18" i="8"/>
  <c r="BE18" i="8"/>
  <c r="F18" i="8"/>
  <c r="BI33" i="8"/>
  <c r="BI73" i="8"/>
  <c r="BE73" i="8"/>
  <c r="F73" i="8"/>
  <c r="BI8" i="8"/>
  <c r="BI20" i="8"/>
  <c r="BI28" i="8"/>
  <c r="BJ28" i="8"/>
  <c r="BE28" i="8"/>
  <c r="F28" i="8"/>
  <c r="BI64" i="8"/>
  <c r="BI72" i="8"/>
  <c r="BI91" i="8"/>
  <c r="BI63" i="8"/>
  <c r="BI67" i="8"/>
  <c r="BI27" i="8"/>
  <c r="BI38" i="8"/>
  <c r="BJ38" i="8"/>
  <c r="BE38" i="8"/>
  <c r="F38" i="8"/>
  <c r="BI50" i="8"/>
  <c r="BE50" i="8"/>
  <c r="F50" i="8"/>
  <c r="BI90" i="8"/>
  <c r="BI17" i="8"/>
  <c r="BI49" i="8"/>
  <c r="BI85" i="8"/>
  <c r="BI97" i="8"/>
  <c r="BI6" i="8"/>
  <c r="BI26" i="8"/>
  <c r="BJ26" i="8"/>
  <c r="BE26" i="8"/>
  <c r="F26" i="8"/>
  <c r="BI53" i="8"/>
  <c r="BI77" i="8"/>
  <c r="BI12" i="8"/>
  <c r="BI32" i="8"/>
  <c r="BE32" i="8"/>
  <c r="F32" i="8"/>
  <c r="BI40" i="8"/>
  <c r="BJ40" i="8"/>
  <c r="BE40" i="8"/>
  <c r="F40" i="8"/>
  <c r="BI48" i="8"/>
  <c r="BJ48" i="8"/>
  <c r="BE48" i="8"/>
  <c r="F48" i="8"/>
  <c r="BI56" i="8"/>
  <c r="BJ56" i="8"/>
  <c r="BE56" i="8"/>
  <c r="F56" i="8"/>
  <c r="BI84" i="8"/>
  <c r="BI92" i="8"/>
  <c r="BI101" i="8"/>
  <c r="BI11" i="8"/>
  <c r="BI31" i="8"/>
  <c r="BI79" i="8"/>
  <c r="BJ79" i="8"/>
  <c r="BE79" i="8"/>
  <c r="F79" i="8"/>
  <c r="BI19" i="8"/>
  <c r="BH19" i="8"/>
  <c r="BD19" i="8"/>
  <c r="BI55" i="8"/>
  <c r="BI39" i="8"/>
  <c r="BI75" i="8"/>
  <c r="BI14" i="8"/>
  <c r="BI42" i="8"/>
  <c r="BD42" i="8"/>
  <c r="BI54" i="8"/>
  <c r="BJ54" i="8"/>
  <c r="BE54" i="8"/>
  <c r="F54" i="8"/>
  <c r="BI62" i="8"/>
  <c r="BI70" i="8"/>
  <c r="J69" i="6"/>
  <c r="P69" i="6"/>
  <c r="Q69" i="6"/>
  <c r="V69" i="6"/>
  <c r="W69" i="6"/>
  <c r="AB69" i="6"/>
  <c r="AH69" i="6"/>
  <c r="AN69" i="6"/>
  <c r="AT69" i="6"/>
  <c r="AZ69" i="6"/>
  <c r="L69" i="6"/>
  <c r="N69" i="6"/>
  <c r="T69" i="6"/>
  <c r="X69" i="6"/>
  <c r="AD69" i="6"/>
  <c r="AJ69" i="6"/>
  <c r="AP69" i="6"/>
  <c r="AV69" i="6"/>
  <c r="BB69" i="6"/>
  <c r="D69" i="6"/>
  <c r="BK70" i="8"/>
  <c r="BE70" i="8"/>
  <c r="F70" i="8"/>
  <c r="BI82" i="8"/>
  <c r="BJ82" i="8"/>
  <c r="BE82" i="8"/>
  <c r="F82" i="8"/>
  <c r="BI94" i="8"/>
  <c r="BE94" i="8"/>
  <c r="F94" i="8"/>
  <c r="BI5" i="8"/>
  <c r="BI21" i="8"/>
  <c r="BI89" i="8"/>
  <c r="BI10" i="8"/>
  <c r="BI30" i="8"/>
  <c r="BI25" i="8"/>
  <c r="BI37" i="8"/>
  <c r="BI61" i="8"/>
  <c r="BI81" i="8"/>
  <c r="BI16" i="8"/>
  <c r="BI24" i="8"/>
  <c r="BI68" i="8"/>
  <c r="BI76" i="8"/>
  <c r="BI96" i="8"/>
  <c r="BI15" i="8"/>
  <c r="C14" i="6"/>
  <c r="J14" i="6"/>
  <c r="P14" i="6"/>
  <c r="Q14" i="6"/>
  <c r="V14" i="6"/>
  <c r="W14" i="6"/>
  <c r="AB14" i="6"/>
  <c r="AH14" i="6"/>
  <c r="AN14" i="6"/>
  <c r="AT14" i="6"/>
  <c r="AZ14" i="6"/>
  <c r="L14" i="6"/>
  <c r="N14" i="6"/>
  <c r="T14" i="6"/>
  <c r="X14" i="6"/>
  <c r="AD14" i="6"/>
  <c r="AJ14" i="6"/>
  <c r="AP14" i="6"/>
  <c r="AV14" i="6"/>
  <c r="BB14" i="6"/>
  <c r="D14" i="6"/>
  <c r="BK15" i="8"/>
  <c r="BE15" i="8"/>
  <c r="F15" i="8"/>
  <c r="BI47" i="8"/>
  <c r="BI51" i="8"/>
  <c r="BI87" i="8"/>
  <c r="C86" i="6"/>
  <c r="J86" i="6"/>
  <c r="P86" i="6"/>
  <c r="Q86" i="6"/>
  <c r="V86" i="6"/>
  <c r="W86" i="6"/>
  <c r="AB86" i="6"/>
  <c r="AC86" i="6"/>
  <c r="AH86" i="6"/>
  <c r="AN86" i="6"/>
  <c r="AT86" i="6"/>
  <c r="AZ86" i="6"/>
  <c r="N86" i="6"/>
  <c r="R86" i="6"/>
  <c r="L86" i="6"/>
  <c r="T86" i="6"/>
  <c r="Z86" i="6"/>
  <c r="AD86" i="6"/>
  <c r="AJ86" i="6"/>
  <c r="AP86" i="6"/>
  <c r="AV86" i="6"/>
  <c r="BB86" i="6"/>
  <c r="D86" i="6"/>
  <c r="BK87" i="8"/>
  <c r="BE87" i="8"/>
  <c r="F87" i="8"/>
  <c r="BI23" i="8"/>
  <c r="K22" i="6"/>
  <c r="P22" i="6"/>
  <c r="Q22" i="6"/>
  <c r="V22" i="6"/>
  <c r="W22" i="6"/>
  <c r="AB22" i="6"/>
  <c r="AC22" i="6"/>
  <c r="AH22" i="6"/>
  <c r="AI22" i="6"/>
  <c r="AN22" i="6"/>
  <c r="AO22" i="6"/>
  <c r="AT22" i="6"/>
  <c r="AZ22" i="6"/>
  <c r="N22" i="6"/>
  <c r="R22" i="6"/>
  <c r="L22" i="6"/>
  <c r="T22" i="6"/>
  <c r="Z22" i="6"/>
  <c r="AD22" i="6"/>
  <c r="X22" i="6"/>
  <c r="AF22" i="6"/>
  <c r="AL22" i="6"/>
  <c r="AP22" i="6"/>
  <c r="AV22" i="6"/>
  <c r="BB22" i="6"/>
  <c r="D22" i="6"/>
  <c r="BK23" i="8"/>
  <c r="BE23" i="8"/>
  <c r="F23" i="8"/>
  <c r="BI59" i="8"/>
  <c r="BI74" i="8"/>
  <c r="BI98" i="8"/>
  <c r="BI9" i="8"/>
  <c r="BI57" i="8"/>
  <c r="BI93" i="8"/>
  <c r="BI102" i="8"/>
  <c r="K101" i="6"/>
  <c r="P101" i="6"/>
  <c r="Q101" i="6"/>
  <c r="V101" i="6"/>
  <c r="W101" i="6"/>
  <c r="AB101" i="6"/>
  <c r="AC101" i="6"/>
  <c r="AH101" i="6"/>
  <c r="AN101" i="6"/>
  <c r="AT101" i="6"/>
  <c r="AZ101" i="6"/>
  <c r="N101" i="6"/>
  <c r="R101" i="6"/>
  <c r="L101" i="6"/>
  <c r="T101" i="6"/>
  <c r="Z101" i="6"/>
  <c r="AD101" i="6"/>
  <c r="AJ101" i="6"/>
  <c r="AP101" i="6"/>
  <c r="AV101" i="6"/>
  <c r="BB101" i="6"/>
  <c r="D101" i="6"/>
  <c r="BK102" i="8"/>
  <c r="BE102" i="8"/>
  <c r="F102" i="8"/>
  <c r="BI34" i="8"/>
  <c r="BJ34" i="8"/>
  <c r="BE34" i="8"/>
  <c r="F34" i="8"/>
  <c r="BI29" i="8"/>
  <c r="BI41" i="8"/>
  <c r="BI69" i="8"/>
  <c r="BI4" i="8"/>
  <c r="BI36" i="8"/>
  <c r="BI44" i="8"/>
  <c r="BJ44" i="8"/>
  <c r="BE44" i="8"/>
  <c r="F44" i="8"/>
  <c r="BI52" i="8"/>
  <c r="BI60" i="8"/>
  <c r="BI80" i="8"/>
  <c r="BI88" i="8"/>
  <c r="BI99" i="8"/>
  <c r="BI95" i="8"/>
  <c r="BI3" i="8"/>
  <c r="G76" i="2"/>
  <c r="C34" i="6"/>
  <c r="J34" i="6"/>
  <c r="L34" i="6"/>
  <c r="E41" i="2"/>
  <c r="F92" i="2"/>
  <c r="G49" i="2"/>
  <c r="E72" i="2"/>
  <c r="E80" i="2"/>
  <c r="E58" i="2"/>
  <c r="B47" i="8"/>
  <c r="BK75" i="8"/>
  <c r="BK42" i="8"/>
  <c r="BK85" i="8"/>
  <c r="BK77" i="8"/>
  <c r="BK40" i="8"/>
  <c r="BK56" i="8"/>
  <c r="C90" i="6"/>
  <c r="J90" i="6"/>
  <c r="P90" i="6"/>
  <c r="Q90" i="6"/>
  <c r="V90" i="6"/>
  <c r="W90" i="6"/>
  <c r="AB90" i="6"/>
  <c r="AC90" i="6"/>
  <c r="AH90" i="6"/>
  <c r="AI90" i="6"/>
  <c r="AN90" i="6"/>
  <c r="AT90" i="6"/>
  <c r="AZ90" i="6"/>
  <c r="L90" i="6"/>
  <c r="N90" i="6"/>
  <c r="T90" i="6"/>
  <c r="X90" i="6"/>
  <c r="R90" i="6"/>
  <c r="Z90" i="6"/>
  <c r="AF90" i="6"/>
  <c r="AJ90" i="6"/>
  <c r="AP90" i="6"/>
  <c r="AV90" i="6"/>
  <c r="BB90" i="6"/>
  <c r="D90" i="6"/>
  <c r="BK91" i="8"/>
  <c r="BK51" i="8"/>
  <c r="K58" i="6"/>
  <c r="P58" i="6"/>
  <c r="Q58" i="6"/>
  <c r="V58" i="6"/>
  <c r="W58" i="6"/>
  <c r="AB58" i="6"/>
  <c r="AC58" i="6"/>
  <c r="AH58" i="6"/>
  <c r="AN58" i="6"/>
  <c r="AT58" i="6"/>
  <c r="AZ58" i="6"/>
  <c r="N58" i="6"/>
  <c r="R58" i="6"/>
  <c r="T58" i="6"/>
  <c r="Z58" i="6"/>
  <c r="AD58" i="6"/>
  <c r="AJ58" i="6"/>
  <c r="AP58" i="6"/>
  <c r="AV58" i="6"/>
  <c r="BB58" i="6"/>
  <c r="D58" i="6"/>
  <c r="BK59" i="8"/>
  <c r="BK82" i="8"/>
  <c r="BK61" i="8"/>
  <c r="BK71" i="8"/>
  <c r="BK46" i="8"/>
  <c r="C92" i="6"/>
  <c r="J92" i="6"/>
  <c r="P92" i="6"/>
  <c r="Q92" i="6"/>
  <c r="V92" i="6"/>
  <c r="W92" i="6"/>
  <c r="AB92" i="6"/>
  <c r="AC92" i="6"/>
  <c r="AH92" i="6"/>
  <c r="AI92" i="6"/>
  <c r="AN92" i="6"/>
  <c r="AO92" i="6"/>
  <c r="AT92" i="6"/>
  <c r="AU92" i="6"/>
  <c r="AZ92" i="6"/>
  <c r="L92" i="6"/>
  <c r="N92" i="6"/>
  <c r="T92" i="6"/>
  <c r="X92" i="6"/>
  <c r="R92" i="6"/>
  <c r="Z92" i="6"/>
  <c r="AF92" i="6"/>
  <c r="AJ92" i="6"/>
  <c r="AD92" i="6"/>
  <c r="AL92" i="6"/>
  <c r="AR92" i="6"/>
  <c r="AV92" i="6"/>
  <c r="BB92" i="6"/>
  <c r="D92" i="6"/>
  <c r="BK93" i="8"/>
  <c r="BK34" i="8"/>
  <c r="BK80" i="8"/>
  <c r="BK99" i="8"/>
  <c r="BK50" i="8"/>
  <c r="BK26" i="8"/>
  <c r="C52" i="6"/>
  <c r="J52" i="6"/>
  <c r="P52" i="6"/>
  <c r="Q52" i="6"/>
  <c r="V52" i="6"/>
  <c r="W52" i="6"/>
  <c r="AB52" i="6"/>
  <c r="AH52" i="6"/>
  <c r="AN52" i="6"/>
  <c r="AT52" i="6"/>
  <c r="AZ52" i="6"/>
  <c r="L52" i="6"/>
  <c r="N52" i="6"/>
  <c r="T52" i="6"/>
  <c r="X52" i="6"/>
  <c r="AD52" i="6"/>
  <c r="AJ52" i="6"/>
  <c r="AP52" i="6"/>
  <c r="AV52" i="6"/>
  <c r="BB52" i="6"/>
  <c r="D52" i="6"/>
  <c r="BK53" i="8"/>
  <c r="BK32" i="8"/>
  <c r="BK48" i="8"/>
  <c r="BK101" i="8"/>
  <c r="K62" i="6"/>
  <c r="P62" i="6"/>
  <c r="Q62" i="6"/>
  <c r="V62" i="6"/>
  <c r="W62" i="6"/>
  <c r="AB62" i="6"/>
  <c r="AC62" i="6"/>
  <c r="AH62" i="6"/>
  <c r="AI62" i="6"/>
  <c r="AN62" i="6"/>
  <c r="AT62" i="6"/>
  <c r="AZ62" i="6"/>
  <c r="L62" i="6"/>
  <c r="N62" i="6"/>
  <c r="T62" i="6"/>
  <c r="X62" i="6"/>
  <c r="R62" i="6"/>
  <c r="Z62" i="6"/>
  <c r="AF62" i="6"/>
  <c r="AJ62" i="6"/>
  <c r="AP62" i="6"/>
  <c r="AV62" i="6"/>
  <c r="BB62" i="6"/>
  <c r="D62" i="6"/>
  <c r="BK63" i="8"/>
  <c r="BK54" i="8"/>
  <c r="C20" i="6"/>
  <c r="J20" i="6"/>
  <c r="P20" i="6"/>
  <c r="Q20" i="6"/>
  <c r="V20" i="6"/>
  <c r="W20" i="6"/>
  <c r="AB20" i="6"/>
  <c r="AH20" i="6"/>
  <c r="AN20" i="6"/>
  <c r="AT20" i="6"/>
  <c r="AZ20" i="6"/>
  <c r="L20" i="6"/>
  <c r="N20" i="6"/>
  <c r="T20" i="6"/>
  <c r="X20" i="6"/>
  <c r="AD20" i="6"/>
  <c r="AJ20" i="6"/>
  <c r="AP20" i="6"/>
  <c r="AV20" i="6"/>
  <c r="BB20" i="6"/>
  <c r="D20" i="6"/>
  <c r="BK21" i="8"/>
  <c r="K88" i="6"/>
  <c r="P88" i="6"/>
  <c r="Q88" i="6"/>
  <c r="V88" i="6"/>
  <c r="W88" i="6"/>
  <c r="AB88" i="6"/>
  <c r="AC88" i="6"/>
  <c r="AH88" i="6"/>
  <c r="AN88" i="6"/>
  <c r="AT88" i="6"/>
  <c r="AZ88" i="6"/>
  <c r="N88" i="6"/>
  <c r="R88" i="6"/>
  <c r="L88" i="6"/>
  <c r="T88" i="6"/>
  <c r="Z88" i="6"/>
  <c r="AD88" i="6"/>
  <c r="AJ88" i="6"/>
  <c r="AP88" i="6"/>
  <c r="AV88" i="6"/>
  <c r="BB88" i="6"/>
  <c r="D88" i="6"/>
  <c r="BK89" i="8"/>
  <c r="BH81" i="8"/>
  <c r="BD81" i="8"/>
  <c r="BK31" i="8"/>
  <c r="BK79" i="8"/>
  <c r="C82" i="6"/>
  <c r="J82" i="6"/>
  <c r="P82" i="6"/>
  <c r="Q82" i="6"/>
  <c r="V82" i="6"/>
  <c r="W82" i="6"/>
  <c r="AB82" i="6"/>
  <c r="AC82" i="6"/>
  <c r="AH82" i="6"/>
  <c r="AN82" i="6"/>
  <c r="AT82" i="6"/>
  <c r="AZ82" i="6"/>
  <c r="N82" i="6"/>
  <c r="R82" i="6"/>
  <c r="L82" i="6"/>
  <c r="T82" i="6"/>
  <c r="Z82" i="6"/>
  <c r="AD82" i="6"/>
  <c r="AJ82" i="6"/>
  <c r="AP82" i="6"/>
  <c r="AV82" i="6"/>
  <c r="BB82" i="6"/>
  <c r="D82" i="6"/>
  <c r="BK83" i="8"/>
  <c r="BK29" i="8"/>
  <c r="BK69" i="8"/>
  <c r="BK36" i="8"/>
  <c r="BK44" i="8"/>
  <c r="BK67" i="8"/>
  <c r="J18" i="6"/>
  <c r="P18" i="6"/>
  <c r="Q18" i="6"/>
  <c r="V18" i="6"/>
  <c r="W18" i="6"/>
  <c r="AB18" i="6"/>
  <c r="AC18" i="6"/>
  <c r="AH18" i="6"/>
  <c r="AI18" i="6"/>
  <c r="AN18" i="6"/>
  <c r="AT18" i="6"/>
  <c r="AZ18" i="6"/>
  <c r="L18" i="6"/>
  <c r="N18" i="6"/>
  <c r="T18" i="6"/>
  <c r="X18" i="6"/>
  <c r="R18" i="6"/>
  <c r="Z18" i="6"/>
  <c r="AF18" i="6"/>
  <c r="AJ18" i="6"/>
  <c r="AP18" i="6"/>
  <c r="AV18" i="6"/>
  <c r="BB18" i="6"/>
  <c r="D18" i="6"/>
  <c r="BK19" i="8"/>
  <c r="K54" i="6"/>
  <c r="P54" i="6"/>
  <c r="Q54" i="6"/>
  <c r="V54" i="6"/>
  <c r="W54" i="6"/>
  <c r="AB54" i="6"/>
  <c r="AC54" i="6"/>
  <c r="AH54" i="6"/>
  <c r="AI54" i="6"/>
  <c r="AN54" i="6"/>
  <c r="AT54" i="6"/>
  <c r="AZ54" i="6"/>
  <c r="L54" i="6"/>
  <c r="N54" i="6"/>
  <c r="T54" i="6"/>
  <c r="X54" i="6"/>
  <c r="R54" i="6"/>
  <c r="Z54" i="6"/>
  <c r="AF54" i="6"/>
  <c r="AJ54" i="6"/>
  <c r="AP54" i="6"/>
  <c r="AV54" i="6"/>
  <c r="BB54" i="6"/>
  <c r="D54" i="6"/>
  <c r="BK55" i="8"/>
  <c r="BK38" i="8"/>
  <c r="BK58" i="8"/>
  <c r="C44" i="6"/>
  <c r="J44" i="6"/>
  <c r="P44" i="6"/>
  <c r="Q44" i="6"/>
  <c r="V44" i="6"/>
  <c r="W44" i="6"/>
  <c r="AB44" i="6"/>
  <c r="AC44" i="6"/>
  <c r="AH44" i="6"/>
  <c r="AI44" i="6"/>
  <c r="AN44" i="6"/>
  <c r="AT44" i="6"/>
  <c r="AZ44" i="6"/>
  <c r="L44" i="6"/>
  <c r="N44" i="6"/>
  <c r="T44" i="6"/>
  <c r="X44" i="6"/>
  <c r="R44" i="6"/>
  <c r="Z44" i="6"/>
  <c r="AF44" i="6"/>
  <c r="AJ44" i="6"/>
  <c r="AP44" i="6"/>
  <c r="AV44" i="6"/>
  <c r="BB44" i="6"/>
  <c r="D44" i="6"/>
  <c r="BK45" i="8"/>
  <c r="C64" i="6"/>
  <c r="J64" i="6"/>
  <c r="P64" i="6"/>
  <c r="Q64" i="6"/>
  <c r="V64" i="6"/>
  <c r="W64" i="6"/>
  <c r="AB64" i="6"/>
  <c r="AH64" i="6"/>
  <c r="AN64" i="6"/>
  <c r="AT64" i="6"/>
  <c r="AZ64" i="6"/>
  <c r="L64" i="6"/>
  <c r="N64" i="6"/>
  <c r="T64" i="6"/>
  <c r="X64" i="6"/>
  <c r="AD64" i="6"/>
  <c r="AJ64" i="6"/>
  <c r="AP64" i="6"/>
  <c r="AV64" i="6"/>
  <c r="BB64" i="6"/>
  <c r="D64" i="6"/>
  <c r="BK65" i="8"/>
  <c r="BK18" i="8"/>
  <c r="C32" i="6"/>
  <c r="J32" i="6"/>
  <c r="P32" i="6"/>
  <c r="Q32" i="6"/>
  <c r="V32" i="6"/>
  <c r="W32" i="6"/>
  <c r="AB32" i="6"/>
  <c r="AC32" i="6"/>
  <c r="AH32" i="6"/>
  <c r="AN32" i="6"/>
  <c r="AT32" i="6"/>
  <c r="AZ32" i="6"/>
  <c r="N32" i="6"/>
  <c r="R32" i="6"/>
  <c r="L32" i="6"/>
  <c r="T32" i="6"/>
  <c r="Z32" i="6"/>
  <c r="AD32" i="6"/>
  <c r="AJ32" i="6"/>
  <c r="AP32" i="6"/>
  <c r="AV32" i="6"/>
  <c r="BB32" i="6"/>
  <c r="D32" i="6"/>
  <c r="BK33" i="8"/>
  <c r="BK73" i="8"/>
  <c r="K7" i="6"/>
  <c r="P7" i="6"/>
  <c r="Q7" i="6"/>
  <c r="V7" i="6"/>
  <c r="W7" i="6"/>
  <c r="AB7" i="6"/>
  <c r="AC7" i="6"/>
  <c r="AH7" i="6"/>
  <c r="AN7" i="6"/>
  <c r="AT7" i="6"/>
  <c r="AZ7" i="6"/>
  <c r="N7" i="6"/>
  <c r="R7" i="6"/>
  <c r="T7" i="6"/>
  <c r="Z7" i="6"/>
  <c r="AD7" i="6"/>
  <c r="AJ7" i="6"/>
  <c r="AP7" i="6"/>
  <c r="AV7" i="6"/>
  <c r="BB7" i="6"/>
  <c r="D7" i="6"/>
  <c r="BK8" i="8"/>
  <c r="BK28" i="8"/>
  <c r="J21" i="6"/>
  <c r="L21" i="6"/>
  <c r="C83" i="8"/>
  <c r="F31" i="2"/>
  <c r="B46" i="6"/>
  <c r="E62" i="2"/>
  <c r="F100" i="2"/>
  <c r="F37" i="2"/>
  <c r="E97" i="2"/>
  <c r="E36" i="2"/>
  <c r="F68" i="2"/>
  <c r="E85" i="2"/>
  <c r="G101" i="2"/>
  <c r="E88" i="2"/>
  <c r="B55" i="6"/>
  <c r="B71" i="6"/>
  <c r="B54" i="6"/>
  <c r="C59" i="6"/>
  <c r="J59" i="6"/>
  <c r="M59" i="6"/>
  <c r="C77" i="8"/>
  <c r="BG77" i="8"/>
  <c r="B56" i="8"/>
  <c r="C91" i="6"/>
  <c r="J91" i="6"/>
  <c r="M91" i="6"/>
  <c r="C93" i="8"/>
  <c r="BG93" i="8"/>
  <c r="B72" i="8"/>
  <c r="C17" i="8"/>
  <c r="BG17" i="8"/>
  <c r="B88" i="8"/>
  <c r="B39" i="8"/>
  <c r="B46" i="8"/>
  <c r="C15" i="6"/>
  <c r="J15" i="6"/>
  <c r="L15" i="6"/>
  <c r="E16" i="2"/>
  <c r="F73" i="2"/>
  <c r="E74" i="2"/>
  <c r="F48" i="2"/>
  <c r="G57" i="2"/>
  <c r="G44" i="2"/>
  <c r="E42" i="2"/>
  <c r="J46" i="6"/>
  <c r="L46" i="6"/>
  <c r="J56" i="6"/>
  <c r="M56" i="6"/>
  <c r="C30" i="8"/>
  <c r="C29" i="6"/>
  <c r="J29" i="6"/>
  <c r="M29" i="6"/>
  <c r="B63" i="2"/>
  <c r="B42" i="8"/>
  <c r="B41" i="6"/>
  <c r="B82" i="2"/>
  <c r="B23" i="8"/>
  <c r="B22" i="6"/>
  <c r="B54" i="2"/>
  <c r="B50" i="6"/>
  <c r="B51" i="8"/>
  <c r="B85" i="2"/>
  <c r="B20" i="8"/>
  <c r="B19" i="6"/>
  <c r="B30" i="2"/>
  <c r="B74" i="6"/>
  <c r="B75" i="8"/>
  <c r="B14" i="2"/>
  <c r="B90" i="6"/>
  <c r="B91" i="8"/>
  <c r="B80" i="2"/>
  <c r="B25" i="8"/>
  <c r="B24" i="6"/>
  <c r="C19" i="6"/>
  <c r="J19" i="6"/>
  <c r="B73" i="2"/>
  <c r="B31" i="6"/>
  <c r="B32" i="8"/>
  <c r="B41" i="2"/>
  <c r="B63" i="6"/>
  <c r="B64" i="8"/>
  <c r="C33" i="8"/>
  <c r="BG33" i="8"/>
  <c r="C64" i="2"/>
  <c r="C41" i="8"/>
  <c r="C40" i="6"/>
  <c r="J40" i="6"/>
  <c r="L40" i="6"/>
  <c r="B10" i="2"/>
  <c r="B94" i="6"/>
  <c r="B95" i="8"/>
  <c r="C89" i="6"/>
  <c r="J89" i="6"/>
  <c r="L89" i="6"/>
  <c r="B95" i="2"/>
  <c r="B9" i="6"/>
  <c r="B10" i="8"/>
  <c r="B79" i="2"/>
  <c r="B26" i="8"/>
  <c r="B25" i="6"/>
  <c r="B47" i="2"/>
  <c r="B57" i="6"/>
  <c r="B58" i="8"/>
  <c r="B31" i="2"/>
  <c r="B73" i="6"/>
  <c r="B74" i="8"/>
  <c r="B15" i="2"/>
  <c r="B89" i="6"/>
  <c r="B90" i="8"/>
  <c r="C45" i="8"/>
  <c r="BG45" i="8"/>
  <c r="B12" i="2"/>
  <c r="B93" i="8"/>
  <c r="B92" i="6"/>
  <c r="B34" i="2"/>
  <c r="B70" i="6"/>
  <c r="B71" i="8"/>
  <c r="B18" i="2"/>
  <c r="B87" i="8"/>
  <c r="B86" i="6"/>
  <c r="C76" i="2"/>
  <c r="C29" i="8"/>
  <c r="BG29" i="8"/>
  <c r="C28" i="6"/>
  <c r="G93" i="2"/>
  <c r="E93" i="2"/>
  <c r="C27" i="6"/>
  <c r="C43" i="6"/>
  <c r="C29" i="2"/>
  <c r="C75" i="6"/>
  <c r="J75" i="6"/>
  <c r="B25" i="2"/>
  <c r="B80" i="8"/>
  <c r="B79" i="6"/>
  <c r="B88" i="2"/>
  <c r="B16" i="6"/>
  <c r="B17" i="8"/>
  <c r="B56" i="2"/>
  <c r="B49" i="8"/>
  <c r="B48" i="6"/>
  <c r="B36" i="2"/>
  <c r="B69" i="8"/>
  <c r="B68" i="6"/>
  <c r="C20" i="2"/>
  <c r="C84" i="6"/>
  <c r="C85" i="8"/>
  <c r="C89" i="8"/>
  <c r="BG89" i="8"/>
  <c r="C47" i="6"/>
  <c r="B45" i="2"/>
  <c r="B59" i="6"/>
  <c r="B60" i="8"/>
  <c r="C9" i="2"/>
  <c r="C95" i="6"/>
  <c r="J95" i="6"/>
  <c r="L95" i="6"/>
  <c r="C96" i="8"/>
  <c r="B68" i="2"/>
  <c r="B37" i="8"/>
  <c r="B36" i="6"/>
  <c r="C12" i="6"/>
  <c r="J12" i="6"/>
  <c r="L12" i="6"/>
  <c r="G96" i="2"/>
  <c r="B84" i="2"/>
  <c r="B21" i="8"/>
  <c r="B20" i="6"/>
  <c r="E52" i="2"/>
  <c r="C80" i="6"/>
  <c r="J80" i="6"/>
  <c r="C13" i="8"/>
  <c r="G79" i="2"/>
  <c r="C59" i="2"/>
  <c r="C45" i="6"/>
  <c r="C46" i="8"/>
  <c r="B43" i="2"/>
  <c r="B62" i="8"/>
  <c r="B64" i="2"/>
  <c r="B41" i="8"/>
  <c r="B61" i="2"/>
  <c r="B43" i="6"/>
  <c r="B44" i="8"/>
  <c r="B29" i="2"/>
  <c r="B75" i="6"/>
  <c r="B44" i="2"/>
  <c r="B60" i="6"/>
  <c r="B61" i="8"/>
  <c r="B20" i="2"/>
  <c r="B85" i="8"/>
  <c r="B92" i="2"/>
  <c r="B12" i="6"/>
  <c r="B13" i="8"/>
  <c r="C65" i="8"/>
  <c r="BG65" i="8"/>
  <c r="B6" i="2"/>
  <c r="B98" i="6"/>
  <c r="B27" i="6"/>
  <c r="B78" i="8"/>
  <c r="B96" i="6"/>
  <c r="B39" i="6"/>
  <c r="B61" i="6"/>
  <c r="B91" i="2"/>
  <c r="B14" i="8"/>
  <c r="B11" i="2"/>
  <c r="B94" i="8"/>
  <c r="B78" i="2"/>
  <c r="B26" i="6"/>
  <c r="C67" i="8"/>
  <c r="BG67" i="8"/>
  <c r="C78" i="6"/>
  <c r="C4" i="2"/>
  <c r="C100" i="6"/>
  <c r="C97" i="6"/>
  <c r="J97" i="6"/>
  <c r="O97" i="6"/>
  <c r="B39" i="2"/>
  <c r="B65" i="6"/>
  <c r="B66" i="8"/>
  <c r="C74" i="6"/>
  <c r="C75" i="8"/>
  <c r="BG75" i="8"/>
  <c r="B32" i="2"/>
  <c r="B72" i="6"/>
  <c r="B73" i="8"/>
  <c r="B81" i="2"/>
  <c r="B23" i="6"/>
  <c r="C96" i="6"/>
  <c r="B76" i="2"/>
  <c r="B28" i="6"/>
  <c r="B29" i="8"/>
  <c r="B28" i="8"/>
  <c r="B55" i="8"/>
  <c r="B32" i="6"/>
  <c r="B80" i="6"/>
  <c r="B33" i="8"/>
  <c r="C76" i="6"/>
  <c r="B87" i="6"/>
  <c r="B45" i="6"/>
  <c r="C11" i="2"/>
  <c r="C93" i="6"/>
  <c r="J93" i="6"/>
  <c r="L93" i="6"/>
  <c r="C94" i="8"/>
  <c r="B75" i="2"/>
  <c r="B30" i="8"/>
  <c r="B69" i="2"/>
  <c r="B35" i="6"/>
  <c r="C71" i="6"/>
  <c r="B57" i="2"/>
  <c r="B47" i="6"/>
  <c r="B87" i="2"/>
  <c r="B17" i="6"/>
  <c r="B18" i="8"/>
  <c r="B71" i="2"/>
  <c r="B33" i="6"/>
  <c r="B55" i="2"/>
  <c r="B49" i="6"/>
  <c r="B50" i="8"/>
  <c r="B23" i="2"/>
  <c r="B81" i="6"/>
  <c r="B82" i="8"/>
  <c r="B7" i="2"/>
  <c r="B97" i="6"/>
  <c r="B3" i="2"/>
  <c r="B102" i="8"/>
  <c r="B101" i="6"/>
  <c r="C26" i="6"/>
  <c r="J26" i="6"/>
  <c r="C27" i="8"/>
  <c r="BG27" i="8"/>
  <c r="C38" i="6"/>
  <c r="J38" i="6"/>
  <c r="P38" i="6"/>
  <c r="C39" i="8"/>
  <c r="C87" i="6"/>
  <c r="J87" i="6"/>
  <c r="M87" i="6"/>
  <c r="B48" i="2"/>
  <c r="B57" i="8"/>
  <c r="C67" i="6"/>
  <c r="J67" i="6"/>
  <c r="C99" i="6"/>
  <c r="J99" i="6"/>
  <c r="C48" i="6"/>
  <c r="J48" i="6"/>
  <c r="O48" i="6"/>
  <c r="B4" i="2"/>
  <c r="B101" i="8"/>
  <c r="B100" i="6"/>
  <c r="C69" i="2"/>
  <c r="C35" i="6"/>
  <c r="C83" i="6"/>
  <c r="J83" i="6"/>
  <c r="B9" i="2"/>
  <c r="B95" i="6"/>
  <c r="B96" i="8"/>
  <c r="B28" i="2"/>
  <c r="B76" i="6"/>
  <c r="B77" i="8"/>
  <c r="C53" i="8"/>
  <c r="BG53" i="8"/>
  <c r="B40" i="2"/>
  <c r="B64" i="6"/>
  <c r="B24" i="8"/>
  <c r="G34" i="2"/>
  <c r="C14" i="8"/>
  <c r="C13" i="6"/>
  <c r="J13" i="6"/>
  <c r="M13" i="6"/>
  <c r="C78" i="8"/>
  <c r="B83" i="2"/>
  <c r="B21" i="6"/>
  <c r="B22" i="8"/>
  <c r="B67" i="2"/>
  <c r="B37" i="6"/>
  <c r="B51" i="2"/>
  <c r="B53" i="6"/>
  <c r="B54" i="8"/>
  <c r="B35" i="2"/>
  <c r="B69" i="6"/>
  <c r="B19" i="2"/>
  <c r="B85" i="6"/>
  <c r="C15" i="8"/>
  <c r="C102" i="8"/>
  <c r="C43" i="8"/>
  <c r="C42" i="6"/>
  <c r="J42" i="6"/>
  <c r="C70" i="6"/>
  <c r="C71" i="8"/>
  <c r="BG71" i="8"/>
  <c r="C87" i="8"/>
  <c r="B21" i="2"/>
  <c r="B84" i="8"/>
  <c r="B83" i="6"/>
  <c r="C73" i="2"/>
  <c r="C31" i="6"/>
  <c r="C53" i="2"/>
  <c r="C51" i="6"/>
  <c r="J51" i="6"/>
  <c r="C63" i="6"/>
  <c r="J63" i="6"/>
  <c r="C25" i="2"/>
  <c r="C79" i="6"/>
  <c r="C80" i="8"/>
  <c r="B13" i="2"/>
  <c r="B91" i="6"/>
  <c r="C25" i="8"/>
  <c r="C24" i="6"/>
  <c r="C68" i="6"/>
  <c r="C32" i="2"/>
  <c r="C73" i="8"/>
  <c r="C72" i="6"/>
  <c r="C37" i="8"/>
  <c r="C36" i="6"/>
  <c r="J36" i="6"/>
  <c r="M36" i="6"/>
  <c r="C21" i="8"/>
  <c r="BG21" i="8"/>
  <c r="B52" i="2"/>
  <c r="B53" i="8"/>
  <c r="C6" i="2"/>
  <c r="C99" i="8"/>
  <c r="C61" i="6"/>
  <c r="J61" i="6"/>
  <c r="M61" i="6"/>
  <c r="B40" i="8"/>
  <c r="B56" i="6"/>
  <c r="B76" i="8"/>
  <c r="C49" i="8"/>
  <c r="B48" i="8"/>
  <c r="B16" i="8"/>
  <c r="C68" i="8"/>
  <c r="C101" i="8"/>
  <c r="BG101" i="8"/>
  <c r="C16" i="6"/>
  <c r="J16" i="6"/>
  <c r="O16" i="6"/>
  <c r="C23" i="6"/>
  <c r="J23" i="6"/>
  <c r="Q23" i="6"/>
  <c r="C36" i="8"/>
  <c r="BG36" i="8"/>
  <c r="B34" i="8"/>
  <c r="B70" i="8"/>
  <c r="B15" i="6"/>
  <c r="C55" i="8"/>
  <c r="BG55" i="8"/>
  <c r="B65" i="8"/>
  <c r="B81" i="8"/>
  <c r="B97" i="8"/>
  <c r="J71" i="6"/>
  <c r="M71" i="6"/>
  <c r="B38" i="6"/>
  <c r="B29" i="6"/>
  <c r="C66" i="6"/>
  <c r="B77" i="6"/>
  <c r="C69" i="8"/>
  <c r="BG69" i="8"/>
  <c r="J73" i="6"/>
  <c r="M73" i="6"/>
  <c r="B8" i="8"/>
  <c r="C8" i="8"/>
  <c r="BG8" i="8"/>
  <c r="B9" i="8"/>
  <c r="J41" i="6"/>
  <c r="M41" i="6"/>
  <c r="C5" i="8"/>
  <c r="BG5" i="8"/>
  <c r="B6" i="8"/>
  <c r="C9" i="6"/>
  <c r="J9" i="6"/>
  <c r="Q9" i="6"/>
  <c r="C10" i="8"/>
  <c r="C8" i="6"/>
  <c r="J8" i="6"/>
  <c r="B4" i="8"/>
  <c r="B7" i="6"/>
  <c r="C5" i="6"/>
  <c r="J5" i="6"/>
  <c r="B7" i="8"/>
  <c r="B6" i="6"/>
  <c r="C6" i="8"/>
  <c r="BG6" i="8"/>
  <c r="B3" i="6"/>
  <c r="B10" i="6"/>
  <c r="B5" i="6"/>
  <c r="C10" i="6"/>
  <c r="J10" i="6"/>
  <c r="L10" i="6"/>
  <c r="C9" i="8"/>
  <c r="BG9" i="8"/>
  <c r="C12" i="8"/>
  <c r="B8" i="6"/>
  <c r="B11" i="8"/>
  <c r="C11" i="8"/>
  <c r="BG11" i="8"/>
  <c r="C6" i="6"/>
  <c r="J6" i="6"/>
  <c r="N6" i="6"/>
  <c r="C4" i="8"/>
  <c r="C3" i="6"/>
  <c r="J3" i="6"/>
  <c r="C4" i="6"/>
  <c r="J4" i="6"/>
  <c r="L4" i="6"/>
  <c r="B4" i="6"/>
  <c r="B5" i="8"/>
  <c r="J30" i="6"/>
  <c r="Q30" i="6"/>
  <c r="J85" i="6"/>
  <c r="L85" i="6"/>
  <c r="J47" i="6"/>
  <c r="M47" i="6"/>
  <c r="C2" i="6"/>
  <c r="J2" i="6"/>
  <c r="L2" i="6"/>
  <c r="C3" i="8"/>
  <c r="BG3" i="8"/>
  <c r="B2" i="6"/>
  <c r="B3" i="8"/>
  <c r="B12" i="8"/>
  <c r="C11" i="6"/>
  <c r="B11" i="6"/>
  <c r="K95" i="6"/>
  <c r="BH66" i="8"/>
  <c r="BD66" i="8"/>
  <c r="BJ99" i="8"/>
  <c r="BE99" i="8"/>
  <c r="F99" i="8"/>
  <c r="F3" i="2"/>
  <c r="M53" i="6"/>
  <c r="BJ81" i="8"/>
  <c r="BH17" i="8"/>
  <c r="BH99" i="8"/>
  <c r="BJ65" i="8"/>
  <c r="BE65" i="8"/>
  <c r="F65" i="8"/>
  <c r="BH82" i="8"/>
  <c r="BH5" i="8"/>
  <c r="J66" i="6"/>
  <c r="M66" i="6"/>
  <c r="BH43" i="8"/>
  <c r="BD43" i="8"/>
  <c r="L53" i="6"/>
  <c r="BH11" i="8"/>
  <c r="BJ66" i="8"/>
  <c r="BJ4" i="8"/>
  <c r="K21" i="6"/>
  <c r="K50" i="6"/>
  <c r="Q50" i="6"/>
  <c r="M50" i="6"/>
  <c r="BJ43" i="8"/>
  <c r="K37" i="6"/>
  <c r="Q37" i="6"/>
  <c r="K83" i="6"/>
  <c r="J96" i="6"/>
  <c r="M96" i="6"/>
  <c r="P53" i="6"/>
  <c r="U53" i="6"/>
  <c r="L25" i="6"/>
  <c r="J98" i="6"/>
  <c r="M98" i="6"/>
  <c r="BH49" i="8"/>
  <c r="BD49" i="8"/>
  <c r="BJ33" i="8"/>
  <c r="BE33" i="8"/>
  <c r="F33" i="8"/>
  <c r="BJ11" i="8"/>
  <c r="K53" i="6"/>
  <c r="Q53" i="6"/>
  <c r="BJ77" i="8"/>
  <c r="BE77" i="8"/>
  <c r="F77" i="8"/>
  <c r="BH39" i="8"/>
  <c r="BD39" i="8"/>
  <c r="K57" i="6"/>
  <c r="Q57" i="6"/>
  <c r="BJ101" i="8"/>
  <c r="BE101" i="8"/>
  <c r="F101" i="8"/>
  <c r="BJ85" i="8"/>
  <c r="BE85" i="8"/>
  <c r="F85" i="8"/>
  <c r="BH3" i="8"/>
  <c r="BH72" i="8"/>
  <c r="BD72" i="8"/>
  <c r="BJ60" i="8"/>
  <c r="J24" i="6"/>
  <c r="L24" i="6"/>
  <c r="BH84" i="8"/>
  <c r="BD84" i="8"/>
  <c r="BH79" i="8"/>
  <c r="BH22" i="8"/>
  <c r="BD22" i="8"/>
  <c r="BJ84" i="8"/>
  <c r="BJ91" i="8"/>
  <c r="BE91" i="8"/>
  <c r="F91" i="8"/>
  <c r="BJ9" i="8"/>
  <c r="BH40" i="8"/>
  <c r="P70" i="6"/>
  <c r="V70" i="6"/>
  <c r="K70" i="6"/>
  <c r="Q70" i="6"/>
  <c r="BH58" i="8"/>
  <c r="BH32" i="8"/>
  <c r="BJ5" i="8"/>
  <c r="BJ13" i="8"/>
  <c r="BH77" i="8"/>
  <c r="BH101" i="8"/>
  <c r="K25" i="6"/>
  <c r="Q25" i="6"/>
  <c r="K67" i="6"/>
  <c r="BH37" i="8"/>
  <c r="BD37" i="8"/>
  <c r="BJ102" i="8"/>
  <c r="K15" i="6"/>
  <c r="K73" i="6"/>
  <c r="K99" i="6"/>
  <c r="N50" i="6"/>
  <c r="P50" i="6"/>
  <c r="P25" i="6"/>
  <c r="V25" i="6"/>
  <c r="AB25" i="6"/>
  <c r="O25" i="6"/>
  <c r="BH85" i="8"/>
  <c r="BH53" i="8"/>
  <c r="BH21" i="8"/>
  <c r="BH92" i="8"/>
  <c r="BD92" i="8"/>
  <c r="BH4" i="8"/>
  <c r="BH51" i="8"/>
  <c r="BJ86" i="8"/>
  <c r="BJ69" i="8"/>
  <c r="BE69" i="8"/>
  <c r="F69" i="8"/>
  <c r="BJ37" i="8"/>
  <c r="BJ92" i="8"/>
  <c r="BJ8" i="8"/>
  <c r="BE8" i="8"/>
  <c r="F8" i="8"/>
  <c r="M25" i="6"/>
  <c r="BH69" i="8"/>
  <c r="BJ53" i="8"/>
  <c r="BE53" i="8"/>
  <c r="F53" i="8"/>
  <c r="BJ21" i="8"/>
  <c r="BE21" i="8"/>
  <c r="F21" i="8"/>
  <c r="K31" i="6"/>
  <c r="Q31" i="6"/>
  <c r="K51" i="6"/>
  <c r="J84" i="6"/>
  <c r="N84" i="6"/>
  <c r="K56" i="6"/>
  <c r="O50" i="6"/>
  <c r="N53" i="6"/>
  <c r="K94" i="6"/>
  <c r="P94" i="6"/>
  <c r="Q94" i="6"/>
  <c r="V94" i="6"/>
  <c r="BH74" i="8"/>
  <c r="BD74" i="8"/>
  <c r="BH10" i="8"/>
  <c r="BH65" i="8"/>
  <c r="BH33" i="8"/>
  <c r="BH96" i="8"/>
  <c r="BD96" i="8"/>
  <c r="BH36" i="8"/>
  <c r="BH67" i="8"/>
  <c r="BJ98" i="8"/>
  <c r="BJ46" i="8"/>
  <c r="BJ49" i="8"/>
  <c r="BJ96" i="8"/>
  <c r="BJ36" i="8"/>
  <c r="BE36" i="8"/>
  <c r="F36" i="8"/>
  <c r="BJ51" i="8"/>
  <c r="BE51" i="8"/>
  <c r="F51" i="8"/>
  <c r="BJ27" i="8"/>
  <c r="K26" i="6"/>
  <c r="P26" i="6"/>
  <c r="Q26" i="6"/>
  <c r="V26" i="6"/>
  <c r="W26" i="6"/>
  <c r="AB26" i="6"/>
  <c r="AC26" i="6"/>
  <c r="AH26" i="6"/>
  <c r="AI26" i="6"/>
  <c r="AN26" i="6"/>
  <c r="AT26" i="6"/>
  <c r="AZ26" i="6"/>
  <c r="L26" i="6"/>
  <c r="N26" i="6"/>
  <c r="T26" i="6"/>
  <c r="X26" i="6"/>
  <c r="R26" i="6"/>
  <c r="Z26" i="6"/>
  <c r="AF26" i="6"/>
  <c r="AJ26" i="6"/>
  <c r="AP26" i="6"/>
  <c r="AV26" i="6"/>
  <c r="BB26" i="6"/>
  <c r="D26" i="6"/>
  <c r="BK27" i="8"/>
  <c r="BE27" i="8"/>
  <c r="F27" i="8"/>
  <c r="N70" i="6"/>
  <c r="BH78" i="8"/>
  <c r="BD78" i="8"/>
  <c r="K55" i="6"/>
  <c r="Q55" i="6"/>
  <c r="M86" i="6"/>
  <c r="J77" i="6"/>
  <c r="M77" i="6"/>
  <c r="K100" i="6"/>
  <c r="Q100" i="6"/>
  <c r="J39" i="6"/>
  <c r="M39" i="6"/>
  <c r="BH71" i="8"/>
  <c r="K71" i="6"/>
  <c r="K87" i="6"/>
  <c r="O54" i="6"/>
  <c r="BJ71" i="8"/>
  <c r="BE71" i="8"/>
  <c r="F71" i="8"/>
  <c r="K27" i="6"/>
  <c r="Q27" i="6"/>
  <c r="W27" i="6"/>
  <c r="AC27" i="6"/>
  <c r="J28" i="6"/>
  <c r="M28" i="6"/>
  <c r="O31" i="6"/>
  <c r="BH86" i="8"/>
  <c r="BD86" i="8"/>
  <c r="BH6" i="8"/>
  <c r="BJ78" i="8"/>
  <c r="BJ93" i="8"/>
  <c r="BE93" i="8"/>
  <c r="F93" i="8"/>
  <c r="BJ32" i="8"/>
  <c r="BJ39" i="8"/>
  <c r="BJ15" i="8"/>
  <c r="BH42" i="8"/>
  <c r="BH8" i="8"/>
  <c r="BJ22" i="8"/>
  <c r="K19" i="6"/>
  <c r="BH48" i="8"/>
  <c r="K5" i="6"/>
  <c r="BJ7" i="8"/>
  <c r="J60" i="6"/>
  <c r="L60" i="6"/>
  <c r="BH100" i="8"/>
  <c r="BD100" i="8"/>
  <c r="K75" i="6"/>
  <c r="O44" i="6"/>
  <c r="S54" i="6"/>
  <c r="BH68" i="8"/>
  <c r="BD68" i="8"/>
  <c r="BH28" i="8"/>
  <c r="BJ14" i="8"/>
  <c r="BE14" i="8"/>
  <c r="F14" i="8"/>
  <c r="K42" i="6"/>
  <c r="J72" i="6"/>
  <c r="L72" i="6"/>
  <c r="O70" i="6"/>
  <c r="P17" i="6"/>
  <c r="T17" i="6"/>
  <c r="J11" i="6"/>
  <c r="M11" i="6"/>
  <c r="BH14" i="8"/>
  <c r="M45" i="6"/>
  <c r="L70" i="6"/>
  <c r="J81" i="6"/>
  <c r="M81" i="6"/>
  <c r="BH45" i="8"/>
  <c r="BH64" i="8"/>
  <c r="BD64" i="8"/>
  <c r="BH47" i="8"/>
  <c r="BD47" i="8"/>
  <c r="BH75" i="8"/>
  <c r="BJ6" i="8"/>
  <c r="BJ63" i="8"/>
  <c r="BE63" i="8"/>
  <c r="F63" i="8"/>
  <c r="K17" i="6"/>
  <c r="Q17" i="6"/>
  <c r="K49" i="6"/>
  <c r="Q49" i="6"/>
  <c r="N33" i="6"/>
  <c r="L43" i="6"/>
  <c r="BH62" i="8"/>
  <c r="BD62" i="8"/>
  <c r="BJ29" i="8"/>
  <c r="BE29" i="8"/>
  <c r="F29" i="8"/>
  <c r="O58" i="6"/>
  <c r="O17" i="6"/>
  <c r="J74" i="6"/>
  <c r="N74" i="6"/>
  <c r="M33" i="6"/>
  <c r="BH94" i="8"/>
  <c r="BH13" i="8"/>
  <c r="BD13" i="8"/>
  <c r="BJ45" i="8"/>
  <c r="BE45" i="8"/>
  <c r="F45" i="8"/>
  <c r="O64" i="6"/>
  <c r="J65" i="6"/>
  <c r="P65" i="6"/>
  <c r="L17" i="6"/>
  <c r="M17" i="6"/>
  <c r="BH61" i="8"/>
  <c r="BJ75" i="8"/>
  <c r="BE75" i="8"/>
  <c r="F75" i="8"/>
  <c r="P33" i="6"/>
  <c r="L33" i="6"/>
  <c r="BJ47" i="8"/>
  <c r="BJ59" i="8"/>
  <c r="BE59" i="8"/>
  <c r="F59" i="8"/>
  <c r="K33" i="6"/>
  <c r="Q33" i="6"/>
  <c r="K43" i="6"/>
  <c r="O43" i="6"/>
  <c r="M31" i="6"/>
  <c r="M58" i="6"/>
  <c r="L31" i="6"/>
  <c r="BH54" i="8"/>
  <c r="BH29" i="8"/>
  <c r="BH56" i="8"/>
  <c r="BH7" i="8"/>
  <c r="BD7" i="8"/>
  <c r="BH35" i="8"/>
  <c r="BD35" i="8"/>
  <c r="BJ3" i="8"/>
  <c r="BJ94" i="8"/>
  <c r="BJ70" i="8"/>
  <c r="BJ61" i="8"/>
  <c r="BE61" i="8"/>
  <c r="F61" i="8"/>
  <c r="BJ100" i="8"/>
  <c r="BJ64" i="8"/>
  <c r="BJ35" i="8"/>
  <c r="BJ20" i="8"/>
  <c r="J35" i="6"/>
  <c r="M35" i="6"/>
  <c r="BH38" i="8"/>
  <c r="BJ50" i="8"/>
  <c r="BJ30" i="8"/>
  <c r="O79" i="6"/>
  <c r="K80" i="6"/>
  <c r="BH34" i="8"/>
  <c r="BH80" i="8"/>
  <c r="K46" i="6"/>
  <c r="L94" i="6"/>
  <c r="M94" i="6"/>
  <c r="K79" i="6"/>
  <c r="Q79" i="6"/>
  <c r="L79" i="6"/>
  <c r="P79" i="6"/>
  <c r="O45" i="6"/>
  <c r="L45" i="6"/>
  <c r="J78" i="6"/>
  <c r="L78" i="6"/>
  <c r="BJ76" i="8"/>
  <c r="BJ52" i="8"/>
  <c r="BJ19" i="8"/>
  <c r="BE19" i="8"/>
  <c r="F19" i="8"/>
  <c r="K63" i="6"/>
  <c r="J68" i="6"/>
  <c r="P68" i="6"/>
  <c r="O92" i="6"/>
  <c r="L27" i="6"/>
  <c r="R27" i="6"/>
  <c r="X27" i="6"/>
  <c r="M79" i="6"/>
  <c r="O94" i="6"/>
  <c r="P45" i="6"/>
  <c r="V45" i="6"/>
  <c r="AB45" i="6"/>
  <c r="BH46" i="8"/>
  <c r="BH52" i="8"/>
  <c r="BD52" i="8"/>
  <c r="BH24" i="8"/>
  <c r="BD24" i="8"/>
  <c r="BH55" i="8"/>
  <c r="BJ62" i="8"/>
  <c r="BJ42" i="8"/>
  <c r="BE42" i="8"/>
  <c r="F42" i="8"/>
  <c r="BJ68" i="8"/>
  <c r="BJ55" i="8"/>
  <c r="BE55" i="8"/>
  <c r="F55" i="8"/>
  <c r="BJ83" i="8"/>
  <c r="BE83" i="8"/>
  <c r="F83" i="8"/>
  <c r="K45" i="6"/>
  <c r="Q45" i="6"/>
  <c r="K76" i="6"/>
  <c r="Q76" i="6"/>
  <c r="M27" i="6"/>
  <c r="S27" i="6"/>
  <c r="Y27" i="6"/>
  <c r="P31" i="6"/>
  <c r="V31" i="6"/>
  <c r="AB31" i="6"/>
  <c r="AH31" i="6"/>
  <c r="BH98" i="8"/>
  <c r="BD98" i="8"/>
  <c r="BH50" i="8"/>
  <c r="BH18" i="8"/>
  <c r="BH93" i="8"/>
  <c r="BH73" i="8"/>
  <c r="BH57" i="8"/>
  <c r="BD57" i="8"/>
  <c r="BH41" i="8"/>
  <c r="BD41" i="8"/>
  <c r="BH25" i="8"/>
  <c r="BH9" i="8"/>
  <c r="BH76" i="8"/>
  <c r="BD76" i="8"/>
  <c r="BH60" i="8"/>
  <c r="BD60" i="8"/>
  <c r="BH44" i="8"/>
  <c r="BH20" i="8"/>
  <c r="BD20" i="8"/>
  <c r="BH83" i="8"/>
  <c r="BH27" i="8"/>
  <c r="BJ90" i="8"/>
  <c r="BJ74" i="8"/>
  <c r="BJ10" i="8"/>
  <c r="BJ97" i="8"/>
  <c r="P96" i="6"/>
  <c r="Q96" i="6"/>
  <c r="V96" i="6"/>
  <c r="W96" i="6"/>
  <c r="AB96" i="6"/>
  <c r="AC96" i="6"/>
  <c r="AH96" i="6"/>
  <c r="AI96" i="6"/>
  <c r="AN96" i="6"/>
  <c r="AO96" i="6"/>
  <c r="AT96" i="6"/>
  <c r="AZ96" i="6"/>
  <c r="N96" i="6"/>
  <c r="R96" i="6"/>
  <c r="L96" i="6"/>
  <c r="T96" i="6"/>
  <c r="Z96" i="6"/>
  <c r="AD96" i="6"/>
  <c r="X96" i="6"/>
  <c r="AF96" i="6"/>
  <c r="AL96" i="6"/>
  <c r="AP96" i="6"/>
  <c r="AV96" i="6"/>
  <c r="BB96" i="6"/>
  <c r="D96" i="6"/>
  <c r="BK97" i="8"/>
  <c r="BE97" i="8"/>
  <c r="F97" i="8"/>
  <c r="BJ17" i="8"/>
  <c r="P16" i="6"/>
  <c r="Q16" i="6"/>
  <c r="V16" i="6"/>
  <c r="W16" i="6"/>
  <c r="AB16" i="6"/>
  <c r="AC16" i="6"/>
  <c r="AH16" i="6"/>
  <c r="AI16" i="6"/>
  <c r="AN16" i="6"/>
  <c r="AT16" i="6"/>
  <c r="AZ16" i="6"/>
  <c r="L16" i="6"/>
  <c r="N16" i="6"/>
  <c r="T16" i="6"/>
  <c r="X16" i="6"/>
  <c r="R16" i="6"/>
  <c r="Z16" i="6"/>
  <c r="AF16" i="6"/>
  <c r="AJ16" i="6"/>
  <c r="AP16" i="6"/>
  <c r="AV16" i="6"/>
  <c r="BB16" i="6"/>
  <c r="D16" i="6"/>
  <c r="BK17" i="8"/>
  <c r="BE17" i="8"/>
  <c r="F17" i="8"/>
  <c r="BJ88" i="8"/>
  <c r="BJ72" i="8"/>
  <c r="BJ16" i="8"/>
  <c r="BJ87" i="8"/>
  <c r="BJ23" i="8"/>
  <c r="BJ67" i="8"/>
  <c r="BE67" i="8"/>
  <c r="F67" i="8"/>
  <c r="N27" i="6"/>
  <c r="T27" i="6"/>
  <c r="Z27" i="6"/>
  <c r="BH30" i="8"/>
  <c r="BD30" i="8"/>
  <c r="BH89" i="8"/>
  <c r="BH88" i="8"/>
  <c r="BD88" i="8"/>
  <c r="BH16" i="8"/>
  <c r="BD16" i="8"/>
  <c r="BH31" i="8"/>
  <c r="BJ12" i="8"/>
  <c r="BJ95" i="8"/>
  <c r="W94" i="6"/>
  <c r="AB94" i="6"/>
  <c r="AH94" i="6"/>
  <c r="AN94" i="6"/>
  <c r="AT94" i="6"/>
  <c r="AZ94" i="6"/>
  <c r="N94" i="6"/>
  <c r="T94" i="6"/>
  <c r="X94" i="6"/>
  <c r="AD94" i="6"/>
  <c r="AJ94" i="6"/>
  <c r="AP94" i="6"/>
  <c r="AV94" i="6"/>
  <c r="BB94" i="6"/>
  <c r="D94" i="6"/>
  <c r="BK95" i="8"/>
  <c r="BE95" i="8"/>
  <c r="F95" i="8"/>
  <c r="BJ31" i="8"/>
  <c r="BE31" i="8"/>
  <c r="F31" i="8"/>
  <c r="K8" i="6"/>
  <c r="O27" i="6"/>
  <c r="U27" i="6"/>
  <c r="AA27" i="6"/>
  <c r="BH90" i="8"/>
  <c r="BD90" i="8"/>
  <c r="BH26" i="8"/>
  <c r="BH12" i="8"/>
  <c r="BJ89" i="8"/>
  <c r="BE89" i="8"/>
  <c r="F89" i="8"/>
  <c r="BJ73" i="8"/>
  <c r="BJ57" i="8"/>
  <c r="BJ41" i="8"/>
  <c r="BJ25" i="8"/>
  <c r="P24" i="6"/>
  <c r="Q24" i="6"/>
  <c r="V24" i="6"/>
  <c r="W24" i="6"/>
  <c r="AB24" i="6"/>
  <c r="AC24" i="6"/>
  <c r="AH24" i="6"/>
  <c r="AI24" i="6"/>
  <c r="AN24" i="6"/>
  <c r="AO24" i="6"/>
  <c r="AT24" i="6"/>
  <c r="AZ24" i="6"/>
  <c r="N24" i="6"/>
  <c r="R24" i="6"/>
  <c r="T24" i="6"/>
  <c r="Z24" i="6"/>
  <c r="AD24" i="6"/>
  <c r="X24" i="6"/>
  <c r="AF24" i="6"/>
  <c r="AL24" i="6"/>
  <c r="AP24" i="6"/>
  <c r="AV24" i="6"/>
  <c r="BB24" i="6"/>
  <c r="D24" i="6"/>
  <c r="BK25" i="8"/>
  <c r="BE25" i="8"/>
  <c r="F25" i="8"/>
  <c r="BJ80" i="8"/>
  <c r="BE80" i="8"/>
  <c r="F80" i="8"/>
  <c r="BJ24" i="8"/>
  <c r="M100" i="6"/>
  <c r="L76" i="6"/>
  <c r="M7" i="6"/>
  <c r="L37" i="6"/>
  <c r="O76" i="6"/>
  <c r="L49" i="6"/>
  <c r="O49" i="6"/>
  <c r="O100" i="6"/>
  <c r="P43" i="6"/>
  <c r="S43" i="6"/>
  <c r="N37" i="6"/>
  <c r="O62" i="6"/>
  <c r="S62" i="6"/>
  <c r="P37" i="6"/>
  <c r="V37" i="6"/>
  <c r="P76" i="6"/>
  <c r="S76" i="6"/>
  <c r="O7" i="6"/>
  <c r="N43" i="6"/>
  <c r="P100" i="6"/>
  <c r="N49" i="6"/>
  <c r="O37" i="6"/>
  <c r="P49" i="6"/>
  <c r="N76" i="6"/>
  <c r="N100" i="6"/>
  <c r="O22" i="6"/>
  <c r="O88" i="6"/>
  <c r="M88" i="6"/>
  <c r="P57" i="6"/>
  <c r="O57" i="6"/>
  <c r="N57" i="6"/>
  <c r="M57" i="6"/>
  <c r="L57" i="6"/>
  <c r="N55" i="6"/>
  <c r="M55" i="6"/>
  <c r="L55" i="6"/>
  <c r="P55" i="6"/>
  <c r="O55" i="6"/>
  <c r="O101" i="6"/>
  <c r="AB27" i="6"/>
  <c r="BE9" i="8"/>
  <c r="F9" i="8"/>
  <c r="BE12" i="8"/>
  <c r="F12" i="8"/>
  <c r="BD3" i="8"/>
  <c r="BD9" i="8"/>
  <c r="BD11" i="8"/>
  <c r="BD5" i="8"/>
  <c r="DA8" i="9"/>
  <c r="BG4" i="8"/>
  <c r="BD4" i="8"/>
  <c r="BG99" i="8"/>
  <c r="BD99" i="8"/>
  <c r="BD69" i="8"/>
  <c r="BD21" i="8"/>
  <c r="BG80" i="8"/>
  <c r="BD80" i="8"/>
  <c r="BG25" i="8"/>
  <c r="BD25" i="8"/>
  <c r="BG14" i="8"/>
  <c r="BD14" i="8"/>
  <c r="BG12" i="8"/>
  <c r="BD12" i="8"/>
  <c r="BD6" i="8"/>
  <c r="BD55" i="8"/>
  <c r="BD71" i="8"/>
  <c r="BD53" i="8"/>
  <c r="BD27" i="8"/>
  <c r="BD65" i="8"/>
  <c r="BD45" i="8"/>
  <c r="BD17" i="8"/>
  <c r="BG10" i="8"/>
  <c r="BD10" i="8"/>
  <c r="BG85" i="8"/>
  <c r="BD85" i="8"/>
  <c r="BG83" i="8"/>
  <c r="BD83" i="8"/>
  <c r="BD36" i="8"/>
  <c r="BD29" i="8"/>
  <c r="BD101" i="8"/>
  <c r="BD77" i="8"/>
  <c r="BD67" i="8"/>
  <c r="BD93" i="8"/>
  <c r="BD89" i="8"/>
  <c r="BD75" i="8"/>
  <c r="BD8" i="8"/>
  <c r="BD33" i="8"/>
  <c r="R94" i="6"/>
  <c r="Q21" i="6"/>
  <c r="M21" i="6"/>
  <c r="O26" i="6"/>
  <c r="M26" i="6"/>
  <c r="O46" i="6"/>
  <c r="Q46" i="6"/>
  <c r="O15" i="6"/>
  <c r="L80" i="6"/>
  <c r="M80" i="6"/>
  <c r="Q80" i="6"/>
  <c r="Q15" i="6"/>
  <c r="P15" i="6"/>
  <c r="Q56" i="6"/>
  <c r="Q73" i="6"/>
  <c r="L73" i="6"/>
  <c r="M95" i="6"/>
  <c r="N73" i="6"/>
  <c r="N15" i="6"/>
  <c r="M46" i="6"/>
  <c r="M15" i="6"/>
  <c r="L56" i="6"/>
  <c r="L42" i="6"/>
  <c r="M42" i="6"/>
  <c r="P42" i="6"/>
  <c r="W42" i="6"/>
  <c r="P73" i="6"/>
  <c r="W73" i="6"/>
  <c r="Q42" i="6"/>
  <c r="P80" i="6"/>
  <c r="P56" i="6"/>
  <c r="P95" i="6"/>
  <c r="Q95" i="6"/>
  <c r="N56" i="6"/>
  <c r="N95" i="6"/>
  <c r="O95" i="6"/>
  <c r="L19" i="6"/>
  <c r="O19" i="6"/>
  <c r="M19" i="6"/>
  <c r="P19" i="6"/>
  <c r="L51" i="6"/>
  <c r="M51" i="6"/>
  <c r="P51" i="6"/>
  <c r="Q51" i="6"/>
  <c r="W51" i="6"/>
  <c r="L99" i="6"/>
  <c r="Q99" i="6"/>
  <c r="N99" i="6"/>
  <c r="M99" i="6"/>
  <c r="P46" i="6"/>
  <c r="W46" i="6"/>
  <c r="O56" i="6"/>
  <c r="O73" i="6"/>
  <c r="Q71" i="6"/>
  <c r="N46" i="6"/>
  <c r="Q19" i="6"/>
  <c r="P99" i="6"/>
  <c r="L75" i="6"/>
  <c r="P75" i="6"/>
  <c r="Q75" i="6"/>
  <c r="W75" i="6"/>
  <c r="O75" i="6"/>
  <c r="N75" i="6"/>
  <c r="M75" i="6"/>
  <c r="M83" i="6"/>
  <c r="L83" i="6"/>
  <c r="P83" i="6"/>
  <c r="O83" i="6"/>
  <c r="N83" i="6"/>
  <c r="Q83" i="6"/>
  <c r="P63" i="6"/>
  <c r="Q63" i="6"/>
  <c r="W63" i="6"/>
  <c r="M63" i="6"/>
  <c r="L63" i="6"/>
  <c r="O63" i="6"/>
  <c r="N63" i="6"/>
  <c r="O67" i="6"/>
  <c r="Q67" i="6"/>
  <c r="N67" i="6"/>
  <c r="L67" i="6"/>
  <c r="P67" i="6"/>
  <c r="W67" i="6"/>
  <c r="M67" i="6"/>
  <c r="O71" i="6"/>
  <c r="N87" i="6"/>
  <c r="P21" i="6"/>
  <c r="N42" i="6"/>
  <c r="O99" i="6"/>
  <c r="P71" i="6"/>
  <c r="W71" i="6"/>
  <c r="N80" i="6"/>
  <c r="O42" i="6"/>
  <c r="O51" i="6"/>
  <c r="N19" i="6"/>
  <c r="L87" i="6"/>
  <c r="O80" i="6"/>
  <c r="O87" i="6"/>
  <c r="N71" i="6"/>
  <c r="N51" i="6"/>
  <c r="P87" i="6"/>
  <c r="Q87" i="6"/>
  <c r="W87" i="6"/>
  <c r="O21" i="6"/>
  <c r="N21" i="6"/>
  <c r="L71" i="6"/>
  <c r="O8" i="6"/>
  <c r="P8" i="6"/>
  <c r="N8" i="6"/>
  <c r="M8" i="6"/>
  <c r="L8" i="6"/>
  <c r="Q8" i="6"/>
  <c r="N5" i="6"/>
  <c r="P5" i="6"/>
  <c r="L5" i="6"/>
  <c r="O5" i="6"/>
  <c r="M5" i="6"/>
  <c r="P41" i="6"/>
  <c r="W53" i="6"/>
  <c r="Q5" i="6"/>
  <c r="N41" i="6"/>
  <c r="O41" i="6"/>
  <c r="L41" i="6"/>
  <c r="Q41" i="6"/>
  <c r="G4" i="2"/>
  <c r="O85" i="6"/>
  <c r="P47" i="6"/>
  <c r="M85" i="6"/>
  <c r="L30" i="6"/>
  <c r="N30" i="6"/>
  <c r="P30" i="6"/>
  <c r="V30" i="6"/>
  <c r="M30" i="6"/>
  <c r="O30" i="6"/>
  <c r="N47" i="6"/>
  <c r="N85" i="6"/>
  <c r="Q85" i="6"/>
  <c r="P85" i="6"/>
  <c r="W85" i="6"/>
  <c r="L47" i="6"/>
  <c r="O47" i="6"/>
  <c r="Q47" i="6"/>
  <c r="N66" i="6"/>
  <c r="O39" i="6"/>
  <c r="M14" i="6"/>
  <c r="O96" i="6"/>
  <c r="Q43" i="6"/>
  <c r="W43" i="6"/>
  <c r="M60" i="6"/>
  <c r="V53" i="6"/>
  <c r="AA53" i="6"/>
  <c r="W79" i="6"/>
  <c r="R53" i="6"/>
  <c r="S53" i="6"/>
  <c r="T53" i="6"/>
  <c r="O66" i="6"/>
  <c r="Q66" i="6"/>
  <c r="P66" i="6"/>
  <c r="V66" i="6"/>
  <c r="AB66" i="6"/>
  <c r="L66" i="6"/>
  <c r="S50" i="6"/>
  <c r="W33" i="6"/>
  <c r="R69" i="6"/>
  <c r="O28" i="6"/>
  <c r="M69" i="6"/>
  <c r="O69" i="6"/>
  <c r="S69" i="6"/>
  <c r="L98" i="6"/>
  <c r="U69" i="6"/>
  <c r="P98" i="6"/>
  <c r="N98" i="6"/>
  <c r="O98" i="6"/>
  <c r="AC94" i="6"/>
  <c r="Q98" i="6"/>
  <c r="N28" i="6"/>
  <c r="M40" i="6"/>
  <c r="U58" i="6"/>
  <c r="O89" i="6"/>
  <c r="M24" i="6"/>
  <c r="N89" i="6"/>
  <c r="U50" i="6"/>
  <c r="R50" i="6"/>
  <c r="Q89" i="6"/>
  <c r="V50" i="6"/>
  <c r="T50" i="6"/>
  <c r="N2" i="6"/>
  <c r="M89" i="6"/>
  <c r="W50" i="6"/>
  <c r="P2" i="6"/>
  <c r="P89" i="6"/>
  <c r="M38" i="6"/>
  <c r="L38" i="6"/>
  <c r="M2" i="6"/>
  <c r="Q38" i="6"/>
  <c r="W38" i="6"/>
  <c r="N38" i="6"/>
  <c r="O2" i="6"/>
  <c r="Q2" i="6"/>
  <c r="M12" i="6"/>
  <c r="P12" i="6"/>
  <c r="O86" i="6"/>
  <c r="Q59" i="6"/>
  <c r="N12" i="6"/>
  <c r="M74" i="6"/>
  <c r="P36" i="6"/>
  <c r="W17" i="6"/>
  <c r="O12" i="6"/>
  <c r="O36" i="6"/>
  <c r="Q12" i="6"/>
  <c r="O18" i="6"/>
  <c r="V17" i="6"/>
  <c r="AB17" i="6"/>
  <c r="AH17" i="6"/>
  <c r="P28" i="6"/>
  <c r="V28" i="6"/>
  <c r="L6" i="6"/>
  <c r="N40" i="6"/>
  <c r="U94" i="6"/>
  <c r="Q40" i="6"/>
  <c r="O61" i="6"/>
  <c r="Q28" i="6"/>
  <c r="O40" i="6"/>
  <c r="O14" i="6"/>
  <c r="S94" i="6"/>
  <c r="Y94" i="6"/>
  <c r="Q39" i="6"/>
  <c r="T25" i="6"/>
  <c r="Z25" i="6"/>
  <c r="AF25" i="6"/>
  <c r="L28" i="6"/>
  <c r="P40" i="6"/>
  <c r="O38" i="6"/>
  <c r="S38" i="6"/>
  <c r="N91" i="6"/>
  <c r="R70" i="6"/>
  <c r="X70" i="6"/>
  <c r="U54" i="6"/>
  <c r="N10" i="6"/>
  <c r="V79" i="6"/>
  <c r="P93" i="6"/>
  <c r="S25" i="6"/>
  <c r="Y25" i="6"/>
  <c r="AE25" i="6"/>
  <c r="M6" i="6"/>
  <c r="L23" i="6"/>
  <c r="N93" i="6"/>
  <c r="N39" i="6"/>
  <c r="L91" i="6"/>
  <c r="U33" i="6"/>
  <c r="L48" i="6"/>
  <c r="P39" i="6"/>
  <c r="L39" i="6"/>
  <c r="O24" i="6"/>
  <c r="Q97" i="6"/>
  <c r="M82" i="6"/>
  <c r="S70" i="6"/>
  <c r="Y70" i="6"/>
  <c r="R25" i="6"/>
  <c r="X25" i="6"/>
  <c r="AD25" i="6"/>
  <c r="W25" i="6"/>
  <c r="AC25" i="6"/>
  <c r="AI25" i="6"/>
  <c r="Q84" i="6"/>
  <c r="N11" i="6"/>
  <c r="Q93" i="6"/>
  <c r="Q65" i="6"/>
  <c r="W65" i="6"/>
  <c r="P72" i="6"/>
  <c r="W70" i="6"/>
  <c r="AC70" i="6"/>
  <c r="T45" i="6"/>
  <c r="Z45" i="6"/>
  <c r="AF45" i="6"/>
  <c r="U70" i="6"/>
  <c r="AA70" i="6"/>
  <c r="O93" i="6"/>
  <c r="T70" i="6"/>
  <c r="Z70" i="6"/>
  <c r="U25" i="6"/>
  <c r="AA25" i="6"/>
  <c r="AG25" i="6"/>
  <c r="L84" i="6"/>
  <c r="M93" i="6"/>
  <c r="V33" i="6"/>
  <c r="R33" i="6"/>
  <c r="P77" i="6"/>
  <c r="Q29" i="6"/>
  <c r="O34" i="6"/>
  <c r="Q6" i="6"/>
  <c r="P23" i="6"/>
  <c r="Q74" i="6"/>
  <c r="S33" i="6"/>
  <c r="Q61" i="6"/>
  <c r="O82" i="6"/>
  <c r="O6" i="6"/>
  <c r="O23" i="6"/>
  <c r="O84" i="6"/>
  <c r="P74" i="6"/>
  <c r="M52" i="6"/>
  <c r="O52" i="6"/>
  <c r="L36" i="6"/>
  <c r="T33" i="6"/>
  <c r="P97" i="6"/>
  <c r="L61" i="6"/>
  <c r="Y54" i="6"/>
  <c r="Q10" i="6"/>
  <c r="N36" i="6"/>
  <c r="O77" i="6"/>
  <c r="Q77" i="6"/>
  <c r="M10" i="6"/>
  <c r="P6" i="6"/>
  <c r="M84" i="6"/>
  <c r="P84" i="6"/>
  <c r="V84" i="6"/>
  <c r="L74" i="6"/>
  <c r="Q36" i="6"/>
  <c r="L97" i="6"/>
  <c r="N97" i="6"/>
  <c r="N23" i="6"/>
  <c r="M64" i="6"/>
  <c r="O74" i="6"/>
  <c r="M97" i="6"/>
  <c r="N61" i="6"/>
  <c r="O10" i="6"/>
  <c r="P10" i="6"/>
  <c r="N77" i="6"/>
  <c r="L77" i="6"/>
  <c r="U45" i="6"/>
  <c r="AA45" i="6"/>
  <c r="AG45" i="6"/>
  <c r="Q48" i="6"/>
  <c r="N29" i="6"/>
  <c r="P29" i="6"/>
  <c r="Q60" i="6"/>
  <c r="O91" i="6"/>
  <c r="O60" i="6"/>
  <c r="N60" i="6"/>
  <c r="P91" i="6"/>
  <c r="Q72" i="6"/>
  <c r="N13" i="6"/>
  <c r="O81" i="6"/>
  <c r="R31" i="6"/>
  <c r="X31" i="6"/>
  <c r="AD31" i="6"/>
  <c r="AJ31" i="6"/>
  <c r="P60" i="6"/>
  <c r="V60" i="6"/>
  <c r="M32" i="6"/>
  <c r="Q91" i="6"/>
  <c r="O72" i="6"/>
  <c r="N72" i="6"/>
  <c r="M18" i="6"/>
  <c r="M44" i="6"/>
  <c r="M16" i="6"/>
  <c r="Q11" i="6"/>
  <c r="P13" i="6"/>
  <c r="R17" i="6"/>
  <c r="O29" i="6"/>
  <c r="M72" i="6"/>
  <c r="O11" i="6"/>
  <c r="L11" i="6"/>
  <c r="P11" i="6"/>
  <c r="U79" i="6"/>
  <c r="M34" i="6"/>
  <c r="L29" i="6"/>
  <c r="M48" i="6"/>
  <c r="P48" i="6"/>
  <c r="O90" i="6"/>
  <c r="N48" i="6"/>
  <c r="Q68" i="6"/>
  <c r="W68" i="6"/>
  <c r="R45" i="6"/>
  <c r="X45" i="6"/>
  <c r="AD45" i="6"/>
  <c r="L35" i="6"/>
  <c r="Q35" i="6"/>
  <c r="M90" i="6"/>
  <c r="N65" i="6"/>
  <c r="S17" i="6"/>
  <c r="O59" i="6"/>
  <c r="L81" i="6"/>
  <c r="S58" i="6"/>
  <c r="M4" i="6"/>
  <c r="N81" i="6"/>
  <c r="Q81" i="6"/>
  <c r="L65" i="6"/>
  <c r="M92" i="6"/>
  <c r="O32" i="6"/>
  <c r="M65" i="6"/>
  <c r="O65" i="6"/>
  <c r="U17" i="6"/>
  <c r="N34" i="6"/>
  <c r="N59" i="6"/>
  <c r="P59" i="6"/>
  <c r="P4" i="6"/>
  <c r="O78" i="6"/>
  <c r="P81" i="6"/>
  <c r="V81" i="6"/>
  <c r="W31" i="6"/>
  <c r="AC31" i="6"/>
  <c r="AI31" i="6"/>
  <c r="AO31" i="6"/>
  <c r="W45" i="6"/>
  <c r="AC45" i="6"/>
  <c r="AI45" i="6"/>
  <c r="P34" i="6"/>
  <c r="Q34" i="6"/>
  <c r="L59" i="6"/>
  <c r="N35" i="6"/>
  <c r="P35" i="6"/>
  <c r="V35" i="6"/>
  <c r="AB35" i="6"/>
  <c r="O68" i="6"/>
  <c r="U68" i="6"/>
  <c r="L68" i="6"/>
  <c r="R68" i="6"/>
  <c r="O20" i="6"/>
  <c r="M68" i="6"/>
  <c r="S68" i="6"/>
  <c r="O35" i="6"/>
  <c r="M20" i="6"/>
  <c r="N68" i="6"/>
  <c r="T68" i="6"/>
  <c r="Q13" i="6"/>
  <c r="M23" i="6"/>
  <c r="P61" i="6"/>
  <c r="T31" i="6"/>
  <c r="Z31" i="6"/>
  <c r="AF31" i="6"/>
  <c r="AL31" i="6"/>
  <c r="L13" i="6"/>
  <c r="S31" i="6"/>
  <c r="Y31" i="6"/>
  <c r="AE31" i="6"/>
  <c r="AK31" i="6"/>
  <c r="O13" i="6"/>
  <c r="U31" i="6"/>
  <c r="AA31" i="6"/>
  <c r="AG31" i="6"/>
  <c r="AM31" i="6"/>
  <c r="M78" i="6"/>
  <c r="M3" i="6"/>
  <c r="L3" i="6"/>
  <c r="P3" i="6"/>
  <c r="O3" i="6"/>
  <c r="N3" i="6"/>
  <c r="Q3" i="6"/>
  <c r="N4" i="6"/>
  <c r="P78" i="6"/>
  <c r="V78" i="6"/>
  <c r="AB78" i="6"/>
  <c r="Q78" i="6"/>
  <c r="R79" i="6"/>
  <c r="T79" i="6"/>
  <c r="O4" i="6"/>
  <c r="Q4" i="6"/>
  <c r="S79" i="6"/>
  <c r="N78" i="6"/>
  <c r="S45" i="6"/>
  <c r="Y45" i="6"/>
  <c r="AE45" i="6"/>
  <c r="N9" i="6"/>
  <c r="L9" i="6"/>
  <c r="M9" i="6"/>
  <c r="P9" i="6"/>
  <c r="O9" i="6"/>
  <c r="AG27" i="6"/>
  <c r="T49" i="6"/>
  <c r="W100" i="6"/>
  <c r="W49" i="6"/>
  <c r="S37" i="6"/>
  <c r="Y37" i="6"/>
  <c r="U37" i="6"/>
  <c r="R49" i="6"/>
  <c r="R37" i="6"/>
  <c r="S49" i="6"/>
  <c r="W37" i="6"/>
  <c r="T100" i="6"/>
  <c r="R76" i="6"/>
  <c r="V100" i="6"/>
  <c r="U76" i="6"/>
  <c r="T76" i="6"/>
  <c r="S22" i="6"/>
  <c r="U22" i="6"/>
  <c r="R43" i="6"/>
  <c r="V43" i="6"/>
  <c r="W76" i="6"/>
  <c r="V76" i="6"/>
  <c r="Y76" i="6"/>
  <c r="U7" i="6"/>
  <c r="U62" i="6"/>
  <c r="R100" i="6"/>
  <c r="S100" i="6"/>
  <c r="U100" i="6"/>
  <c r="U43" i="6"/>
  <c r="T43" i="6"/>
  <c r="T37" i="6"/>
  <c r="S57" i="6"/>
  <c r="S7" i="6"/>
  <c r="V49" i="6"/>
  <c r="U49" i="6"/>
  <c r="AD27" i="6"/>
  <c r="T55" i="6"/>
  <c r="U55" i="6"/>
  <c r="W55" i="6"/>
  <c r="R55" i="6"/>
  <c r="V55" i="6"/>
  <c r="S55" i="6"/>
  <c r="AB70" i="6"/>
  <c r="V57" i="6"/>
  <c r="W57" i="6"/>
  <c r="R57" i="6"/>
  <c r="T57" i="6"/>
  <c r="U57" i="6"/>
  <c r="U101" i="6"/>
  <c r="S101" i="6"/>
  <c r="V68" i="6"/>
  <c r="AF27" i="6"/>
  <c r="AH27" i="6"/>
  <c r="AE27" i="6"/>
  <c r="S88" i="6"/>
  <c r="U88" i="6"/>
  <c r="AI27" i="6"/>
  <c r="AH45" i="6"/>
  <c r="AN31" i="6"/>
  <c r="AH25" i="6"/>
  <c r="DA9" i="9"/>
  <c r="V21" i="6"/>
  <c r="V59" i="6"/>
  <c r="Z94" i="6"/>
  <c r="AA94" i="6"/>
  <c r="S96" i="6"/>
  <c r="W95" i="6"/>
  <c r="W15" i="6"/>
  <c r="S15" i="6"/>
  <c r="S91" i="6"/>
  <c r="S26" i="6"/>
  <c r="U26" i="6"/>
  <c r="R75" i="6"/>
  <c r="S73" i="6"/>
  <c r="V80" i="6"/>
  <c r="AC80" i="6"/>
  <c r="V15" i="6"/>
  <c r="AC15" i="6"/>
  <c r="T15" i="6"/>
  <c r="U15" i="6"/>
  <c r="V99" i="6"/>
  <c r="W99" i="6"/>
  <c r="AC99" i="6"/>
  <c r="V73" i="6"/>
  <c r="AC73" i="6"/>
  <c r="R99" i="6"/>
  <c r="R63" i="6"/>
  <c r="W80" i="6"/>
  <c r="S99" i="6"/>
  <c r="U80" i="6"/>
  <c r="S80" i="6"/>
  <c r="U73" i="6"/>
  <c r="V87" i="6"/>
  <c r="AB87" i="6"/>
  <c r="AH87" i="6"/>
  <c r="AN87" i="6"/>
  <c r="R80" i="6"/>
  <c r="V56" i="6"/>
  <c r="AC56" i="6"/>
  <c r="S67" i="6"/>
  <c r="T95" i="6"/>
  <c r="V42" i="6"/>
  <c r="AB42" i="6"/>
  <c r="U95" i="6"/>
  <c r="S95" i="6"/>
  <c r="R15" i="6"/>
  <c r="V75" i="6"/>
  <c r="AC75" i="6"/>
  <c r="T73" i="6"/>
  <c r="V95" i="6"/>
  <c r="S75" i="6"/>
  <c r="R73" i="6"/>
  <c r="S63" i="6"/>
  <c r="V83" i="6"/>
  <c r="W83" i="6"/>
  <c r="AC83" i="6"/>
  <c r="U97" i="6"/>
  <c r="U87" i="6"/>
  <c r="T87" i="6"/>
  <c r="U99" i="6"/>
  <c r="S51" i="6"/>
  <c r="R95" i="6"/>
  <c r="T80" i="6"/>
  <c r="X80" i="6"/>
  <c r="R56" i="6"/>
  <c r="R51" i="6"/>
  <c r="W56" i="6"/>
  <c r="R67" i="6"/>
  <c r="S21" i="6"/>
  <c r="U56" i="6"/>
  <c r="T56" i="6"/>
  <c r="R21" i="6"/>
  <c r="S42" i="6"/>
  <c r="S56" i="6"/>
  <c r="W21" i="6"/>
  <c r="U21" i="6"/>
  <c r="R65" i="6"/>
  <c r="W5" i="6"/>
  <c r="T21" i="6"/>
  <c r="T51" i="6"/>
  <c r="U42" i="6"/>
  <c r="T42" i="6"/>
  <c r="U67" i="6"/>
  <c r="V67" i="6"/>
  <c r="AB67" i="6"/>
  <c r="R83" i="6"/>
  <c r="U83" i="6"/>
  <c r="T99" i="6"/>
  <c r="U19" i="6"/>
  <c r="S19" i="6"/>
  <c r="R46" i="6"/>
  <c r="U51" i="6"/>
  <c r="V51" i="6"/>
  <c r="AC51" i="6"/>
  <c r="V48" i="6"/>
  <c r="V40" i="6"/>
  <c r="T67" i="6"/>
  <c r="R42" i="6"/>
  <c r="V46" i="6"/>
  <c r="AC46" i="6"/>
  <c r="W19" i="6"/>
  <c r="V19" i="6"/>
  <c r="AC19" i="6"/>
  <c r="T46" i="6"/>
  <c r="S46" i="6"/>
  <c r="V61" i="6"/>
  <c r="U65" i="6"/>
  <c r="S8" i="6"/>
  <c r="U75" i="6"/>
  <c r="R19" i="6"/>
  <c r="R71" i="6"/>
  <c r="T75" i="6"/>
  <c r="V38" i="6"/>
  <c r="AB38" i="6"/>
  <c r="U46" i="6"/>
  <c r="T38" i="6"/>
  <c r="T71" i="6"/>
  <c r="U71" i="6"/>
  <c r="S87" i="6"/>
  <c r="V71" i="6"/>
  <c r="AB71" i="6"/>
  <c r="U38" i="6"/>
  <c r="R47" i="6"/>
  <c r="U63" i="6"/>
  <c r="S29" i="6"/>
  <c r="R23" i="6"/>
  <c r="W41" i="6"/>
  <c r="V63" i="6"/>
  <c r="AB63" i="6"/>
  <c r="T63" i="6"/>
  <c r="R87" i="6"/>
  <c r="S71" i="6"/>
  <c r="T65" i="6"/>
  <c r="V65" i="6"/>
  <c r="AB65" i="6"/>
  <c r="S83" i="6"/>
  <c r="T19" i="6"/>
  <c r="T83" i="6"/>
  <c r="S65" i="6"/>
  <c r="S14" i="6"/>
  <c r="R38" i="6"/>
  <c r="R5" i="6"/>
  <c r="W8" i="6"/>
  <c r="R8" i="6"/>
  <c r="T8" i="6"/>
  <c r="V8" i="6"/>
  <c r="U8" i="6"/>
  <c r="V2" i="6"/>
  <c r="V41" i="6"/>
  <c r="U41" i="6"/>
  <c r="S41" i="6"/>
  <c r="T41" i="6"/>
  <c r="V5" i="6"/>
  <c r="AB5" i="6"/>
  <c r="AH5" i="6"/>
  <c r="AN5" i="6"/>
  <c r="S5" i="6"/>
  <c r="R41" i="6"/>
  <c r="U5" i="6"/>
  <c r="T5" i="6"/>
  <c r="Z53" i="6"/>
  <c r="U47" i="6"/>
  <c r="W47" i="6"/>
  <c r="V47" i="6"/>
  <c r="S47" i="6"/>
  <c r="T47" i="6"/>
  <c r="F4" i="2"/>
  <c r="S30" i="6"/>
  <c r="Y30" i="6"/>
  <c r="V85" i="6"/>
  <c r="AC85" i="6"/>
  <c r="AC53" i="6"/>
  <c r="W30" i="6"/>
  <c r="AC30" i="6"/>
  <c r="U30" i="6"/>
  <c r="AA30" i="6"/>
  <c r="R30" i="6"/>
  <c r="X30" i="6"/>
  <c r="X53" i="6"/>
  <c r="T30" i="6"/>
  <c r="Z30" i="6"/>
  <c r="W4" i="6"/>
  <c r="T85" i="6"/>
  <c r="S85" i="6"/>
  <c r="U85" i="6"/>
  <c r="R85" i="6"/>
  <c r="Y53" i="6"/>
  <c r="AB53" i="6"/>
  <c r="AG53" i="6"/>
  <c r="U66" i="6"/>
  <c r="AA66" i="6"/>
  <c r="AG66" i="6"/>
  <c r="W2" i="6"/>
  <c r="W66" i="6"/>
  <c r="AC66" i="6"/>
  <c r="AI66" i="6"/>
  <c r="R74" i="6"/>
  <c r="R77" i="6"/>
  <c r="U12" i="6"/>
  <c r="T98" i="6"/>
  <c r="S66" i="6"/>
  <c r="Y66" i="6"/>
  <c r="AE66" i="6"/>
  <c r="R66" i="6"/>
  <c r="X66" i="6"/>
  <c r="AD66" i="6"/>
  <c r="T66" i="6"/>
  <c r="Z66" i="6"/>
  <c r="AF66" i="6"/>
  <c r="S92" i="6"/>
  <c r="W72" i="6"/>
  <c r="W39" i="6"/>
  <c r="W93" i="6"/>
  <c r="U36" i="6"/>
  <c r="AA33" i="6"/>
  <c r="W13" i="6"/>
  <c r="Z79" i="6"/>
  <c r="S89" i="6"/>
  <c r="W3" i="6"/>
  <c r="W34" i="6"/>
  <c r="S82" i="6"/>
  <c r="X50" i="6"/>
  <c r="R98" i="6"/>
  <c r="S10" i="6"/>
  <c r="U96" i="6"/>
  <c r="S6" i="6"/>
  <c r="W11" i="6"/>
  <c r="AI86" i="6"/>
  <c r="AO86" i="6"/>
  <c r="S98" i="6"/>
  <c r="V98" i="6"/>
  <c r="AB98" i="6"/>
  <c r="AH98" i="6"/>
  <c r="AN98" i="6"/>
  <c r="W98" i="6"/>
  <c r="U98" i="6"/>
  <c r="U39" i="6"/>
  <c r="Z50" i="6"/>
  <c r="Y50" i="6"/>
  <c r="AB50" i="6"/>
  <c r="AC50" i="6"/>
  <c r="AA50" i="6"/>
  <c r="W36" i="6"/>
  <c r="S86" i="6"/>
  <c r="U86" i="6"/>
  <c r="Y86" i="6"/>
  <c r="AA86" i="6"/>
  <c r="AE86" i="6"/>
  <c r="AK86" i="6"/>
  <c r="S72" i="6"/>
  <c r="S36" i="6"/>
  <c r="T36" i="6"/>
  <c r="R36" i="6"/>
  <c r="AG86" i="6"/>
  <c r="AM86" i="6"/>
  <c r="T84" i="6"/>
  <c r="Z84" i="6"/>
  <c r="V36" i="6"/>
  <c r="AC36" i="6"/>
  <c r="R39" i="6"/>
  <c r="X86" i="6"/>
  <c r="AF86" i="6"/>
  <c r="AL86" i="6"/>
  <c r="U93" i="6"/>
  <c r="W89" i="6"/>
  <c r="S2" i="6"/>
  <c r="T89" i="6"/>
  <c r="R89" i="6"/>
  <c r="V89" i="6"/>
  <c r="U89" i="6"/>
  <c r="R52" i="6"/>
  <c r="S52" i="6"/>
  <c r="U52" i="6"/>
  <c r="T2" i="6"/>
  <c r="U2" i="6"/>
  <c r="R2" i="6"/>
  <c r="R12" i="6"/>
  <c r="T12" i="6"/>
  <c r="Y79" i="6"/>
  <c r="V23" i="6"/>
  <c r="W12" i="6"/>
  <c r="S12" i="6"/>
  <c r="V12" i="6"/>
  <c r="AB79" i="6"/>
  <c r="V10" i="6"/>
  <c r="U18" i="6"/>
  <c r="S18" i="6"/>
  <c r="AA18" i="6"/>
  <c r="U74" i="6"/>
  <c r="AA79" i="6"/>
  <c r="U77" i="6"/>
  <c r="T28" i="6"/>
  <c r="Z28" i="6"/>
  <c r="S40" i="6"/>
  <c r="W40" i="6"/>
  <c r="S28" i="6"/>
  <c r="Y28" i="6"/>
  <c r="R40" i="6"/>
  <c r="U28" i="6"/>
  <c r="AA28" i="6"/>
  <c r="U40" i="6"/>
  <c r="T40" i="6"/>
  <c r="W28" i="6"/>
  <c r="AC28" i="6"/>
  <c r="AC33" i="6"/>
  <c r="AA17" i="6"/>
  <c r="AG17" i="6"/>
  <c r="AM17" i="6"/>
  <c r="Y17" i="6"/>
  <c r="AE17" i="6"/>
  <c r="AK17" i="6"/>
  <c r="S24" i="6"/>
  <c r="X17" i="6"/>
  <c r="AD17" i="6"/>
  <c r="AJ17" i="6"/>
  <c r="R14" i="6"/>
  <c r="Z33" i="6"/>
  <c r="U14" i="6"/>
  <c r="X33" i="6"/>
  <c r="Z17" i="6"/>
  <c r="AF17" i="6"/>
  <c r="AL17" i="6"/>
  <c r="AC17" i="6"/>
  <c r="AI17" i="6"/>
  <c r="AO17" i="6"/>
  <c r="U24" i="6"/>
  <c r="S93" i="6"/>
  <c r="R72" i="6"/>
  <c r="V93" i="6"/>
  <c r="AA93" i="6"/>
  <c r="X79" i="6"/>
  <c r="AC79" i="6"/>
  <c r="U72" i="6"/>
  <c r="R93" i="6"/>
  <c r="T39" i="6"/>
  <c r="W97" i="6"/>
  <c r="T72" i="6"/>
  <c r="T93" i="6"/>
  <c r="R28" i="6"/>
  <c r="X28" i="6"/>
  <c r="S74" i="6"/>
  <c r="S39" i="6"/>
  <c r="V39" i="6"/>
  <c r="U64" i="6"/>
  <c r="V6" i="6"/>
  <c r="W91" i="6"/>
  <c r="V72" i="6"/>
  <c r="S32" i="6"/>
  <c r="AB33" i="6"/>
  <c r="AH33" i="6"/>
  <c r="AN33" i="6"/>
  <c r="Y33" i="6"/>
  <c r="W77" i="6"/>
  <c r="T23" i="6"/>
  <c r="T74" i="6"/>
  <c r="U23" i="6"/>
  <c r="W10" i="6"/>
  <c r="V77" i="6"/>
  <c r="T10" i="6"/>
  <c r="S77" i="6"/>
  <c r="W74" i="6"/>
  <c r="W23" i="6"/>
  <c r="T77" i="6"/>
  <c r="W35" i="6"/>
  <c r="AC35" i="6"/>
  <c r="AI35" i="6"/>
  <c r="Y18" i="6"/>
  <c r="V74" i="6"/>
  <c r="S23" i="6"/>
  <c r="U10" i="6"/>
  <c r="R10" i="6"/>
  <c r="AA54" i="6"/>
  <c r="T60" i="6"/>
  <c r="Z60" i="6"/>
  <c r="U6" i="6"/>
  <c r="R6" i="6"/>
  <c r="T6" i="6"/>
  <c r="R29" i="6"/>
  <c r="V29" i="6"/>
  <c r="S64" i="6"/>
  <c r="W6" i="6"/>
  <c r="U29" i="6"/>
  <c r="T29" i="6"/>
  <c r="W29" i="6"/>
  <c r="R34" i="6"/>
  <c r="T34" i="6"/>
  <c r="R64" i="6"/>
  <c r="R4" i="6"/>
  <c r="W84" i="6"/>
  <c r="AC84" i="6"/>
  <c r="V97" i="6"/>
  <c r="S84" i="6"/>
  <c r="Y84" i="6"/>
  <c r="V91" i="6"/>
  <c r="R91" i="6"/>
  <c r="U84" i="6"/>
  <c r="AA84" i="6"/>
  <c r="U91" i="6"/>
  <c r="S97" i="6"/>
  <c r="T97" i="6"/>
  <c r="U20" i="6"/>
  <c r="U32" i="6"/>
  <c r="R97" i="6"/>
  <c r="R84" i="6"/>
  <c r="X84" i="6"/>
  <c r="U90" i="6"/>
  <c r="T13" i="6"/>
  <c r="R13" i="6"/>
  <c r="U13" i="6"/>
  <c r="V4" i="6"/>
  <c r="T91" i="6"/>
  <c r="U82" i="6"/>
  <c r="S48" i="6"/>
  <c r="S90" i="6"/>
  <c r="S13" i="6"/>
  <c r="V11" i="6"/>
  <c r="U11" i="6"/>
  <c r="S20" i="6"/>
  <c r="R11" i="6"/>
  <c r="R20" i="6"/>
  <c r="R81" i="6"/>
  <c r="X81" i="6"/>
  <c r="T11" i="6"/>
  <c r="S11" i="6"/>
  <c r="V13" i="6"/>
  <c r="AB13" i="6"/>
  <c r="AH13" i="6"/>
  <c r="AN13" i="6"/>
  <c r="W60" i="6"/>
  <c r="AC60" i="6"/>
  <c r="U44" i="6"/>
  <c r="R60" i="6"/>
  <c r="X60" i="6"/>
  <c r="S44" i="6"/>
  <c r="S16" i="6"/>
  <c r="S60" i="6"/>
  <c r="Y60" i="6"/>
  <c r="U16" i="6"/>
  <c r="U60" i="6"/>
  <c r="AA60" i="6"/>
  <c r="S59" i="6"/>
  <c r="S4" i="6"/>
  <c r="W48" i="6"/>
  <c r="U81" i="6"/>
  <c r="AA81" i="6"/>
  <c r="S81" i="6"/>
  <c r="Y81" i="6"/>
  <c r="R61" i="6"/>
  <c r="U48" i="6"/>
  <c r="T81" i="6"/>
  <c r="Z81" i="6"/>
  <c r="R35" i="6"/>
  <c r="X35" i="6"/>
  <c r="AD35" i="6"/>
  <c r="S34" i="6"/>
  <c r="T59" i="6"/>
  <c r="V34" i="6"/>
  <c r="S35" i="6"/>
  <c r="Y35" i="6"/>
  <c r="AE35" i="6"/>
  <c r="W59" i="6"/>
  <c r="U59" i="6"/>
  <c r="R59" i="6"/>
  <c r="T35" i="6"/>
  <c r="Z35" i="6"/>
  <c r="AF35" i="6"/>
  <c r="V3" i="6"/>
  <c r="T61" i="6"/>
  <c r="R48" i="6"/>
  <c r="T48" i="6"/>
  <c r="U35" i="6"/>
  <c r="AA35" i="6"/>
  <c r="AG35" i="6"/>
  <c r="S61" i="6"/>
  <c r="W81" i="6"/>
  <c r="AB81" i="6"/>
  <c r="AH81" i="6"/>
  <c r="U34" i="6"/>
  <c r="AI58" i="6"/>
  <c r="U78" i="6"/>
  <c r="AA78" i="6"/>
  <c r="AG78" i="6"/>
  <c r="T3" i="6"/>
  <c r="Y58" i="6"/>
  <c r="AA58" i="6"/>
  <c r="AE58" i="6"/>
  <c r="W78" i="6"/>
  <c r="AC78" i="6"/>
  <c r="AI78" i="6"/>
  <c r="T78" i="6"/>
  <c r="Z78" i="6"/>
  <c r="AF78" i="6"/>
  <c r="S78" i="6"/>
  <c r="Y78" i="6"/>
  <c r="AE78" i="6"/>
  <c r="X58" i="6"/>
  <c r="AF58" i="6"/>
  <c r="AG58" i="6"/>
  <c r="R78" i="6"/>
  <c r="X78" i="6"/>
  <c r="AD78" i="6"/>
  <c r="U92" i="6"/>
  <c r="R3" i="6"/>
  <c r="U4" i="6"/>
  <c r="U3" i="6"/>
  <c r="W61" i="6"/>
  <c r="U61" i="6"/>
  <c r="S3" i="6"/>
  <c r="T4" i="6"/>
  <c r="T9" i="6"/>
  <c r="U9" i="6"/>
  <c r="S9" i="6"/>
  <c r="V9" i="6"/>
  <c r="R9" i="6"/>
  <c r="W9" i="6"/>
  <c r="Z49" i="6"/>
  <c r="X37" i="6"/>
  <c r="AA62" i="6"/>
  <c r="X76" i="6"/>
  <c r="AB76" i="6"/>
  <c r="AH76" i="6"/>
  <c r="AA76" i="6"/>
  <c r="AC76" i="6"/>
  <c r="Y100" i="6"/>
  <c r="AC100" i="6"/>
  <c r="Y7" i="6"/>
  <c r="Y57" i="6"/>
  <c r="AB37" i="6"/>
  <c r="AC37" i="6"/>
  <c r="X100" i="6"/>
  <c r="Z100" i="6"/>
  <c r="Z76" i="6"/>
  <c r="AB100" i="6"/>
  <c r="AH100" i="6"/>
  <c r="AN100" i="6"/>
  <c r="AA37" i="6"/>
  <c r="AA43" i="6"/>
  <c r="AD62" i="6"/>
  <c r="AA100" i="6"/>
  <c r="AA7" i="6"/>
  <c r="Z43" i="6"/>
  <c r="AC43" i="6"/>
  <c r="Y43" i="6"/>
  <c r="AB43" i="6"/>
  <c r="X43" i="6"/>
  <c r="Y62" i="6"/>
  <c r="X7" i="6"/>
  <c r="AA49" i="6"/>
  <c r="AB49" i="6"/>
  <c r="Y49" i="6"/>
  <c r="AC49" i="6"/>
  <c r="X49" i="6"/>
  <c r="AA22" i="6"/>
  <c r="Y22" i="6"/>
  <c r="Z37" i="6"/>
  <c r="AB84" i="6"/>
  <c r="AB60" i="6"/>
  <c r="X88" i="6"/>
  <c r="AA88" i="6"/>
  <c r="Y88" i="6"/>
  <c r="AH66" i="6"/>
  <c r="Z68" i="6"/>
  <c r="Y68" i="6"/>
  <c r="AB68" i="6"/>
  <c r="X68" i="6"/>
  <c r="AA68" i="6"/>
  <c r="AC68" i="6"/>
  <c r="AC55" i="6"/>
  <c r="Y55" i="6"/>
  <c r="X55" i="6"/>
  <c r="AB55" i="6"/>
  <c r="Z55" i="6"/>
  <c r="AA55" i="6"/>
  <c r="AH78" i="6"/>
  <c r="AB30" i="6"/>
  <c r="AO27" i="6"/>
  <c r="AK27" i="6"/>
  <c r="AM27" i="6"/>
  <c r="AL27" i="6"/>
  <c r="AN27" i="6"/>
  <c r="AJ27" i="6"/>
  <c r="AB57" i="6"/>
  <c r="AC57" i="6"/>
  <c r="AA57" i="6"/>
  <c r="Y101" i="6"/>
  <c r="X101" i="6"/>
  <c r="AA101" i="6"/>
  <c r="X57" i="6"/>
  <c r="AE70" i="6"/>
  <c r="AG70" i="6"/>
  <c r="AF70" i="6"/>
  <c r="AI70" i="6"/>
  <c r="AH70" i="6"/>
  <c r="AD70" i="6"/>
  <c r="AH35" i="6"/>
  <c r="Z69" i="6"/>
  <c r="AC69" i="6"/>
  <c r="AA69" i="6"/>
  <c r="Y69" i="6"/>
  <c r="Z57" i="6"/>
  <c r="AB28" i="6"/>
  <c r="AU31" i="6"/>
  <c r="AQ31" i="6"/>
  <c r="AP31" i="6"/>
  <c r="AT31" i="6"/>
  <c r="AR31" i="6"/>
  <c r="AS31" i="6"/>
  <c r="AL25" i="6"/>
  <c r="AN25" i="6"/>
  <c r="AM25" i="6"/>
  <c r="AJ25" i="6"/>
  <c r="AK25" i="6"/>
  <c r="AO25" i="6"/>
  <c r="AN45" i="6"/>
  <c r="AJ45" i="6"/>
  <c r="AM45" i="6"/>
  <c r="AL45" i="6"/>
  <c r="AO45" i="6"/>
  <c r="AK45" i="6"/>
  <c r="AN17" i="6"/>
  <c r="DA10" i="9"/>
  <c r="AB21" i="6"/>
  <c r="AC21" i="6"/>
  <c r="AI21" i="6"/>
  <c r="AC59" i="6"/>
  <c r="AG94" i="6"/>
  <c r="AM94" i="6"/>
  <c r="AS94" i="6"/>
  <c r="AI94" i="6"/>
  <c r="AO94" i="6"/>
  <c r="AU94" i="6"/>
  <c r="AE94" i="6"/>
  <c r="AK94" i="6"/>
  <c r="AQ94" i="6"/>
  <c r="AC95" i="6"/>
  <c r="AF94" i="6"/>
  <c r="AL94" i="6"/>
  <c r="AR94" i="6"/>
  <c r="AA26" i="6"/>
  <c r="Y26" i="6"/>
  <c r="Y24" i="6"/>
  <c r="AA24" i="6"/>
  <c r="AE24" i="6"/>
  <c r="AG24" i="6"/>
  <c r="X21" i="6"/>
  <c r="AB80" i="6"/>
  <c r="AH80" i="6"/>
  <c r="AB15" i="6"/>
  <c r="AH15" i="6"/>
  <c r="AN15" i="6"/>
  <c r="AT15" i="6"/>
  <c r="Y15" i="6"/>
  <c r="AA15" i="6"/>
  <c r="Y99" i="6"/>
  <c r="AB99" i="6"/>
  <c r="AH99" i="6"/>
  <c r="X15" i="6"/>
  <c r="Y74" i="6"/>
  <c r="AB95" i="6"/>
  <c r="Z15" i="6"/>
  <c r="Y80" i="6"/>
  <c r="AB73" i="6"/>
  <c r="AI73" i="6"/>
  <c r="AA38" i="6"/>
  <c r="X73" i="6"/>
  <c r="AA73" i="6"/>
  <c r="AA46" i="6"/>
  <c r="Y83" i="6"/>
  <c r="X5" i="6"/>
  <c r="AD5" i="6"/>
  <c r="AJ5" i="6"/>
  <c r="AP5" i="6"/>
  <c r="AC42" i="6"/>
  <c r="AI42" i="6"/>
  <c r="AB75" i="6"/>
  <c r="AH75" i="6"/>
  <c r="X75" i="6"/>
  <c r="Z21" i="6"/>
  <c r="X42" i="6"/>
  <c r="Y75" i="6"/>
  <c r="Y42" i="6"/>
  <c r="Y73" i="6"/>
  <c r="AB40" i="6"/>
  <c r="Y56" i="6"/>
  <c r="AB59" i="6"/>
  <c r="AC64" i="6"/>
  <c r="AC40" i="6"/>
  <c r="Z56" i="6"/>
  <c r="X48" i="6"/>
  <c r="AC87" i="6"/>
  <c r="AI87" i="6"/>
  <c r="AO87" i="6"/>
  <c r="AU87" i="6"/>
  <c r="AA42" i="6"/>
  <c r="AA99" i="6"/>
  <c r="AA80" i="6"/>
  <c r="AA59" i="6"/>
  <c r="Z42" i="6"/>
  <c r="AF42" i="6"/>
  <c r="X87" i="6"/>
  <c r="AD87" i="6"/>
  <c r="AJ87" i="6"/>
  <c r="AP87" i="6"/>
  <c r="AC61" i="6"/>
  <c r="Z19" i="6"/>
  <c r="AA87" i="6"/>
  <c r="AG87" i="6"/>
  <c r="AM87" i="6"/>
  <c r="AS87" i="6"/>
  <c r="Y87" i="6"/>
  <c r="AE87" i="6"/>
  <c r="AK87" i="6"/>
  <c r="AQ87" i="6"/>
  <c r="Y38" i="6"/>
  <c r="AE38" i="6"/>
  <c r="Y46" i="6"/>
  <c r="X95" i="6"/>
  <c r="AB46" i="6"/>
  <c r="AA48" i="6"/>
  <c r="Z83" i="6"/>
  <c r="X65" i="6"/>
  <c r="AA21" i="6"/>
  <c r="Y95" i="6"/>
  <c r="AC38" i="6"/>
  <c r="AI38" i="6"/>
  <c r="AC65" i="6"/>
  <c r="AH65" i="6"/>
  <c r="Z59" i="6"/>
  <c r="AC48" i="6"/>
  <c r="AF53" i="6"/>
  <c r="X38" i="6"/>
  <c r="Y65" i="6"/>
  <c r="Z99" i="6"/>
  <c r="X56" i="6"/>
  <c r="AB56" i="6"/>
  <c r="AH56" i="6"/>
  <c r="Z95" i="6"/>
  <c r="Z73" i="6"/>
  <c r="AA75" i="6"/>
  <c r="X51" i="6"/>
  <c r="AB48" i="6"/>
  <c r="AA95" i="6"/>
  <c r="AC67" i="6"/>
  <c r="AH67" i="6"/>
  <c r="Y48" i="6"/>
  <c r="Y67" i="6"/>
  <c r="Y21" i="6"/>
  <c r="X61" i="6"/>
  <c r="X67" i="6"/>
  <c r="AA67" i="6"/>
  <c r="AE67" i="6"/>
  <c r="AC63" i="6"/>
  <c r="AH63" i="6"/>
  <c r="Z80" i="6"/>
  <c r="Z87" i="6"/>
  <c r="AF87" i="6"/>
  <c r="AL87" i="6"/>
  <c r="AR87" i="6"/>
  <c r="AB51" i="6"/>
  <c r="AH51" i="6"/>
  <c r="Z48" i="6"/>
  <c r="Y59" i="6"/>
  <c r="AA40" i="6"/>
  <c r="Y51" i="6"/>
  <c r="AA56" i="6"/>
  <c r="Y71" i="6"/>
  <c r="X59" i="6"/>
  <c r="X12" i="6"/>
  <c r="X99" i="6"/>
  <c r="AA65" i="6"/>
  <c r="AE65" i="6"/>
  <c r="Z38" i="6"/>
  <c r="AA83" i="6"/>
  <c r="Z46" i="6"/>
  <c r="AB19" i="6"/>
  <c r="Y19" i="6"/>
  <c r="Z67" i="6"/>
  <c r="AA41" i="6"/>
  <c r="AC71" i="6"/>
  <c r="AH71" i="6"/>
  <c r="X46" i="6"/>
  <c r="AA71" i="6"/>
  <c r="AA19" i="6"/>
  <c r="AA51" i="6"/>
  <c r="Z75" i="6"/>
  <c r="X83" i="6"/>
  <c r="AB34" i="6"/>
  <c r="AB83" i="6"/>
  <c r="AI83" i="6"/>
  <c r="Z63" i="6"/>
  <c r="Z71" i="6"/>
  <c r="Z40" i="6"/>
  <c r="Y63" i="6"/>
  <c r="X63" i="6"/>
  <c r="Z65" i="6"/>
  <c r="AD65" i="6"/>
  <c r="Z51" i="6"/>
  <c r="X71" i="6"/>
  <c r="AA63" i="6"/>
  <c r="X19" i="6"/>
  <c r="Y61" i="6"/>
  <c r="Z61" i="6"/>
  <c r="Y40" i="6"/>
  <c r="Z47" i="6"/>
  <c r="AB61" i="6"/>
  <c r="AI61" i="6"/>
  <c r="AA61" i="6"/>
  <c r="X40" i="6"/>
  <c r="Y14" i="6"/>
  <c r="AC8" i="6"/>
  <c r="Z41" i="6"/>
  <c r="Z8" i="6"/>
  <c r="X8" i="6"/>
  <c r="AB8" i="6"/>
  <c r="Y8" i="6"/>
  <c r="AA8" i="6"/>
  <c r="Y41" i="6"/>
  <c r="Z5" i="6"/>
  <c r="AF5" i="6"/>
  <c r="AL5" i="6"/>
  <c r="AR5" i="6"/>
  <c r="AB41" i="6"/>
  <c r="X41" i="6"/>
  <c r="AC41" i="6"/>
  <c r="Z2" i="6"/>
  <c r="AC2" i="6"/>
  <c r="AC5" i="6"/>
  <c r="AI5" i="6"/>
  <c r="AO5" i="6"/>
  <c r="AU5" i="6"/>
  <c r="AC4" i="6"/>
  <c r="Y5" i="6"/>
  <c r="AE5" i="6"/>
  <c r="AK5" i="6"/>
  <c r="AQ5" i="6"/>
  <c r="AA5" i="6"/>
  <c r="AG5" i="6"/>
  <c r="AM5" i="6"/>
  <c r="AS5" i="6"/>
  <c r="X47" i="6"/>
  <c r="X85" i="6"/>
  <c r="AC47" i="6"/>
  <c r="X2" i="6"/>
  <c r="AB2" i="6"/>
  <c r="AA2" i="6"/>
  <c r="Y2" i="6"/>
  <c r="AB47" i="6"/>
  <c r="AA47" i="6"/>
  <c r="Y47" i="6"/>
  <c r="Y85" i="6"/>
  <c r="G5" i="2"/>
  <c r="Z85" i="6"/>
  <c r="AA85" i="6"/>
  <c r="AB85" i="6"/>
  <c r="AI85" i="6"/>
  <c r="AI53" i="6"/>
  <c r="AE53" i="6"/>
  <c r="AH53" i="6"/>
  <c r="AM53" i="6"/>
  <c r="AD53" i="6"/>
  <c r="AA91" i="6"/>
  <c r="Y39" i="6"/>
  <c r="AC89" i="6"/>
  <c r="Z98" i="6"/>
  <c r="AF98" i="6"/>
  <c r="AL98" i="6"/>
  <c r="AR98" i="6"/>
  <c r="AC81" i="6"/>
  <c r="AI81" i="6"/>
  <c r="AO81" i="6"/>
  <c r="Y90" i="6"/>
  <c r="Y77" i="6"/>
  <c r="Y82" i="6"/>
  <c r="AC29" i="6"/>
  <c r="Y72" i="6"/>
  <c r="AA23" i="6"/>
  <c r="AE50" i="6"/>
  <c r="Z36" i="6"/>
  <c r="Z97" i="6"/>
  <c r="Z52" i="6"/>
  <c r="X32" i="6"/>
  <c r="Z20" i="6"/>
  <c r="AE79" i="6"/>
  <c r="Y96" i="6"/>
  <c r="AA96" i="6"/>
  <c r="Y6" i="6"/>
  <c r="Z3" i="6"/>
  <c r="AC11" i="6"/>
  <c r="AC10" i="6"/>
  <c r="X98" i="6"/>
  <c r="AD98" i="6"/>
  <c r="AJ98" i="6"/>
  <c r="AP98" i="6"/>
  <c r="AA36" i="6"/>
  <c r="X36" i="6"/>
  <c r="AA98" i="6"/>
  <c r="AG98" i="6"/>
  <c r="AM98" i="6"/>
  <c r="AS98" i="6"/>
  <c r="Y98" i="6"/>
  <c r="AE98" i="6"/>
  <c r="AK98" i="6"/>
  <c r="AQ98" i="6"/>
  <c r="AC98" i="6"/>
  <c r="AI98" i="6"/>
  <c r="AO98" i="6"/>
  <c r="AU98" i="6"/>
  <c r="AB36" i="6"/>
  <c r="AH36" i="6"/>
  <c r="Y36" i="6"/>
  <c r="AG50" i="6"/>
  <c r="AI50" i="6"/>
  <c r="AF50" i="6"/>
  <c r="AB23" i="6"/>
  <c r="AD50" i="6"/>
  <c r="AC23" i="6"/>
  <c r="AH50" i="6"/>
  <c r="AN50" i="6"/>
  <c r="AT50" i="6"/>
  <c r="AB89" i="6"/>
  <c r="AC72" i="6"/>
  <c r="Y12" i="6"/>
  <c r="X10" i="6"/>
  <c r="Y23" i="6"/>
  <c r="Z23" i="6"/>
  <c r="X72" i="6"/>
  <c r="Z89" i="6"/>
  <c r="AA89" i="6"/>
  <c r="AA12" i="6"/>
  <c r="Y89" i="6"/>
  <c r="X23" i="6"/>
  <c r="AB72" i="6"/>
  <c r="AC12" i="6"/>
  <c r="Z12" i="6"/>
  <c r="AB12" i="6"/>
  <c r="X89" i="6"/>
  <c r="AA52" i="6"/>
  <c r="AA14" i="6"/>
  <c r="Y52" i="6"/>
  <c r="AC52" i="6"/>
  <c r="AB6" i="6"/>
  <c r="AF79" i="6"/>
  <c r="AC14" i="6"/>
  <c r="Z14" i="6"/>
  <c r="Y10" i="6"/>
  <c r="AB10" i="6"/>
  <c r="AB93" i="6"/>
  <c r="AC39" i="6"/>
  <c r="AH79" i="6"/>
  <c r="AI79" i="6"/>
  <c r="AG79" i="6"/>
  <c r="AD79" i="6"/>
  <c r="X6" i="6"/>
  <c r="AA16" i="6"/>
  <c r="Y11" i="6"/>
  <c r="Z10" i="6"/>
  <c r="AD33" i="6"/>
  <c r="AJ33" i="6"/>
  <c r="AP33" i="6"/>
  <c r="AA10" i="6"/>
  <c r="Y4" i="6"/>
  <c r="Z64" i="6"/>
  <c r="AA44" i="6"/>
  <c r="AI33" i="6"/>
  <c r="AO33" i="6"/>
  <c r="AU33" i="6"/>
  <c r="AA4" i="6"/>
  <c r="AG33" i="6"/>
  <c r="AM33" i="6"/>
  <c r="AS33" i="6"/>
  <c r="X11" i="6"/>
  <c r="AD54" i="6"/>
  <c r="AG54" i="6"/>
  <c r="AE54" i="6"/>
  <c r="AM54" i="6"/>
  <c r="AS54" i="6"/>
  <c r="Z4" i="6"/>
  <c r="Y16" i="6"/>
  <c r="Y64" i="6"/>
  <c r="AF33" i="6"/>
  <c r="AL33" i="6"/>
  <c r="AR33" i="6"/>
  <c r="AK54" i="6"/>
  <c r="AQ54" i="6"/>
  <c r="AB4" i="6"/>
  <c r="AA11" i="6"/>
  <c r="AA64" i="6"/>
  <c r="X4" i="6"/>
  <c r="Y44" i="6"/>
  <c r="AE33" i="6"/>
  <c r="AK33" i="6"/>
  <c r="AQ33" i="6"/>
  <c r="Z11" i="6"/>
  <c r="AA72" i="6"/>
  <c r="Z93" i="6"/>
  <c r="AA39" i="6"/>
  <c r="AC93" i="6"/>
  <c r="X93" i="6"/>
  <c r="X39" i="6"/>
  <c r="Y93" i="6"/>
  <c r="AB39" i="6"/>
  <c r="AH39" i="6"/>
  <c r="Z39" i="6"/>
  <c r="Z6" i="6"/>
  <c r="AC6" i="6"/>
  <c r="AB74" i="6"/>
  <c r="Z72" i="6"/>
  <c r="AC97" i="6"/>
  <c r="AA6" i="6"/>
  <c r="AA74" i="6"/>
  <c r="Z77" i="6"/>
  <c r="AC91" i="6"/>
  <c r="AO54" i="6"/>
  <c r="AU54" i="6"/>
  <c r="AB91" i="6"/>
  <c r="X74" i="6"/>
  <c r="AC74" i="6"/>
  <c r="Z74" i="6"/>
  <c r="Y29" i="6"/>
  <c r="Z91" i="6"/>
  <c r="Y91" i="6"/>
  <c r="AL54" i="6"/>
  <c r="AR54" i="6"/>
  <c r="Y97" i="6"/>
  <c r="AA29" i="6"/>
  <c r="AA77" i="6"/>
  <c r="X77" i="6"/>
  <c r="X97" i="6"/>
  <c r="AA97" i="6"/>
  <c r="X91" i="6"/>
  <c r="Z29" i="6"/>
  <c r="AB77" i="6"/>
  <c r="AC77" i="6"/>
  <c r="AH77" i="6"/>
  <c r="AN77" i="6"/>
  <c r="X29" i="6"/>
  <c r="AA82" i="6"/>
  <c r="AB97" i="6"/>
  <c r="X82" i="6"/>
  <c r="Z13" i="6"/>
  <c r="AF13" i="6"/>
  <c r="AL13" i="6"/>
  <c r="AR13" i="6"/>
  <c r="AB29" i="6"/>
  <c r="AB11" i="6"/>
  <c r="Y34" i="6"/>
  <c r="AA90" i="6"/>
  <c r="Y20" i="6"/>
  <c r="AC20" i="6"/>
  <c r="AB3" i="6"/>
  <c r="X13" i="6"/>
  <c r="AD13" i="6"/>
  <c r="AJ13" i="6"/>
  <c r="AP13" i="6"/>
  <c r="Y13" i="6"/>
  <c r="AE13" i="6"/>
  <c r="AC13" i="6"/>
  <c r="AI13" i="6"/>
  <c r="AO13" i="6"/>
  <c r="AU13" i="6"/>
  <c r="AA32" i="6"/>
  <c r="AA20" i="6"/>
  <c r="Y32" i="6"/>
  <c r="AA13" i="6"/>
  <c r="AG13" i="6"/>
  <c r="AM13" i="6"/>
  <c r="AG76" i="6"/>
  <c r="AM76" i="6"/>
  <c r="AA3" i="6"/>
  <c r="X3" i="6"/>
  <c r="AC3" i="6"/>
  <c r="AC34" i="6"/>
  <c r="AG81" i="6"/>
  <c r="Z34" i="6"/>
  <c r="X34" i="6"/>
  <c r="Y3" i="6"/>
  <c r="AA34" i="6"/>
  <c r="Y92" i="6"/>
  <c r="AA92" i="6"/>
  <c r="AE92" i="6"/>
  <c r="AG92" i="6"/>
  <c r="AC9" i="6"/>
  <c r="Y9" i="6"/>
  <c r="X9" i="6"/>
  <c r="Z9" i="6"/>
  <c r="AB9" i="6"/>
  <c r="AA9" i="6"/>
  <c r="AE76" i="6"/>
  <c r="AK76" i="6"/>
  <c r="AD76" i="6"/>
  <c r="AJ76" i="6"/>
  <c r="AG7" i="6"/>
  <c r="AM7" i="6"/>
  <c r="AI76" i="6"/>
  <c r="AO76" i="6"/>
  <c r="AG62" i="6"/>
  <c r="AE62" i="6"/>
  <c r="AM62" i="6"/>
  <c r="AE7" i="6"/>
  <c r="AK7" i="6"/>
  <c r="AF76" i="6"/>
  <c r="AL76" i="6"/>
  <c r="AI7" i="6"/>
  <c r="AO7" i="6"/>
  <c r="AK62" i="6"/>
  <c r="AD81" i="6"/>
  <c r="AD84" i="6"/>
  <c r="AE100" i="6"/>
  <c r="AF7" i="6"/>
  <c r="AL7" i="6"/>
  <c r="AI100" i="6"/>
  <c r="AO100" i="6"/>
  <c r="AU100" i="6"/>
  <c r="AD100" i="6"/>
  <c r="AI84" i="6"/>
  <c r="AF100" i="6"/>
  <c r="AL100" i="6"/>
  <c r="AR100" i="6"/>
  <c r="AH37" i="6"/>
  <c r="AI37" i="6"/>
  <c r="AG100" i="6"/>
  <c r="AE37" i="6"/>
  <c r="AG37" i="6"/>
  <c r="AH84" i="6"/>
  <c r="AN84" i="6"/>
  <c r="AF43" i="6"/>
  <c r="AD43" i="6"/>
  <c r="AI43" i="6"/>
  <c r="AG43" i="6"/>
  <c r="AE43" i="6"/>
  <c r="AH43" i="6"/>
  <c r="AE81" i="6"/>
  <c r="AE22" i="6"/>
  <c r="AG22" i="6"/>
  <c r="AF37" i="6"/>
  <c r="AD37" i="6"/>
  <c r="AH49" i="6"/>
  <c r="AI49" i="6"/>
  <c r="AE49" i="6"/>
  <c r="AD49" i="6"/>
  <c r="AG49" i="6"/>
  <c r="AF49" i="6"/>
  <c r="AN81" i="6"/>
  <c r="AE84" i="6"/>
  <c r="AF81" i="6"/>
  <c r="AG57" i="6"/>
  <c r="AN76" i="6"/>
  <c r="AI28" i="6"/>
  <c r="AG28" i="6"/>
  <c r="AE28" i="6"/>
  <c r="AD28" i="6"/>
  <c r="AH28" i="6"/>
  <c r="AF28" i="6"/>
  <c r="AF84" i="6"/>
  <c r="AI63" i="6"/>
  <c r="AI65" i="6"/>
  <c r="AE101" i="6"/>
  <c r="AF101" i="6"/>
  <c r="AI101" i="6"/>
  <c r="AG101" i="6"/>
  <c r="AL58" i="6"/>
  <c r="AM58" i="6"/>
  <c r="AK58" i="6"/>
  <c r="AO58" i="6"/>
  <c r="AG84" i="6"/>
  <c r="AD60" i="6"/>
  <c r="AE60" i="6"/>
  <c r="AG60" i="6"/>
  <c r="AF60" i="6"/>
  <c r="AI60" i="6"/>
  <c r="AH60" i="6"/>
  <c r="AG18" i="6"/>
  <c r="AD18" i="6"/>
  <c r="AE18" i="6"/>
  <c r="AI88" i="6"/>
  <c r="AE88" i="6"/>
  <c r="AG88" i="6"/>
  <c r="AF88" i="6"/>
  <c r="AI69" i="6"/>
  <c r="AE69" i="6"/>
  <c r="AF69" i="6"/>
  <c r="AG69" i="6"/>
  <c r="AG30" i="6"/>
  <c r="AD30" i="6"/>
  <c r="AF30" i="6"/>
  <c r="AE30" i="6"/>
  <c r="AH30" i="6"/>
  <c r="AI30" i="6"/>
  <c r="AD55" i="6"/>
  <c r="AE55" i="6"/>
  <c r="AI55" i="6"/>
  <c r="AH55" i="6"/>
  <c r="AF55" i="6"/>
  <c r="AG55" i="6"/>
  <c r="AM66" i="6"/>
  <c r="AN66" i="6"/>
  <c r="AK66" i="6"/>
  <c r="AJ66" i="6"/>
  <c r="AO66" i="6"/>
  <c r="AL66" i="6"/>
  <c r="AJ35" i="6"/>
  <c r="AN35" i="6"/>
  <c r="AK35" i="6"/>
  <c r="AL35" i="6"/>
  <c r="AO35" i="6"/>
  <c r="AM35" i="6"/>
  <c r="AO62" i="6"/>
  <c r="AL62" i="6"/>
  <c r="AJ70" i="6"/>
  <c r="AO70" i="6"/>
  <c r="AM70" i="6"/>
  <c r="AN70" i="6"/>
  <c r="AK70" i="6"/>
  <c r="AL70" i="6"/>
  <c r="AD57" i="6"/>
  <c r="AF57" i="6"/>
  <c r="AI57" i="6"/>
  <c r="AH57" i="6"/>
  <c r="AE57" i="6"/>
  <c r="AR27" i="6"/>
  <c r="AU27" i="6"/>
  <c r="AS27" i="6"/>
  <c r="AQ27" i="6"/>
  <c r="AT27" i="6"/>
  <c r="AP27" i="6"/>
  <c r="AO78" i="6"/>
  <c r="AM78" i="6"/>
  <c r="AK78" i="6"/>
  <c r="AN78" i="6"/>
  <c r="AJ78" i="6"/>
  <c r="AL78" i="6"/>
  <c r="AF68" i="6"/>
  <c r="AI68" i="6"/>
  <c r="AG68" i="6"/>
  <c r="AE68" i="6"/>
  <c r="AH68" i="6"/>
  <c r="AD68" i="6"/>
  <c r="AT13" i="6"/>
  <c r="AT17" i="6"/>
  <c r="AP17" i="6"/>
  <c r="AS17" i="6"/>
  <c r="AR17" i="6"/>
  <c r="AU17" i="6"/>
  <c r="AQ17" i="6"/>
  <c r="AT33" i="6"/>
  <c r="AT25" i="6"/>
  <c r="AP25" i="6"/>
  <c r="AS25" i="6"/>
  <c r="AU25" i="6"/>
  <c r="AR25" i="6"/>
  <c r="AQ25" i="6"/>
  <c r="AT5" i="6"/>
  <c r="AR45" i="6"/>
  <c r="AU45" i="6"/>
  <c r="AQ45" i="6"/>
  <c r="AT45" i="6"/>
  <c r="AP45" i="6"/>
  <c r="AS45" i="6"/>
  <c r="AT100" i="6"/>
  <c r="AT98" i="6"/>
  <c r="AY31" i="6"/>
  <c r="BA31" i="6"/>
  <c r="AV31" i="6"/>
  <c r="AW31" i="6"/>
  <c r="AX31" i="6"/>
  <c r="AZ31" i="6"/>
  <c r="AT87" i="6"/>
  <c r="AS86" i="6"/>
  <c r="AQ86" i="6"/>
  <c r="AU86" i="6"/>
  <c r="AR86" i="6"/>
  <c r="AI95" i="6"/>
  <c r="AH2" i="6"/>
  <c r="AI75" i="6"/>
  <c r="AN75" i="6"/>
  <c r="AT75" i="6"/>
  <c r="AE14" i="6"/>
  <c r="DA11" i="9"/>
  <c r="AH21" i="6"/>
  <c r="AN21" i="6"/>
  <c r="AT21" i="6"/>
  <c r="AZ21" i="6"/>
  <c r="AE95" i="6"/>
  <c r="AJ96" i="6"/>
  <c r="AR96" i="6"/>
  <c r="AG96" i="6"/>
  <c r="AE96" i="6"/>
  <c r="AM96" i="6"/>
  <c r="AK96" i="6"/>
  <c r="AS96" i="6"/>
  <c r="AQ96" i="6"/>
  <c r="AO26" i="6"/>
  <c r="AD63" i="6"/>
  <c r="AE42" i="6"/>
  <c r="AE26" i="6"/>
  <c r="AG26" i="6"/>
  <c r="AK26" i="6"/>
  <c r="AH42" i="6"/>
  <c r="AN42" i="6"/>
  <c r="AD67" i="6"/>
  <c r="AD26" i="6"/>
  <c r="AD21" i="6"/>
  <c r="AM26" i="6"/>
  <c r="AL26" i="6"/>
  <c r="AE21" i="6"/>
  <c r="AG38" i="6"/>
  <c r="AE71" i="6"/>
  <c r="AH38" i="6"/>
  <c r="AO38" i="6"/>
  <c r="AI67" i="6"/>
  <c r="AO67" i="6"/>
  <c r="AF38" i="6"/>
  <c r="AG42" i="6"/>
  <c r="AI40" i="6"/>
  <c r="AD42" i="6"/>
  <c r="AE80" i="6"/>
  <c r="AI80" i="6"/>
  <c r="AN80" i="6"/>
  <c r="AD80" i="6"/>
  <c r="AD15" i="6"/>
  <c r="AJ15" i="6"/>
  <c r="AP15" i="6"/>
  <c r="AV15" i="6"/>
  <c r="AF15" i="6"/>
  <c r="AL15" i="6"/>
  <c r="AR15" i="6"/>
  <c r="AX15" i="6"/>
  <c r="AI15" i="6"/>
  <c r="AO15" i="6"/>
  <c r="AU15" i="6"/>
  <c r="BA15" i="6"/>
  <c r="AG15" i="6"/>
  <c r="AM15" i="6"/>
  <c r="AS15" i="6"/>
  <c r="AY15" i="6"/>
  <c r="AE15" i="6"/>
  <c r="AK15" i="6"/>
  <c r="AQ15" i="6"/>
  <c r="AW15" i="6"/>
  <c r="AI51" i="6"/>
  <c r="AO51" i="6"/>
  <c r="AD46" i="6"/>
  <c r="AD95" i="6"/>
  <c r="AD59" i="6"/>
  <c r="AH95" i="6"/>
  <c r="AF59" i="6"/>
  <c r="AG75" i="6"/>
  <c r="AD99" i="6"/>
  <c r="AI99" i="6"/>
  <c r="AN99" i="6"/>
  <c r="AT99" i="6"/>
  <c r="AZ99" i="6"/>
  <c r="AE99" i="6"/>
  <c r="AH40" i="6"/>
  <c r="AG80" i="6"/>
  <c r="AK80" i="6"/>
  <c r="AD73" i="6"/>
  <c r="AG73" i="6"/>
  <c r="AH73" i="6"/>
  <c r="AN73" i="6"/>
  <c r="AE73" i="6"/>
  <c r="AI89" i="6"/>
  <c r="AG40" i="6"/>
  <c r="AE40" i="6"/>
  <c r="AG46" i="6"/>
  <c r="AH46" i="6"/>
  <c r="AI46" i="6"/>
  <c r="AN46" i="6"/>
  <c r="AD19" i="6"/>
  <c r="AD51" i="6"/>
  <c r="AF99" i="6"/>
  <c r="AJ99" i="6"/>
  <c r="AF21" i="6"/>
  <c r="AF65" i="6"/>
  <c r="AJ65" i="6"/>
  <c r="AF80" i="6"/>
  <c r="AJ80" i="6"/>
  <c r="AE75" i="6"/>
  <c r="AI56" i="6"/>
  <c r="AN56" i="6"/>
  <c r="AG67" i="6"/>
  <c r="AK67" i="6"/>
  <c r="AG95" i="6"/>
  <c r="AF75" i="6"/>
  <c r="AF73" i="6"/>
  <c r="AE48" i="6"/>
  <c r="AE59" i="6"/>
  <c r="AF71" i="6"/>
  <c r="AG51" i="6"/>
  <c r="AH59" i="6"/>
  <c r="AG59" i="6"/>
  <c r="AF46" i="6"/>
  <c r="AL46" i="6"/>
  <c r="AI59" i="6"/>
  <c r="AE46" i="6"/>
  <c r="AG99" i="6"/>
  <c r="AD56" i="6"/>
  <c r="AE56" i="6"/>
  <c r="AG56" i="6"/>
  <c r="AF56" i="6"/>
  <c r="AD40" i="6"/>
  <c r="AD48" i="6"/>
  <c r="AG21" i="6"/>
  <c r="AH83" i="6"/>
  <c r="AO83" i="6"/>
  <c r="AD61" i="6"/>
  <c r="AF67" i="6"/>
  <c r="AF95" i="6"/>
  <c r="AG65" i="6"/>
  <c r="AM65" i="6"/>
  <c r="AF40" i="6"/>
  <c r="AD75" i="6"/>
  <c r="AD71" i="6"/>
  <c r="AE51" i="6"/>
  <c r="AF48" i="6"/>
  <c r="AE63" i="6"/>
  <c r="AG71" i="6"/>
  <c r="AH48" i="6"/>
  <c r="AI48" i="6"/>
  <c r="AG48" i="6"/>
  <c r="AF51" i="6"/>
  <c r="AF83" i="6"/>
  <c r="AG63" i="6"/>
  <c r="AF63" i="6"/>
  <c r="AF19" i="6"/>
  <c r="AD38" i="6"/>
  <c r="AH19" i="6"/>
  <c r="AG61" i="6"/>
  <c r="AE19" i="6"/>
  <c r="AI19" i="6"/>
  <c r="AG83" i="6"/>
  <c r="AE83" i="6"/>
  <c r="AI71" i="6"/>
  <c r="AO71" i="6"/>
  <c r="AD83" i="6"/>
  <c r="AH61" i="6"/>
  <c r="AO61" i="6"/>
  <c r="AG19" i="6"/>
  <c r="AH34" i="6"/>
  <c r="AE61" i="6"/>
  <c r="AF47" i="6"/>
  <c r="AF61" i="6"/>
  <c r="AJ53" i="6"/>
  <c r="AG34" i="6"/>
  <c r="AG91" i="6"/>
  <c r="AD41" i="6"/>
  <c r="AG8" i="6"/>
  <c r="AH8" i="6"/>
  <c r="AN8" i="6"/>
  <c r="AI8" i="6"/>
  <c r="AE8" i="6"/>
  <c r="AD8" i="6"/>
  <c r="AF8" i="6"/>
  <c r="AF41" i="6"/>
  <c r="AH41" i="6"/>
  <c r="AG41" i="6"/>
  <c r="AI41" i="6"/>
  <c r="AE41" i="6"/>
  <c r="AI4" i="6"/>
  <c r="AH47" i="6"/>
  <c r="AG47" i="6"/>
  <c r="AE47" i="6"/>
  <c r="AD47" i="6"/>
  <c r="AI47" i="6"/>
  <c r="AE2" i="6"/>
  <c r="AD2" i="6"/>
  <c r="AG2" i="6"/>
  <c r="AI2" i="6"/>
  <c r="AF2" i="6"/>
  <c r="E5" i="2"/>
  <c r="AE85" i="6"/>
  <c r="AF85" i="6"/>
  <c r="AD85" i="6"/>
  <c r="AH85" i="6"/>
  <c r="AN85" i="6"/>
  <c r="AG85" i="6"/>
  <c r="AN53" i="6"/>
  <c r="AL53" i="6"/>
  <c r="AK53" i="6"/>
  <c r="AO53" i="6"/>
  <c r="AI36" i="6"/>
  <c r="AO36" i="6"/>
  <c r="AD16" i="6"/>
  <c r="AI14" i="6"/>
  <c r="AD23" i="6"/>
  <c r="AD34" i="6"/>
  <c r="AE20" i="6"/>
  <c r="AM79" i="6"/>
  <c r="AJ50" i="6"/>
  <c r="AP50" i="6"/>
  <c r="AV50" i="6"/>
  <c r="AE29" i="6"/>
  <c r="AF82" i="6"/>
  <c r="AG52" i="6"/>
  <c r="AM52" i="6"/>
  <c r="AE34" i="6"/>
  <c r="AG72" i="6"/>
  <c r="AF34" i="6"/>
  <c r="AE97" i="6"/>
  <c r="AI74" i="6"/>
  <c r="AD93" i="6"/>
  <c r="AE12" i="6"/>
  <c r="AG36" i="6"/>
  <c r="AI34" i="6"/>
  <c r="AH12" i="6"/>
  <c r="AD36" i="6"/>
  <c r="AG12" i="6"/>
  <c r="AI11" i="6"/>
  <c r="AD3" i="6"/>
  <c r="AI6" i="6"/>
  <c r="AI10" i="6"/>
  <c r="AH6" i="6"/>
  <c r="AD12" i="6"/>
  <c r="AF36" i="6"/>
  <c r="AE36" i="6"/>
  <c r="AF12" i="6"/>
  <c r="AL50" i="6"/>
  <c r="AR50" i="6"/>
  <c r="AX50" i="6"/>
  <c r="AO50" i="6"/>
  <c r="AU50" i="6"/>
  <c r="BA50" i="6"/>
  <c r="AI12" i="6"/>
  <c r="AM50" i="6"/>
  <c r="AS50" i="6"/>
  <c r="AY50" i="6"/>
  <c r="AK50" i="6"/>
  <c r="AQ50" i="6"/>
  <c r="AW50" i="6"/>
  <c r="AN79" i="6"/>
  <c r="AG14" i="6"/>
  <c r="AE52" i="6"/>
  <c r="AK52" i="6"/>
  <c r="AD44" i="6"/>
  <c r="AI52" i="6"/>
  <c r="AO52" i="6"/>
  <c r="AJ79" i="6"/>
  <c r="AF52" i="6"/>
  <c r="AL52" i="6"/>
  <c r="AL79" i="6"/>
  <c r="AF14" i="6"/>
  <c r="AH23" i="6"/>
  <c r="AO79" i="6"/>
  <c r="AH89" i="6"/>
  <c r="AN89" i="6"/>
  <c r="AT89" i="6"/>
  <c r="AZ89" i="6"/>
  <c r="AE23" i="6"/>
  <c r="AD72" i="6"/>
  <c r="AF23" i="6"/>
  <c r="AI23" i="6"/>
  <c r="AG23" i="6"/>
  <c r="AG89" i="6"/>
  <c r="AD89" i="6"/>
  <c r="AE89" i="6"/>
  <c r="AF72" i="6"/>
  <c r="AE72" i="6"/>
  <c r="AH72" i="6"/>
  <c r="AI72" i="6"/>
  <c r="AF89" i="6"/>
  <c r="AG6" i="6"/>
  <c r="AD6" i="6"/>
  <c r="AF6" i="6"/>
  <c r="AE6" i="6"/>
  <c r="AG10" i="6"/>
  <c r="AE10" i="6"/>
  <c r="AF10" i="6"/>
  <c r="AI93" i="6"/>
  <c r="AD10" i="6"/>
  <c r="AH10" i="6"/>
  <c r="AF93" i="6"/>
  <c r="AH93" i="6"/>
  <c r="AE93" i="6"/>
  <c r="AG93" i="6"/>
  <c r="AI91" i="6"/>
  <c r="AE91" i="6"/>
  <c r="AD91" i="6"/>
  <c r="AG16" i="6"/>
  <c r="AE16" i="6"/>
  <c r="AH91" i="6"/>
  <c r="AF91" i="6"/>
  <c r="AE74" i="6"/>
  <c r="AG44" i="6"/>
  <c r="AE44" i="6"/>
  <c r="AM44" i="6"/>
  <c r="AK79" i="6"/>
  <c r="AE39" i="6"/>
  <c r="AK39" i="6"/>
  <c r="AF64" i="6"/>
  <c r="AL64" i="6"/>
  <c r="AL44" i="6"/>
  <c r="AE64" i="6"/>
  <c r="AK64" i="6"/>
  <c r="AF4" i="6"/>
  <c r="AK44" i="6"/>
  <c r="AI64" i="6"/>
  <c r="AO64" i="6"/>
  <c r="AO44" i="6"/>
  <c r="AG64" i="6"/>
  <c r="AM64" i="6"/>
  <c r="AD4" i="6"/>
  <c r="AG4" i="6"/>
  <c r="AH4" i="6"/>
  <c r="AE4" i="6"/>
  <c r="AI39" i="6"/>
  <c r="AO39" i="6"/>
  <c r="AD39" i="6"/>
  <c r="AJ39" i="6"/>
  <c r="AO90" i="6"/>
  <c r="AU90" i="6"/>
  <c r="AI77" i="6"/>
  <c r="AO77" i="6"/>
  <c r="AU77" i="6"/>
  <c r="AD74" i="6"/>
  <c r="AF39" i="6"/>
  <c r="AL39" i="6"/>
  <c r="AG74" i="6"/>
  <c r="AI97" i="6"/>
  <c r="AG39" i="6"/>
  <c r="AM39" i="6"/>
  <c r="AF11" i="6"/>
  <c r="AF3" i="6"/>
  <c r="AG97" i="6"/>
  <c r="AE82" i="6"/>
  <c r="AF74" i="6"/>
  <c r="AH74" i="6"/>
  <c r="AD11" i="6"/>
  <c r="AG11" i="6"/>
  <c r="AH97" i="6"/>
  <c r="AN97" i="6"/>
  <c r="AD97" i="6"/>
  <c r="AG82" i="6"/>
  <c r="AG90" i="6"/>
  <c r="AE90" i="6"/>
  <c r="AM90" i="6"/>
  <c r="AS90" i="6"/>
  <c r="AF77" i="6"/>
  <c r="AL77" i="6"/>
  <c r="AR77" i="6"/>
  <c r="AF97" i="6"/>
  <c r="AI82" i="6"/>
  <c r="AE77" i="6"/>
  <c r="AK77" i="6"/>
  <c r="AQ77" i="6"/>
  <c r="AG77" i="6"/>
  <c r="AM77" i="6"/>
  <c r="AS77" i="6"/>
  <c r="AD77" i="6"/>
  <c r="AJ77" i="6"/>
  <c r="AP77" i="6"/>
  <c r="AE11" i="6"/>
  <c r="AH11" i="6"/>
  <c r="AN11" i="6"/>
  <c r="AE32" i="6"/>
  <c r="AK32" i="6"/>
  <c r="AI32" i="6"/>
  <c r="AO32" i="6"/>
  <c r="AI29" i="6"/>
  <c r="AH29" i="6"/>
  <c r="AF29" i="6"/>
  <c r="AK90" i="6"/>
  <c r="AQ90" i="6"/>
  <c r="AD90" i="6"/>
  <c r="AL90" i="6"/>
  <c r="AR90" i="6"/>
  <c r="AD29" i="6"/>
  <c r="AG29" i="6"/>
  <c r="AF32" i="6"/>
  <c r="AL32" i="6"/>
  <c r="AG32" i="6"/>
  <c r="AM32" i="6"/>
  <c r="AF20" i="6"/>
  <c r="AG3" i="6"/>
  <c r="AH3" i="6"/>
  <c r="AN3" i="6"/>
  <c r="AI3" i="6"/>
  <c r="AE3" i="6"/>
  <c r="AG20" i="6"/>
  <c r="AI20" i="6"/>
  <c r="AH9" i="6"/>
  <c r="AI9" i="6"/>
  <c r="AN9" i="6"/>
  <c r="AD9" i="6"/>
  <c r="AF9" i="6"/>
  <c r="AG9" i="6"/>
  <c r="AE9" i="6"/>
  <c r="AU7" i="6"/>
  <c r="BA7" i="6"/>
  <c r="AJ81" i="6"/>
  <c r="AP81" i="6"/>
  <c r="AQ7" i="6"/>
  <c r="AW7" i="6"/>
  <c r="AU81" i="6"/>
  <c r="AS7" i="6"/>
  <c r="AY7" i="6"/>
  <c r="AK100" i="6"/>
  <c r="AQ100" i="6"/>
  <c r="AW100" i="6"/>
  <c r="AM81" i="6"/>
  <c r="AS81" i="6"/>
  <c r="AK81" i="6"/>
  <c r="AQ81" i="6"/>
  <c r="AO37" i="6"/>
  <c r="AN37" i="6"/>
  <c r="AT81" i="6"/>
  <c r="AJ84" i="6"/>
  <c r="AP84" i="6"/>
  <c r="AJ37" i="6"/>
  <c r="AK37" i="6"/>
  <c r="AJ100" i="6"/>
  <c r="AP100" i="6"/>
  <c r="AV100" i="6"/>
  <c r="AM100" i="6"/>
  <c r="AS100" i="6"/>
  <c r="AY100" i="6"/>
  <c r="AK13" i="6"/>
  <c r="AR7" i="6"/>
  <c r="AX7" i="6"/>
  <c r="AM37" i="6"/>
  <c r="AM84" i="6"/>
  <c r="AS84" i="6"/>
  <c r="AO84" i="6"/>
  <c r="AU84" i="6"/>
  <c r="AL37" i="6"/>
  <c r="AL84" i="6"/>
  <c r="AR84" i="6"/>
  <c r="AM24" i="6"/>
  <c r="AJ24" i="6"/>
  <c r="AK24" i="6"/>
  <c r="AL43" i="6"/>
  <c r="AO43" i="6"/>
  <c r="AJ43" i="6"/>
  <c r="AN43" i="6"/>
  <c r="AK43" i="6"/>
  <c r="AM43" i="6"/>
  <c r="AN39" i="6"/>
  <c r="AK84" i="6"/>
  <c r="AQ84" i="6"/>
  <c r="AK49" i="6"/>
  <c r="AM49" i="6"/>
  <c r="AJ49" i="6"/>
  <c r="AL49" i="6"/>
  <c r="AN49" i="6"/>
  <c r="AO49" i="6"/>
  <c r="AK22" i="6"/>
  <c r="AJ22" i="6"/>
  <c r="AM22" i="6"/>
  <c r="AL81" i="6"/>
  <c r="AR81" i="6"/>
  <c r="AT35" i="6"/>
  <c r="AU35" i="6"/>
  <c r="AR35" i="6"/>
  <c r="AP35" i="6"/>
  <c r="AS35" i="6"/>
  <c r="AQ35" i="6"/>
  <c r="AN30" i="6"/>
  <c r="AM30" i="6"/>
  <c r="AO30" i="6"/>
  <c r="AK30" i="6"/>
  <c r="AJ30" i="6"/>
  <c r="AL30" i="6"/>
  <c r="AQ76" i="6"/>
  <c r="AP76" i="6"/>
  <c r="AT76" i="6"/>
  <c r="AU76" i="6"/>
  <c r="AS76" i="6"/>
  <c r="AR76" i="6"/>
  <c r="AS70" i="6"/>
  <c r="AT70" i="6"/>
  <c r="AQ70" i="6"/>
  <c r="AU70" i="6"/>
  <c r="AR70" i="6"/>
  <c r="AP70" i="6"/>
  <c r="AO80" i="6"/>
  <c r="AL69" i="6"/>
  <c r="AK69" i="6"/>
  <c r="AO69" i="6"/>
  <c r="AM69" i="6"/>
  <c r="AM88" i="6"/>
  <c r="AO88" i="6"/>
  <c r="AK88" i="6"/>
  <c r="AL88" i="6"/>
  <c r="AK60" i="6"/>
  <c r="AL60" i="6"/>
  <c r="AO60" i="6"/>
  <c r="AM60" i="6"/>
  <c r="AN60" i="6"/>
  <c r="AJ60" i="6"/>
  <c r="AR58" i="6"/>
  <c r="AS58" i="6"/>
  <c r="AU58" i="6"/>
  <c r="AQ58" i="6"/>
  <c r="AO65" i="6"/>
  <c r="AN65" i="6"/>
  <c r="AN63" i="6"/>
  <c r="AO63" i="6"/>
  <c r="AO28" i="6"/>
  <c r="AK28" i="6"/>
  <c r="AJ28" i="6"/>
  <c r="AN28" i="6"/>
  <c r="AM28" i="6"/>
  <c r="AL28" i="6"/>
  <c r="AN57" i="6"/>
  <c r="AJ57" i="6"/>
  <c r="AO57" i="6"/>
  <c r="AM57" i="6"/>
  <c r="AK57" i="6"/>
  <c r="AL57" i="6"/>
  <c r="AL18" i="6"/>
  <c r="AK18" i="6"/>
  <c r="AO18" i="6"/>
  <c r="AM18" i="6"/>
  <c r="AQ78" i="6"/>
  <c r="AT78" i="6"/>
  <c r="AR78" i="6"/>
  <c r="AU78" i="6"/>
  <c r="AS78" i="6"/>
  <c r="AP78" i="6"/>
  <c r="AR62" i="6"/>
  <c r="AU62" i="6"/>
  <c r="AQ62" i="6"/>
  <c r="AS62" i="6"/>
  <c r="AN55" i="6"/>
  <c r="AO55" i="6"/>
  <c r="AK55" i="6"/>
  <c r="AL55" i="6"/>
  <c r="AJ55" i="6"/>
  <c r="AM55" i="6"/>
  <c r="AK101" i="6"/>
  <c r="AM101" i="6"/>
  <c r="AL101" i="6"/>
  <c r="AO101" i="6"/>
  <c r="AU66" i="6"/>
  <c r="AP66" i="6"/>
  <c r="AT66" i="6"/>
  <c r="AQ66" i="6"/>
  <c r="AR66" i="6"/>
  <c r="AS66" i="6"/>
  <c r="AT77" i="6"/>
  <c r="AT84" i="6"/>
  <c r="AN68" i="6"/>
  <c r="AK68" i="6"/>
  <c r="AJ68" i="6"/>
  <c r="AM68" i="6"/>
  <c r="AL68" i="6"/>
  <c r="AO68" i="6"/>
  <c r="AX27" i="6"/>
  <c r="AZ27" i="6"/>
  <c r="AW27" i="6"/>
  <c r="AV27" i="6"/>
  <c r="AY27" i="6"/>
  <c r="BA27" i="6"/>
  <c r="AK92" i="6"/>
  <c r="AM92" i="6"/>
  <c r="AU96" i="6"/>
  <c r="AY98" i="6"/>
  <c r="AX98" i="6"/>
  <c r="AW98" i="6"/>
  <c r="AV98" i="6"/>
  <c r="BA98" i="6"/>
  <c r="AZ98" i="6"/>
  <c r="AY33" i="6"/>
  <c r="AX33" i="6"/>
  <c r="BA33" i="6"/>
  <c r="AV33" i="6"/>
  <c r="AZ33" i="6"/>
  <c r="AW33" i="6"/>
  <c r="AY94" i="6"/>
  <c r="AX94" i="6"/>
  <c r="AW94" i="6"/>
  <c r="BA94" i="6"/>
  <c r="BA86" i="6"/>
  <c r="AW86" i="6"/>
  <c r="AY86" i="6"/>
  <c r="AX86" i="6"/>
  <c r="AZ50" i="6"/>
  <c r="AX13" i="6"/>
  <c r="BA13" i="6"/>
  <c r="AV13" i="6"/>
  <c r="AZ13" i="6"/>
  <c r="BG31" i="6"/>
  <c r="BC31" i="6"/>
  <c r="E31" i="6"/>
  <c r="BF31" i="6"/>
  <c r="BD31" i="6"/>
  <c r="BB31" i="6"/>
  <c r="D31" i="6"/>
  <c r="BE31" i="6"/>
  <c r="AY5" i="6"/>
  <c r="AX5" i="6"/>
  <c r="AZ5" i="6"/>
  <c r="AV5" i="6"/>
  <c r="BA5" i="6"/>
  <c r="AW5" i="6"/>
  <c r="AX25" i="6"/>
  <c r="AY25" i="6"/>
  <c r="AW25" i="6"/>
  <c r="BA25" i="6"/>
  <c r="AV25" i="6"/>
  <c r="AZ25" i="6"/>
  <c r="BA87" i="6"/>
  <c r="AW87" i="6"/>
  <c r="AV87" i="6"/>
  <c r="AZ87" i="6"/>
  <c r="AY87" i="6"/>
  <c r="AX87" i="6"/>
  <c r="AZ45" i="6"/>
  <c r="AV45" i="6"/>
  <c r="AY45" i="6"/>
  <c r="AX45" i="6"/>
  <c r="BA45" i="6"/>
  <c r="AW45" i="6"/>
  <c r="AX100" i="6"/>
  <c r="BA100" i="6"/>
  <c r="AZ100" i="6"/>
  <c r="AZ15" i="6"/>
  <c r="AX54" i="6"/>
  <c r="AY54" i="6"/>
  <c r="AW54" i="6"/>
  <c r="BA54" i="6"/>
  <c r="AX17" i="6"/>
  <c r="AY17" i="6"/>
  <c r="AW17" i="6"/>
  <c r="AZ17" i="6"/>
  <c r="BA17" i="6"/>
  <c r="AV17" i="6"/>
  <c r="AN95" i="6"/>
  <c r="AO2" i="6"/>
  <c r="AJ71" i="6"/>
  <c r="AO75" i="6"/>
  <c r="AU75" i="6"/>
  <c r="BA75" i="6"/>
  <c r="AL67" i="6"/>
  <c r="AM67" i="6"/>
  <c r="AJ2" i="6"/>
  <c r="AK71" i="6"/>
  <c r="AM71" i="6"/>
  <c r="AL71" i="6"/>
  <c r="AN67" i="6"/>
  <c r="AT67" i="6"/>
  <c r="AZ67" i="6"/>
  <c r="AJ67" i="6"/>
  <c r="AN71" i="6"/>
  <c r="AT71" i="6"/>
  <c r="AZ71" i="6"/>
  <c r="AO56" i="6"/>
  <c r="AO99" i="6"/>
  <c r="AM2" i="6"/>
  <c r="AL2" i="6"/>
  <c r="AK2" i="6"/>
  <c r="AN2" i="6"/>
  <c r="AT2" i="6"/>
  <c r="AZ2" i="6"/>
  <c r="BF2" i="6"/>
  <c r="F6" i="2"/>
  <c r="G7" i="2"/>
  <c r="DA12" i="9"/>
  <c r="AO21" i="6"/>
  <c r="AU21" i="6"/>
  <c r="BA21" i="6"/>
  <c r="BG21" i="6"/>
  <c r="AK75" i="6"/>
  <c r="AQ75" i="6"/>
  <c r="AW75" i="6"/>
  <c r="AJ21" i="6"/>
  <c r="AP21" i="6"/>
  <c r="AV21" i="6"/>
  <c r="BB21" i="6"/>
  <c r="D21" i="6"/>
  <c r="BK22" i="8"/>
  <c r="BE22" i="8"/>
  <c r="F22" i="8"/>
  <c r="AL63" i="6"/>
  <c r="AK36" i="6"/>
  <c r="AL42" i="6"/>
  <c r="AO42" i="6"/>
  <c r="AU42" i="6"/>
  <c r="AK42" i="6"/>
  <c r="AJ42" i="6"/>
  <c r="AL99" i="6"/>
  <c r="AR99" i="6"/>
  <c r="AX99" i="6"/>
  <c r="BD99" i="6"/>
  <c r="AJ38" i="6"/>
  <c r="AN38" i="6"/>
  <c r="AK21" i="6"/>
  <c r="AQ21" i="6"/>
  <c r="AW21" i="6"/>
  <c r="BC21" i="6"/>
  <c r="E21" i="6"/>
  <c r="AL21" i="6"/>
  <c r="AR21" i="6"/>
  <c r="AX21" i="6"/>
  <c r="BD21" i="6"/>
  <c r="AN51" i="6"/>
  <c r="AT51" i="6"/>
  <c r="AZ51" i="6"/>
  <c r="BF51" i="6"/>
  <c r="AL75" i="6"/>
  <c r="AR75" i="6"/>
  <c r="AX75" i="6"/>
  <c r="AM80" i="6"/>
  <c r="AS80" i="6"/>
  <c r="AM42" i="6"/>
  <c r="AL38" i="6"/>
  <c r="AM38" i="6"/>
  <c r="AK38" i="6"/>
  <c r="AK51" i="6"/>
  <c r="AJ56" i="6"/>
  <c r="AK99" i="6"/>
  <c r="AQ99" i="6"/>
  <c r="AW99" i="6"/>
  <c r="BC99" i="6"/>
  <c r="E99" i="6"/>
  <c r="AJ75" i="6"/>
  <c r="AP75" i="6"/>
  <c r="AV75" i="6"/>
  <c r="AM75" i="6"/>
  <c r="AS75" i="6"/>
  <c r="AY75" i="6"/>
  <c r="AJ46" i="6"/>
  <c r="AP46" i="6"/>
  <c r="AM46" i="6"/>
  <c r="AK46" i="6"/>
  <c r="AO46" i="6"/>
  <c r="AS46" i="6"/>
  <c r="AO95" i="6"/>
  <c r="AJ95" i="6"/>
  <c r="AU46" i="6"/>
  <c r="AQ46" i="6"/>
  <c r="AM95" i="6"/>
  <c r="AK40" i="6"/>
  <c r="AL80" i="6"/>
  <c r="AR80" i="6"/>
  <c r="AO40" i="6"/>
  <c r="AJ40" i="6"/>
  <c r="AN40" i="6"/>
  <c r="AO73" i="6"/>
  <c r="AT73" i="6"/>
  <c r="AL51" i="6"/>
  <c r="AM40" i="6"/>
  <c r="AU99" i="6"/>
  <c r="BA99" i="6"/>
  <c r="BG99" i="6"/>
  <c r="AM73" i="6"/>
  <c r="AK73" i="6"/>
  <c r="AL73" i="6"/>
  <c r="AL65" i="6"/>
  <c r="AR65" i="6"/>
  <c r="AK65" i="6"/>
  <c r="AQ65" i="6"/>
  <c r="AP99" i="6"/>
  <c r="AV99" i="6"/>
  <c r="BB99" i="6"/>
  <c r="D99" i="6"/>
  <c r="BK100" i="8"/>
  <c r="BE100" i="8"/>
  <c r="F100" i="8"/>
  <c r="AN83" i="6"/>
  <c r="AT83" i="6"/>
  <c r="AL40" i="6"/>
  <c r="AL59" i="6"/>
  <c r="AJ73" i="6"/>
  <c r="AM51" i="6"/>
  <c r="AK95" i="6"/>
  <c r="AO59" i="6"/>
  <c r="AN59" i="6"/>
  <c r="AJ51" i="6"/>
  <c r="AM83" i="6"/>
  <c r="AL48" i="6"/>
  <c r="AJ59" i="6"/>
  <c r="AJ63" i="6"/>
  <c r="AK59" i="6"/>
  <c r="AM99" i="6"/>
  <c r="AS99" i="6"/>
  <c r="AY99" i="6"/>
  <c r="BE99" i="6"/>
  <c r="AM21" i="6"/>
  <c r="AS21" i="6"/>
  <c r="AY21" i="6"/>
  <c r="BE21" i="6"/>
  <c r="AM59" i="6"/>
  <c r="AJ83" i="6"/>
  <c r="AL56" i="6"/>
  <c r="AL95" i="6"/>
  <c r="AR95" i="6"/>
  <c r="AM56" i="6"/>
  <c r="AS79" i="6"/>
  <c r="AL83" i="6"/>
  <c r="AK56" i="6"/>
  <c r="AM63" i="6"/>
  <c r="AK19" i="6"/>
  <c r="AJ48" i="6"/>
  <c r="AK63" i="6"/>
  <c r="AO48" i="6"/>
  <c r="AO19" i="6"/>
  <c r="AK48" i="6"/>
  <c r="AN48" i="6"/>
  <c r="AJ19" i="6"/>
  <c r="AK83" i="6"/>
  <c r="AM48" i="6"/>
  <c r="AL19" i="6"/>
  <c r="AM36" i="6"/>
  <c r="AN36" i="6"/>
  <c r="AU36" i="6"/>
  <c r="AW81" i="6"/>
  <c r="AM19" i="6"/>
  <c r="AL36" i="6"/>
  <c r="AJ36" i="6"/>
  <c r="AN19" i="6"/>
  <c r="AN12" i="6"/>
  <c r="AO34" i="6"/>
  <c r="AP53" i="6"/>
  <c r="AK61" i="6"/>
  <c r="AK34" i="6"/>
  <c r="AL47" i="6"/>
  <c r="AJ61" i="6"/>
  <c r="AL61" i="6"/>
  <c r="AN61" i="6"/>
  <c r="AU61" i="6"/>
  <c r="AL8" i="6"/>
  <c r="AR8" i="6"/>
  <c r="AM61" i="6"/>
  <c r="AO8" i="6"/>
  <c r="AU8" i="6"/>
  <c r="AQ53" i="6"/>
  <c r="AK29" i="6"/>
  <c r="AO74" i="6"/>
  <c r="AO14" i="6"/>
  <c r="AN34" i="6"/>
  <c r="AJ34" i="6"/>
  <c r="AM34" i="6"/>
  <c r="AL34" i="6"/>
  <c r="AJ41" i="6"/>
  <c r="AM8" i="6"/>
  <c r="AS8" i="6"/>
  <c r="AK8" i="6"/>
  <c r="AQ8" i="6"/>
  <c r="AJ8" i="6"/>
  <c r="AP8" i="6"/>
  <c r="AO41" i="6"/>
  <c r="AN41" i="6"/>
  <c r="AK41" i="6"/>
  <c r="AM41" i="6"/>
  <c r="AL41" i="6"/>
  <c r="AO4" i="6"/>
  <c r="AJ47" i="6"/>
  <c r="AO47" i="6"/>
  <c r="E7" i="2"/>
  <c r="AK47" i="6"/>
  <c r="AM47" i="6"/>
  <c r="AN47" i="6"/>
  <c r="AM85" i="6"/>
  <c r="AS85" i="6"/>
  <c r="AS53" i="6"/>
  <c r="AR53" i="6"/>
  <c r="AJ85" i="6"/>
  <c r="AP85" i="6"/>
  <c r="AO85" i="6"/>
  <c r="AU85" i="6"/>
  <c r="AK85" i="6"/>
  <c r="AQ85" i="6"/>
  <c r="AL85" i="6"/>
  <c r="AR85" i="6"/>
  <c r="AU53" i="6"/>
  <c r="AT53" i="6"/>
  <c r="AJ72" i="6"/>
  <c r="AM12" i="6"/>
  <c r="AO12" i="6"/>
  <c r="AM93" i="6"/>
  <c r="AJ12" i="6"/>
  <c r="AL12" i="6"/>
  <c r="AO10" i="6"/>
  <c r="AK12" i="6"/>
  <c r="AM14" i="6"/>
  <c r="AO20" i="6"/>
  <c r="AM82" i="6"/>
  <c r="AO91" i="6"/>
  <c r="AK23" i="6"/>
  <c r="AO72" i="6"/>
  <c r="AO6" i="6"/>
  <c r="AL23" i="6"/>
  <c r="AL16" i="6"/>
  <c r="AR79" i="6"/>
  <c r="AM6" i="6"/>
  <c r="AN6" i="6"/>
  <c r="AT6" i="6"/>
  <c r="AK6" i="6"/>
  <c r="AJ6" i="6"/>
  <c r="AL6" i="6"/>
  <c r="AL3" i="6"/>
  <c r="AR3" i="6"/>
  <c r="AO89" i="6"/>
  <c r="AU89" i="6"/>
  <c r="BA89" i="6"/>
  <c r="BG89" i="6"/>
  <c r="AM89" i="6"/>
  <c r="AS89" i="6"/>
  <c r="AY89" i="6"/>
  <c r="BE89" i="6"/>
  <c r="AQ79" i="6"/>
  <c r="AL14" i="6"/>
  <c r="AU79" i="6"/>
  <c r="AP79" i="6"/>
  <c r="AK14" i="6"/>
  <c r="AP37" i="6"/>
  <c r="AT79" i="6"/>
  <c r="AM97" i="6"/>
  <c r="AS97" i="6"/>
  <c r="AK72" i="6"/>
  <c r="AK10" i="6"/>
  <c r="AN72" i="6"/>
  <c r="AM72" i="6"/>
  <c r="AL72" i="6"/>
  <c r="AN10" i="6"/>
  <c r="AO23" i="6"/>
  <c r="AJ23" i="6"/>
  <c r="AM23" i="6"/>
  <c r="AN23" i="6"/>
  <c r="AK89" i="6"/>
  <c r="AQ89" i="6"/>
  <c r="AW89" i="6"/>
  <c r="BC89" i="6"/>
  <c r="E89" i="6"/>
  <c r="AJ89" i="6"/>
  <c r="AP89" i="6"/>
  <c r="AV89" i="6"/>
  <c r="BB89" i="6"/>
  <c r="D89" i="6"/>
  <c r="BK90" i="8"/>
  <c r="BE90" i="8"/>
  <c r="F90" i="8"/>
  <c r="AL89" i="6"/>
  <c r="AR89" i="6"/>
  <c r="AX89" i="6"/>
  <c r="BD89" i="6"/>
  <c r="AK9" i="6"/>
  <c r="AM9" i="6"/>
  <c r="AQ9" i="6"/>
  <c r="AJ91" i="6"/>
  <c r="AO93" i="6"/>
  <c r="AK93" i="6"/>
  <c r="AJ93" i="6"/>
  <c r="AL4" i="6"/>
  <c r="AL93" i="6"/>
  <c r="AN93" i="6"/>
  <c r="AM16" i="6"/>
  <c r="AK11" i="6"/>
  <c r="AQ11" i="6"/>
  <c r="AK16" i="6"/>
  <c r="AM10" i="6"/>
  <c r="AL10" i="6"/>
  <c r="AO82" i="6"/>
  <c r="AL91" i="6"/>
  <c r="AN91" i="6"/>
  <c r="AM91" i="6"/>
  <c r="AJ10" i="6"/>
  <c r="AK91" i="6"/>
  <c r="AJ3" i="6"/>
  <c r="AP3" i="6"/>
  <c r="AO16" i="6"/>
  <c r="AK4" i="6"/>
  <c r="AK82" i="6"/>
  <c r="AN4" i="6"/>
  <c r="AJ4" i="6"/>
  <c r="AM4" i="6"/>
  <c r="AL74" i="6"/>
  <c r="AK74" i="6"/>
  <c r="AJ74" i="6"/>
  <c r="AM74" i="6"/>
  <c r="AN74" i="6"/>
  <c r="AJ11" i="6"/>
  <c r="AP11" i="6"/>
  <c r="AL97" i="6"/>
  <c r="AR97" i="6"/>
  <c r="AO97" i="6"/>
  <c r="AU97" i="6"/>
  <c r="AO11" i="6"/>
  <c r="AU11" i="6"/>
  <c r="AJ97" i="6"/>
  <c r="AP97" i="6"/>
  <c r="AK97" i="6"/>
  <c r="AQ97" i="6"/>
  <c r="AM11" i="6"/>
  <c r="AS11" i="6"/>
  <c r="AL82" i="6"/>
  <c r="AL11" i="6"/>
  <c r="AR11" i="6"/>
  <c r="AK20" i="6"/>
  <c r="AO3" i="6"/>
  <c r="AU3" i="6"/>
  <c r="AL20" i="6"/>
  <c r="AK3" i="6"/>
  <c r="AQ3" i="6"/>
  <c r="AQ20" i="6"/>
  <c r="AM3" i="6"/>
  <c r="AS3" i="6"/>
  <c r="AM20" i="6"/>
  <c r="AJ29" i="6"/>
  <c r="AN29" i="6"/>
  <c r="AO29" i="6"/>
  <c r="AT29" i="6"/>
  <c r="AL29" i="6"/>
  <c r="AM29" i="6"/>
  <c r="AO9" i="6"/>
  <c r="AS9" i="6"/>
  <c r="AL9" i="6"/>
  <c r="AJ9" i="6"/>
  <c r="AR9" i="6"/>
  <c r="AU9" i="6"/>
  <c r="AP9" i="6"/>
  <c r="AT9" i="6"/>
  <c r="AQ37" i="6"/>
  <c r="AT85" i="6"/>
  <c r="AV81" i="6"/>
  <c r="AZ81" i="6"/>
  <c r="BA81" i="6"/>
  <c r="AX81" i="6"/>
  <c r="AY81" i="6"/>
  <c r="AT95" i="6"/>
  <c r="AS13" i="6"/>
  <c r="AY13" i="6"/>
  <c r="BE13" i="6"/>
  <c r="AQ13" i="6"/>
  <c r="AW13" i="6"/>
  <c r="BC13" i="6"/>
  <c r="E13" i="6"/>
  <c r="AR46" i="6"/>
  <c r="AT46" i="6"/>
  <c r="AT56" i="6"/>
  <c r="AU56" i="6"/>
  <c r="AU37" i="6"/>
  <c r="AT37" i="6"/>
  <c r="AR37" i="6"/>
  <c r="AS37" i="6"/>
  <c r="AU39" i="6"/>
  <c r="AS39" i="6"/>
  <c r="AQ39" i="6"/>
  <c r="AP39" i="6"/>
  <c r="AT39" i="6"/>
  <c r="AR39" i="6"/>
  <c r="AT11" i="6"/>
  <c r="AT43" i="6"/>
  <c r="AR43" i="6"/>
  <c r="AP43" i="6"/>
  <c r="AU43" i="6"/>
  <c r="AS43" i="6"/>
  <c r="AQ43" i="6"/>
  <c r="AP49" i="6"/>
  <c r="AR49" i="6"/>
  <c r="AQ49" i="6"/>
  <c r="AS49" i="6"/>
  <c r="AU49" i="6"/>
  <c r="AT49" i="6"/>
  <c r="AQ24" i="6"/>
  <c r="AS24" i="6"/>
  <c r="AR24" i="6"/>
  <c r="AU24" i="6"/>
  <c r="AT3" i="6"/>
  <c r="AU22" i="6"/>
  <c r="AR22" i="6"/>
  <c r="AQ22" i="6"/>
  <c r="AS22" i="6"/>
  <c r="AZ66" i="6"/>
  <c r="BA66" i="6"/>
  <c r="AV66" i="6"/>
  <c r="AY66" i="6"/>
  <c r="AX66" i="6"/>
  <c r="AW66" i="6"/>
  <c r="AY96" i="6"/>
  <c r="AX96" i="6"/>
  <c r="BA96" i="6"/>
  <c r="AW96" i="6"/>
  <c r="AT63" i="6"/>
  <c r="AU63" i="6"/>
  <c r="AR30" i="6"/>
  <c r="AT30" i="6"/>
  <c r="AS30" i="6"/>
  <c r="AQ30" i="6"/>
  <c r="AP30" i="6"/>
  <c r="AU30" i="6"/>
  <c r="AU68" i="6"/>
  <c r="AP68" i="6"/>
  <c r="AT68" i="6"/>
  <c r="AQ68" i="6"/>
  <c r="AR68" i="6"/>
  <c r="AS68" i="6"/>
  <c r="BA77" i="6"/>
  <c r="AY77" i="6"/>
  <c r="AX77" i="6"/>
  <c r="AZ77" i="6"/>
  <c r="AV77" i="6"/>
  <c r="AW77" i="6"/>
  <c r="AT55" i="6"/>
  <c r="AQ55" i="6"/>
  <c r="AP55" i="6"/>
  <c r="AU55" i="6"/>
  <c r="AS55" i="6"/>
  <c r="AR55" i="6"/>
  <c r="AU52" i="6"/>
  <c r="AR52" i="6"/>
  <c r="AS52" i="6"/>
  <c r="AQ52" i="6"/>
  <c r="AT97" i="6"/>
  <c r="AP92" i="6"/>
  <c r="AS92" i="6"/>
  <c r="AQ92" i="6"/>
  <c r="AW84" i="6"/>
  <c r="AX84" i="6"/>
  <c r="BA84" i="6"/>
  <c r="AY84" i="6"/>
  <c r="AV84" i="6"/>
  <c r="AZ84" i="6"/>
  <c r="AT8" i="6"/>
  <c r="AS18" i="6"/>
  <c r="AU18" i="6"/>
  <c r="AR18" i="6"/>
  <c r="AQ18" i="6"/>
  <c r="AP57" i="6"/>
  <c r="AQ57" i="6"/>
  <c r="AR57" i="6"/>
  <c r="AT57" i="6"/>
  <c r="AU57" i="6"/>
  <c r="AS57" i="6"/>
  <c r="AP65" i="6"/>
  <c r="AT65" i="6"/>
  <c r="AS65" i="6"/>
  <c r="AU65" i="6"/>
  <c r="AR60" i="6"/>
  <c r="AQ60" i="6"/>
  <c r="AT60" i="6"/>
  <c r="AS60" i="6"/>
  <c r="AP60" i="6"/>
  <c r="AU60" i="6"/>
  <c r="AU69" i="6"/>
  <c r="AQ69" i="6"/>
  <c r="AR69" i="6"/>
  <c r="AS69" i="6"/>
  <c r="AZ70" i="6"/>
  <c r="BA70" i="6"/>
  <c r="AV70" i="6"/>
  <c r="AX70" i="6"/>
  <c r="AY70" i="6"/>
  <c r="AW70" i="6"/>
  <c r="AU26" i="6"/>
  <c r="AS26" i="6"/>
  <c r="AQ26" i="6"/>
  <c r="AR26" i="6"/>
  <c r="AY90" i="6"/>
  <c r="AX90" i="6"/>
  <c r="BA90" i="6"/>
  <c r="AW90" i="6"/>
  <c r="AU101" i="6"/>
  <c r="AQ101" i="6"/>
  <c r="AR101" i="6"/>
  <c r="AS101" i="6"/>
  <c r="AZ75" i="6"/>
  <c r="AX58" i="6"/>
  <c r="AY58" i="6"/>
  <c r="AW58" i="6"/>
  <c r="BA58" i="6"/>
  <c r="AU64" i="6"/>
  <c r="AS64" i="6"/>
  <c r="AR64" i="6"/>
  <c r="AQ64" i="6"/>
  <c r="AQ44" i="6"/>
  <c r="AR44" i="6"/>
  <c r="AU44" i="6"/>
  <c r="AS44" i="6"/>
  <c r="AR88" i="6"/>
  <c r="AS88" i="6"/>
  <c r="AU88" i="6"/>
  <c r="AQ88" i="6"/>
  <c r="AQ80" i="6"/>
  <c r="AP80" i="6"/>
  <c r="AT80" i="6"/>
  <c r="AU80" i="6"/>
  <c r="AU32" i="6"/>
  <c r="AQ32" i="6"/>
  <c r="AR32" i="6"/>
  <c r="AS32" i="6"/>
  <c r="BF27" i="6"/>
  <c r="BD27" i="6"/>
  <c r="BE27" i="6"/>
  <c r="BG27" i="6"/>
  <c r="BC27" i="6"/>
  <c r="E27" i="6"/>
  <c r="BB27" i="6"/>
  <c r="D27" i="6"/>
  <c r="AT42" i="6"/>
  <c r="AW62" i="6"/>
  <c r="AX62" i="6"/>
  <c r="BA62" i="6"/>
  <c r="AY62" i="6"/>
  <c r="BA78" i="6"/>
  <c r="AY78" i="6"/>
  <c r="AW78" i="6"/>
  <c r="AX78" i="6"/>
  <c r="AZ78" i="6"/>
  <c r="AV78" i="6"/>
  <c r="AU28" i="6"/>
  <c r="AR28" i="6"/>
  <c r="AQ28" i="6"/>
  <c r="AP28" i="6"/>
  <c r="AS28" i="6"/>
  <c r="AT28" i="6"/>
  <c r="BA76" i="6"/>
  <c r="AY76" i="6"/>
  <c r="AX76" i="6"/>
  <c r="AZ76" i="6"/>
  <c r="AW76" i="6"/>
  <c r="AV76" i="6"/>
  <c r="AV35" i="6"/>
  <c r="AX35" i="6"/>
  <c r="AZ35" i="6"/>
  <c r="AY35" i="6"/>
  <c r="BA35" i="6"/>
  <c r="AW35" i="6"/>
  <c r="BF7" i="6"/>
  <c r="BG7" i="6"/>
  <c r="BE7" i="6"/>
  <c r="BC7" i="6"/>
  <c r="E7" i="6"/>
  <c r="BD7" i="6"/>
  <c r="BF21" i="6"/>
  <c r="BG98" i="6"/>
  <c r="BC98" i="6"/>
  <c r="E98" i="6"/>
  <c r="BD98" i="6"/>
  <c r="BE98" i="6"/>
  <c r="BB98" i="6"/>
  <c r="D98" i="6"/>
  <c r="BF98" i="6"/>
  <c r="BF54" i="6"/>
  <c r="BE54" i="6"/>
  <c r="BD54" i="6"/>
  <c r="BC54" i="6"/>
  <c r="E54" i="6"/>
  <c r="BG54" i="6"/>
  <c r="BF25" i="6"/>
  <c r="BB25" i="6"/>
  <c r="D25" i="6"/>
  <c r="BD25" i="6"/>
  <c r="BE25" i="6"/>
  <c r="BC25" i="6"/>
  <c r="E25" i="6"/>
  <c r="BG25" i="6"/>
  <c r="BE86" i="6"/>
  <c r="BG86" i="6"/>
  <c r="BF86" i="6"/>
  <c r="BD86" i="6"/>
  <c r="BC86" i="6"/>
  <c r="E86" i="6"/>
  <c r="BF15" i="6"/>
  <c r="BB15" i="6"/>
  <c r="D15" i="6"/>
  <c r="BK16" i="8"/>
  <c r="BE16" i="8"/>
  <c r="F16" i="8"/>
  <c r="BG15" i="6"/>
  <c r="BC15" i="6"/>
  <c r="E15" i="6"/>
  <c r="BE15" i="6"/>
  <c r="BD15" i="6"/>
  <c r="BE87" i="6"/>
  <c r="BG87" i="6"/>
  <c r="BB87" i="6"/>
  <c r="D87" i="6"/>
  <c r="BK88" i="8"/>
  <c r="BE88" i="8"/>
  <c r="F88" i="8"/>
  <c r="BF87" i="6"/>
  <c r="BD87" i="6"/>
  <c r="BC87" i="6"/>
  <c r="E87" i="6"/>
  <c r="BF13" i="6"/>
  <c r="BB13" i="6"/>
  <c r="D13" i="6"/>
  <c r="BK14" i="8"/>
  <c r="BD13" i="6"/>
  <c r="BG13" i="6"/>
  <c r="BF50" i="6"/>
  <c r="BB50" i="6"/>
  <c r="D50" i="6"/>
  <c r="BE50" i="6"/>
  <c r="BD50" i="6"/>
  <c r="BC50" i="6"/>
  <c r="E50" i="6"/>
  <c r="BG50" i="6"/>
  <c r="BF99" i="6"/>
  <c r="BG100" i="6"/>
  <c r="BC100" i="6"/>
  <c r="E100" i="6"/>
  <c r="BF100" i="6"/>
  <c r="BB100" i="6"/>
  <c r="D100" i="6"/>
  <c r="BE100" i="6"/>
  <c r="BD100" i="6"/>
  <c r="BF17" i="6"/>
  <c r="BB17" i="6"/>
  <c r="D17" i="6"/>
  <c r="BD17" i="6"/>
  <c r="BC17" i="6"/>
  <c r="E17" i="6"/>
  <c r="BE17" i="6"/>
  <c r="BG17" i="6"/>
  <c r="BF89" i="6"/>
  <c r="BD45" i="6"/>
  <c r="BG45" i="6"/>
  <c r="BC45" i="6"/>
  <c r="E45" i="6"/>
  <c r="BF45" i="6"/>
  <c r="BB45" i="6"/>
  <c r="D45" i="6"/>
  <c r="BE45" i="6"/>
  <c r="BG5" i="6"/>
  <c r="BC5" i="6"/>
  <c r="E5" i="6"/>
  <c r="BD5" i="6"/>
  <c r="BF5" i="6"/>
  <c r="BB5" i="6"/>
  <c r="D5" i="6"/>
  <c r="BK6" i="8"/>
  <c r="BE6" i="8"/>
  <c r="F6" i="8"/>
  <c r="BE5" i="6"/>
  <c r="BG94" i="6"/>
  <c r="BC94" i="6"/>
  <c r="E94" i="6"/>
  <c r="BD94" i="6"/>
  <c r="BF94" i="6"/>
  <c r="BE94" i="6"/>
  <c r="BG33" i="6"/>
  <c r="BC33" i="6"/>
  <c r="E33" i="6"/>
  <c r="BD33" i="6"/>
  <c r="BF33" i="6"/>
  <c r="BB33" i="6"/>
  <c r="D33" i="6"/>
  <c r="BE33" i="6"/>
  <c r="AQ95" i="6"/>
  <c r="AP95" i="6"/>
  <c r="AS95" i="6"/>
  <c r="AY95" i="6"/>
  <c r="AU95" i="6"/>
  <c r="BA95" i="6"/>
  <c r="AR71" i="6"/>
  <c r="AX71" i="6"/>
  <c r="BD71" i="6"/>
  <c r="AP71" i="6"/>
  <c r="AV71" i="6"/>
  <c r="AP67" i="6"/>
  <c r="AV67" i="6"/>
  <c r="BB67" i="6"/>
  <c r="D67" i="6"/>
  <c r="BK68" i="8"/>
  <c r="BE68" i="8"/>
  <c r="F68" i="8"/>
  <c r="AR67" i="6"/>
  <c r="AX67" i="6"/>
  <c r="BD67" i="6"/>
  <c r="AU67" i="6"/>
  <c r="BA67" i="6"/>
  <c r="BG67" i="6"/>
  <c r="AQ67" i="6"/>
  <c r="AW67" i="6"/>
  <c r="AQ71" i="6"/>
  <c r="AW71" i="6"/>
  <c r="BC71" i="6"/>
  <c r="E71" i="6"/>
  <c r="AS42" i="6"/>
  <c r="AR42" i="6"/>
  <c r="AT34" i="6"/>
  <c r="AZ34" i="6"/>
  <c r="BF34" i="6"/>
  <c r="AP42" i="6"/>
  <c r="AS71" i="6"/>
  <c r="AY71" i="6"/>
  <c r="BE71" i="6"/>
  <c r="AS67" i="6"/>
  <c r="AY67" i="6"/>
  <c r="BE67" i="6"/>
  <c r="AQ42" i="6"/>
  <c r="AU71" i="6"/>
  <c r="BA71" i="6"/>
  <c r="BG71" i="6"/>
  <c r="AR74" i="6"/>
  <c r="AR2" i="6"/>
  <c r="AX2" i="6"/>
  <c r="BD2" i="6"/>
  <c r="AP2" i="6"/>
  <c r="AV2" i="6"/>
  <c r="BB2" i="6"/>
  <c r="D2" i="6"/>
  <c r="BK3" i="8"/>
  <c r="BE3" i="8"/>
  <c r="F3" i="8"/>
  <c r="AS2" i="6"/>
  <c r="AY2" i="6"/>
  <c r="BE2" i="6"/>
  <c r="AQ2" i="6"/>
  <c r="AW2" i="6"/>
  <c r="BC2" i="6"/>
  <c r="E2" i="6"/>
  <c r="AU2" i="6"/>
  <c r="BA2" i="6"/>
  <c r="BG2" i="6"/>
  <c r="DA13" i="9"/>
  <c r="AP63" i="6"/>
  <c r="AP73" i="6"/>
  <c r="AU12" i="6"/>
  <c r="AU51" i="6"/>
  <c r="BA51" i="6"/>
  <c r="BG51" i="6"/>
  <c r="AR63" i="6"/>
  <c r="AP56" i="6"/>
  <c r="AV56" i="6"/>
  <c r="AR51" i="6"/>
  <c r="AX51" i="6"/>
  <c r="BD51" i="6"/>
  <c r="AR38" i="6"/>
  <c r="AS38" i="6"/>
  <c r="AP38" i="6"/>
  <c r="AT38" i="6"/>
  <c r="AZ38" i="6"/>
  <c r="AU38" i="6"/>
  <c r="AQ38" i="6"/>
  <c r="AP51" i="6"/>
  <c r="AV51" i="6"/>
  <c r="BB51" i="6"/>
  <c r="D51" i="6"/>
  <c r="BK52" i="8"/>
  <c r="BE52" i="8"/>
  <c r="F52" i="8"/>
  <c r="AS51" i="6"/>
  <c r="AY51" i="6"/>
  <c r="BE51" i="6"/>
  <c r="AQ51" i="6"/>
  <c r="AW51" i="6"/>
  <c r="BC51" i="6"/>
  <c r="E51" i="6"/>
  <c r="AQ63" i="6"/>
  <c r="AQ73" i="6"/>
  <c r="AU59" i="6"/>
  <c r="AQ56" i="6"/>
  <c r="AW56" i="6"/>
  <c r="AR56" i="6"/>
  <c r="AX56" i="6"/>
  <c r="AR40" i="6"/>
  <c r="AU73" i="6"/>
  <c r="AZ73" i="6"/>
  <c r="AT36" i="6"/>
  <c r="BA36" i="6"/>
  <c r="AT40" i="6"/>
  <c r="AZ40" i="6"/>
  <c r="AU83" i="6"/>
  <c r="BA83" i="6"/>
  <c r="AR83" i="6"/>
  <c r="AX83" i="6"/>
  <c r="AQ83" i="6"/>
  <c r="AW83" i="6"/>
  <c r="AS83" i="6"/>
  <c r="AY83" i="6"/>
  <c r="AP83" i="6"/>
  <c r="AV83" i="6"/>
  <c r="AP48" i="6"/>
  <c r="AP40" i="6"/>
  <c r="AS73" i="6"/>
  <c r="AQ40" i="6"/>
  <c r="AS40" i="6"/>
  <c r="AU40" i="6"/>
  <c r="AR59" i="6"/>
  <c r="AP59" i="6"/>
  <c r="AR73" i="6"/>
  <c r="AQ59" i="6"/>
  <c r="AT12" i="6"/>
  <c r="AT59" i="6"/>
  <c r="AS59" i="6"/>
  <c r="AS63" i="6"/>
  <c r="AS56" i="6"/>
  <c r="AY56" i="6"/>
  <c r="AQ12" i="6"/>
  <c r="AU48" i="6"/>
  <c r="AQ19" i="6"/>
  <c r="AR36" i="6"/>
  <c r="AS36" i="6"/>
  <c r="AR48" i="6"/>
  <c r="AS48" i="6"/>
  <c r="AR12" i="6"/>
  <c r="AS19" i="6"/>
  <c r="AQ48" i="6"/>
  <c r="AT48" i="6"/>
  <c r="AP36" i="6"/>
  <c r="AQ36" i="6"/>
  <c r="AT19" i="6"/>
  <c r="BC81" i="6"/>
  <c r="E81" i="6"/>
  <c r="AR19" i="6"/>
  <c r="AP12" i="6"/>
  <c r="AP19" i="6"/>
  <c r="AS12" i="6"/>
  <c r="AU19" i="6"/>
  <c r="AQ61" i="6"/>
  <c r="AP61" i="6"/>
  <c r="AT61" i="6"/>
  <c r="AZ61" i="6"/>
  <c r="AQ34" i="6"/>
  <c r="AR34" i="6"/>
  <c r="AS61" i="6"/>
  <c r="AR61" i="6"/>
  <c r="AU34" i="6"/>
  <c r="AS34" i="6"/>
  <c r="AU41" i="6"/>
  <c r="AP34" i="6"/>
  <c r="AV34" i="6"/>
  <c r="BB34" i="6"/>
  <c r="D34" i="6"/>
  <c r="BK35" i="8"/>
  <c r="BE35" i="8"/>
  <c r="F35" i="8"/>
  <c r="BA53" i="6"/>
  <c r="AS47" i="6"/>
  <c r="AS41" i="6"/>
  <c r="AR41" i="6"/>
  <c r="AT41" i="6"/>
  <c r="AQ41" i="6"/>
  <c r="AP41" i="6"/>
  <c r="AQ47" i="6"/>
  <c r="AR47" i="6"/>
  <c r="AT47" i="6"/>
  <c r="AU47" i="6"/>
  <c r="AP47" i="6"/>
  <c r="AV53" i="6"/>
  <c r="AZ53" i="6"/>
  <c r="AW53" i="6"/>
  <c r="AY53" i="6"/>
  <c r="AX53" i="6"/>
  <c r="AS72" i="6"/>
  <c r="AQ6" i="6"/>
  <c r="AW6" i="6"/>
  <c r="AR82" i="6"/>
  <c r="AQ82" i="6"/>
  <c r="AW79" i="6"/>
  <c r="AU10" i="6"/>
  <c r="AP93" i="6"/>
  <c r="AS82" i="6"/>
  <c r="AR72" i="6"/>
  <c r="AS6" i="6"/>
  <c r="AY6" i="6"/>
  <c r="AS91" i="6"/>
  <c r="AP23" i="6"/>
  <c r="AR14" i="6"/>
  <c r="AU6" i="6"/>
  <c r="BA6" i="6"/>
  <c r="AZ79" i="6"/>
  <c r="BF79" i="6"/>
  <c r="AY79" i="6"/>
  <c r="AP6" i="6"/>
  <c r="AV6" i="6"/>
  <c r="AR6" i="6"/>
  <c r="AX6" i="6"/>
  <c r="AR4" i="6"/>
  <c r="AU23" i="6"/>
  <c r="AU82" i="6"/>
  <c r="AQ10" i="6"/>
  <c r="AS10" i="6"/>
  <c r="AR23" i="6"/>
  <c r="AT10" i="6"/>
  <c r="BA79" i="6"/>
  <c r="AU14" i="6"/>
  <c r="AQ14" i="6"/>
  <c r="AX79" i="6"/>
  <c r="AU72" i="6"/>
  <c r="AP72" i="6"/>
  <c r="AT23" i="6"/>
  <c r="AZ23" i="6"/>
  <c r="AP10" i="6"/>
  <c r="AV79" i="6"/>
  <c r="AQ72" i="6"/>
  <c r="AS14" i="6"/>
  <c r="AT72" i="6"/>
  <c r="AQ23" i="6"/>
  <c r="AR10" i="6"/>
  <c r="AS23" i="6"/>
  <c r="AQ16" i="6"/>
  <c r="AW16" i="6"/>
  <c r="AR91" i="6"/>
  <c r="AQ91" i="6"/>
  <c r="AU91" i="6"/>
  <c r="AU93" i="6"/>
  <c r="AR16" i="6"/>
  <c r="AX16" i="6"/>
  <c r="AS16" i="6"/>
  <c r="AY16" i="6"/>
  <c r="AU16" i="6"/>
  <c r="BA16" i="6"/>
  <c r="AT93" i="6"/>
  <c r="AZ93" i="6"/>
  <c r="AR93" i="6"/>
  <c r="AS93" i="6"/>
  <c r="AQ93" i="6"/>
  <c r="AT4" i="6"/>
  <c r="AQ74" i="6"/>
  <c r="AT91" i="6"/>
  <c r="AP91" i="6"/>
  <c r="AU20" i="6"/>
  <c r="AS4" i="6"/>
  <c r="AQ4" i="6"/>
  <c r="AU4" i="6"/>
  <c r="AP4" i="6"/>
  <c r="AS20" i="6"/>
  <c r="AR20" i="6"/>
  <c r="AU74" i="6"/>
  <c r="AT74" i="6"/>
  <c r="AP74" i="6"/>
  <c r="AS74" i="6"/>
  <c r="AU29" i="6"/>
  <c r="BA29" i="6"/>
  <c r="AQ29" i="6"/>
  <c r="AW29" i="6"/>
  <c r="AR29" i="6"/>
  <c r="AX29" i="6"/>
  <c r="AZ29" i="6"/>
  <c r="AS29" i="6"/>
  <c r="AY29" i="6"/>
  <c r="AP29" i="6"/>
  <c r="AV29" i="6"/>
  <c r="AZ83" i="6"/>
  <c r="AX9" i="6"/>
  <c r="BA9" i="6"/>
  <c r="AV9" i="6"/>
  <c r="AZ9" i="6"/>
  <c r="AY9" i="6"/>
  <c r="AW9" i="6"/>
  <c r="BF81" i="6"/>
  <c r="BB81" i="6"/>
  <c r="D81" i="6"/>
  <c r="AW37" i="6"/>
  <c r="AX85" i="6"/>
  <c r="BA85" i="6"/>
  <c r="AV85" i="6"/>
  <c r="AY85" i="6"/>
  <c r="AW85" i="6"/>
  <c r="AZ85" i="6"/>
  <c r="BG81" i="6"/>
  <c r="BD81" i="6"/>
  <c r="BE81" i="6"/>
  <c r="AY37" i="6"/>
  <c r="AX37" i="6"/>
  <c r="AZ95" i="6"/>
  <c r="AW95" i="6"/>
  <c r="AX95" i="6"/>
  <c r="AV95" i="6"/>
  <c r="AZ56" i="6"/>
  <c r="BA56" i="6"/>
  <c r="BA37" i="6"/>
  <c r="AV37" i="6"/>
  <c r="AZ37" i="6"/>
  <c r="AX46" i="6"/>
  <c r="BA46" i="6"/>
  <c r="AZ46" i="6"/>
  <c r="AV46" i="6"/>
  <c r="AY46" i="6"/>
  <c r="AW46" i="6"/>
  <c r="BA24" i="6"/>
  <c r="AY24" i="6"/>
  <c r="AX24" i="6"/>
  <c r="AW24" i="6"/>
  <c r="AZ49" i="6"/>
  <c r="AX49" i="6"/>
  <c r="AY49" i="6"/>
  <c r="BA49" i="6"/>
  <c r="AW49" i="6"/>
  <c r="AV49" i="6"/>
  <c r="AX22" i="6"/>
  <c r="AY22" i="6"/>
  <c r="AW22" i="6"/>
  <c r="BA22" i="6"/>
  <c r="BA3" i="6"/>
  <c r="AW3" i="6"/>
  <c r="AZ3" i="6"/>
  <c r="AX3" i="6"/>
  <c r="AY3" i="6"/>
  <c r="AV3" i="6"/>
  <c r="BA11" i="6"/>
  <c r="AY11" i="6"/>
  <c r="AV11" i="6"/>
  <c r="AZ11" i="6"/>
  <c r="AX11" i="6"/>
  <c r="AW11" i="6"/>
  <c r="AV43" i="6"/>
  <c r="AW43" i="6"/>
  <c r="AY43" i="6"/>
  <c r="AX43" i="6"/>
  <c r="BA43" i="6"/>
  <c r="AZ43" i="6"/>
  <c r="AX39" i="6"/>
  <c r="AZ39" i="6"/>
  <c r="BA39" i="6"/>
  <c r="AV39" i="6"/>
  <c r="AW39" i="6"/>
  <c r="AY39" i="6"/>
  <c r="AY26" i="6"/>
  <c r="AW26" i="6"/>
  <c r="BA26" i="6"/>
  <c r="AX26" i="6"/>
  <c r="BC76" i="6"/>
  <c r="E76" i="6"/>
  <c r="BF76" i="6"/>
  <c r="BB76" i="6"/>
  <c r="D76" i="6"/>
  <c r="BG76" i="6"/>
  <c r="BE76" i="6"/>
  <c r="BD76" i="6"/>
  <c r="BF71" i="6"/>
  <c r="BB71" i="6"/>
  <c r="D71" i="6"/>
  <c r="BK72" i="8"/>
  <c r="BE72" i="8"/>
  <c r="F72" i="8"/>
  <c r="BC62" i="6"/>
  <c r="E62" i="6"/>
  <c r="BD62" i="6"/>
  <c r="BF62" i="6"/>
  <c r="BG62" i="6"/>
  <c r="BE62" i="6"/>
  <c r="AW44" i="6"/>
  <c r="AY44" i="6"/>
  <c r="AX44" i="6"/>
  <c r="BA44" i="6"/>
  <c r="BE84" i="6"/>
  <c r="BD84" i="6"/>
  <c r="BC84" i="6"/>
  <c r="E84" i="6"/>
  <c r="BB84" i="6"/>
  <c r="D84" i="6"/>
  <c r="BF84" i="6"/>
  <c r="BG84" i="6"/>
  <c r="AZ97" i="6"/>
  <c r="AV97" i="6"/>
  <c r="AX97" i="6"/>
  <c r="AW97" i="6"/>
  <c r="AY97" i="6"/>
  <c r="BA97" i="6"/>
  <c r="BD77" i="6"/>
  <c r="BB77" i="6"/>
  <c r="D77" i="6"/>
  <c r="BK78" i="8"/>
  <c r="BE78" i="8"/>
  <c r="F78" i="8"/>
  <c r="BG77" i="6"/>
  <c r="BE77" i="6"/>
  <c r="BF77" i="6"/>
  <c r="BC77" i="6"/>
  <c r="E77" i="6"/>
  <c r="BA63" i="6"/>
  <c r="AZ63" i="6"/>
  <c r="AZ6" i="6"/>
  <c r="AX101" i="6"/>
  <c r="BA101" i="6"/>
  <c r="AY101" i="6"/>
  <c r="AW101" i="6"/>
  <c r="BC70" i="6"/>
  <c r="E70" i="6"/>
  <c r="BE70" i="6"/>
  <c r="BD70" i="6"/>
  <c r="BF70" i="6"/>
  <c r="BG70" i="6"/>
  <c r="BB70" i="6"/>
  <c r="D70" i="6"/>
  <c r="BA69" i="6"/>
  <c r="AY69" i="6"/>
  <c r="AX69" i="6"/>
  <c r="AW69" i="6"/>
  <c r="AW65" i="6"/>
  <c r="AZ65" i="6"/>
  <c r="AV65" i="6"/>
  <c r="BA65" i="6"/>
  <c r="AY65" i="6"/>
  <c r="AX65" i="6"/>
  <c r="BA8" i="6"/>
  <c r="AV8" i="6"/>
  <c r="AW8" i="6"/>
  <c r="AY8" i="6"/>
  <c r="AX8" i="6"/>
  <c r="AZ8" i="6"/>
  <c r="BA55" i="6"/>
  <c r="AV55" i="6"/>
  <c r="AY55" i="6"/>
  <c r="AW55" i="6"/>
  <c r="AX55" i="6"/>
  <c r="AZ55" i="6"/>
  <c r="BF67" i="6"/>
  <c r="BC67" i="6"/>
  <c r="E67" i="6"/>
  <c r="AV28" i="6"/>
  <c r="AX28" i="6"/>
  <c r="BA28" i="6"/>
  <c r="AW28" i="6"/>
  <c r="AY28" i="6"/>
  <c r="AZ28" i="6"/>
  <c r="AZ42" i="6"/>
  <c r="BA42" i="6"/>
  <c r="AX80" i="6"/>
  <c r="AZ80" i="6"/>
  <c r="AW80" i="6"/>
  <c r="BA80" i="6"/>
  <c r="AV80" i="6"/>
  <c r="AY80" i="6"/>
  <c r="BC75" i="6"/>
  <c r="E75" i="6"/>
  <c r="BF75" i="6"/>
  <c r="BB75" i="6"/>
  <c r="D75" i="6"/>
  <c r="BK76" i="8"/>
  <c r="BE76" i="8"/>
  <c r="F76" i="8"/>
  <c r="BG75" i="6"/>
  <c r="BE75" i="6"/>
  <c r="BD75" i="6"/>
  <c r="BD90" i="6"/>
  <c r="BG90" i="6"/>
  <c r="BC90" i="6"/>
  <c r="E90" i="6"/>
  <c r="BE90" i="6"/>
  <c r="BF90" i="6"/>
  <c r="AW57" i="6"/>
  <c r="AZ57" i="6"/>
  <c r="AX57" i="6"/>
  <c r="BA57" i="6"/>
  <c r="AY57" i="6"/>
  <c r="AV57" i="6"/>
  <c r="AX30" i="6"/>
  <c r="AV30" i="6"/>
  <c r="AW30" i="6"/>
  <c r="AZ30" i="6"/>
  <c r="AY30" i="6"/>
  <c r="BA30" i="6"/>
  <c r="BE35" i="6"/>
  <c r="BD35" i="6"/>
  <c r="BB35" i="6"/>
  <c r="D35" i="6"/>
  <c r="BF35" i="6"/>
  <c r="BG35" i="6"/>
  <c r="BC35" i="6"/>
  <c r="E35" i="6"/>
  <c r="BG78" i="6"/>
  <c r="BE78" i="6"/>
  <c r="BB78" i="6"/>
  <c r="D78" i="6"/>
  <c r="BD78" i="6"/>
  <c r="BF78" i="6"/>
  <c r="BC78" i="6"/>
  <c r="E78" i="6"/>
  <c r="BA32" i="6"/>
  <c r="AW32" i="6"/>
  <c r="AX32" i="6"/>
  <c r="AY32" i="6"/>
  <c r="AW88" i="6"/>
  <c r="BA88" i="6"/>
  <c r="AY88" i="6"/>
  <c r="AX88" i="6"/>
  <c r="AX64" i="6"/>
  <c r="BA64" i="6"/>
  <c r="AY64" i="6"/>
  <c r="AW64" i="6"/>
  <c r="BC58" i="6"/>
  <c r="E58" i="6"/>
  <c r="BE58" i="6"/>
  <c r="BD58" i="6"/>
  <c r="BF58" i="6"/>
  <c r="BG58" i="6"/>
  <c r="AW60" i="6"/>
  <c r="AZ60" i="6"/>
  <c r="AX60" i="6"/>
  <c r="AV60" i="6"/>
  <c r="BA60" i="6"/>
  <c r="AY60" i="6"/>
  <c r="AW18" i="6"/>
  <c r="AY18" i="6"/>
  <c r="BA18" i="6"/>
  <c r="AX18" i="6"/>
  <c r="AY92" i="6"/>
  <c r="BA92" i="6"/>
  <c r="AW92" i="6"/>
  <c r="AX92" i="6"/>
  <c r="AW52" i="6"/>
  <c r="AY52" i="6"/>
  <c r="AX52" i="6"/>
  <c r="BA52" i="6"/>
  <c r="AX68" i="6"/>
  <c r="AW68" i="6"/>
  <c r="AZ68" i="6"/>
  <c r="AV68" i="6"/>
  <c r="AY68" i="6"/>
  <c r="BA68" i="6"/>
  <c r="BE96" i="6"/>
  <c r="BD96" i="6"/>
  <c r="BC96" i="6"/>
  <c r="E96" i="6"/>
  <c r="BF96" i="6"/>
  <c r="BG96" i="6"/>
  <c r="BB66" i="6"/>
  <c r="D66" i="6"/>
  <c r="BD66" i="6"/>
  <c r="BG66" i="6"/>
  <c r="BF66" i="6"/>
  <c r="BC66" i="6"/>
  <c r="E66" i="6"/>
  <c r="BE66" i="6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A20" i="6"/>
  <c r="AX42" i="6"/>
  <c r="AW42" i="6"/>
  <c r="AV42" i="6"/>
  <c r="AV63" i="6"/>
  <c r="BB63" i="6"/>
  <c r="D63" i="6"/>
  <c r="BK64" i="8"/>
  <c r="BE64" i="8"/>
  <c r="F64" i="8"/>
  <c r="AY42" i="6"/>
  <c r="AX34" i="6"/>
  <c r="BD34" i="6"/>
  <c r="AY34" i="6"/>
  <c r="BE34" i="6"/>
  <c r="BA34" i="6"/>
  <c r="BG34" i="6"/>
  <c r="AW34" i="6"/>
  <c r="BC34" i="6"/>
  <c r="E34" i="6"/>
  <c r="DA14" i="9"/>
  <c r="AW73" i="6"/>
  <c r="BC73" i="6"/>
  <c r="E73" i="6"/>
  <c r="BA12" i="6"/>
  <c r="BA48" i="6"/>
  <c r="AX63" i="6"/>
  <c r="BD63" i="6"/>
  <c r="AV38" i="6"/>
  <c r="BB38" i="6"/>
  <c r="D38" i="6"/>
  <c r="BK39" i="8"/>
  <c r="BE39" i="8"/>
  <c r="F39" i="8"/>
  <c r="BA38" i="6"/>
  <c r="BG38" i="6"/>
  <c r="AX38" i="6"/>
  <c r="BD38" i="6"/>
  <c r="AW38" i="6"/>
  <c r="BC38" i="6"/>
  <c r="E38" i="6"/>
  <c r="AW63" i="6"/>
  <c r="BC63" i="6"/>
  <c r="E63" i="6"/>
  <c r="AY38" i="6"/>
  <c r="BE38" i="6"/>
  <c r="BA73" i="6"/>
  <c r="BG73" i="6"/>
  <c r="AY40" i="6"/>
  <c r="BE40" i="6"/>
  <c r="AZ36" i="6"/>
  <c r="BG36" i="6"/>
  <c r="AW36" i="6"/>
  <c r="AY36" i="6"/>
  <c r="AZ12" i="6"/>
  <c r="AX73" i="6"/>
  <c r="BD73" i="6"/>
  <c r="AY73" i="6"/>
  <c r="BE73" i="6"/>
  <c r="BA40" i="6"/>
  <c r="BG40" i="6"/>
  <c r="AV36" i="6"/>
  <c r="AX36" i="6"/>
  <c r="AX40" i="6"/>
  <c r="BD40" i="6"/>
  <c r="AV40" i="6"/>
  <c r="BB40" i="6"/>
  <c r="D40" i="6"/>
  <c r="BK41" i="8"/>
  <c r="BE41" i="8"/>
  <c r="F41" i="8"/>
  <c r="AW40" i="6"/>
  <c r="BC40" i="6"/>
  <c r="E40" i="6"/>
  <c r="AV12" i="6"/>
  <c r="BF73" i="6"/>
  <c r="AY59" i="6"/>
  <c r="AY63" i="6"/>
  <c r="BE63" i="6"/>
  <c r="AV59" i="6"/>
  <c r="AV73" i="6"/>
  <c r="BB73" i="6"/>
  <c r="D73" i="6"/>
  <c r="BK74" i="8"/>
  <c r="BE74" i="8"/>
  <c r="F74" i="8"/>
  <c r="AX59" i="6"/>
  <c r="AW59" i="6"/>
  <c r="AZ59" i="6"/>
  <c r="BA59" i="6"/>
  <c r="AW19" i="6"/>
  <c r="AW48" i="6"/>
  <c r="AY12" i="6"/>
  <c r="AW12" i="6"/>
  <c r="BA61" i="6"/>
  <c r="BG61" i="6"/>
  <c r="AX61" i="6"/>
  <c r="BD61" i="6"/>
  <c r="AZ48" i="6"/>
  <c r="AV48" i="6"/>
  <c r="AX48" i="6"/>
  <c r="AX12" i="6"/>
  <c r="AX19" i="6"/>
  <c r="AY48" i="6"/>
  <c r="BA19" i="6"/>
  <c r="AZ19" i="6"/>
  <c r="AY19" i="6"/>
  <c r="AV19" i="6"/>
  <c r="AW61" i="6"/>
  <c r="BC61" i="6"/>
  <c r="E61" i="6"/>
  <c r="AV61" i="6"/>
  <c r="BB61" i="6"/>
  <c r="D61" i="6"/>
  <c r="BK62" i="8"/>
  <c r="BE62" i="8"/>
  <c r="F62" i="8"/>
  <c r="AY61" i="6"/>
  <c r="BE61" i="6"/>
  <c r="BG53" i="6"/>
  <c r="BB53" i="6"/>
  <c r="D53" i="6"/>
  <c r="AV47" i="6"/>
  <c r="AX41" i="6"/>
  <c r="F8" i="2"/>
  <c r="AV41" i="6"/>
  <c r="BA41" i="6"/>
  <c r="AZ41" i="6"/>
  <c r="AY41" i="6"/>
  <c r="AW41" i="6"/>
  <c r="BA47" i="6"/>
  <c r="AZ47" i="6"/>
  <c r="BF47" i="6"/>
  <c r="AY47" i="6"/>
  <c r="AX47" i="6"/>
  <c r="AW47" i="6"/>
  <c r="BA14" i="6"/>
  <c r="BG14" i="6"/>
  <c r="BC53" i="6"/>
  <c r="E53" i="6"/>
  <c r="BD53" i="6"/>
  <c r="BF53" i="6"/>
  <c r="BE53" i="6"/>
  <c r="AX91" i="6"/>
  <c r="BG83" i="6"/>
  <c r="AW14" i="6"/>
  <c r="BC14" i="6"/>
  <c r="E14" i="6"/>
  <c r="AW82" i="6"/>
  <c r="BA82" i="6"/>
  <c r="AW93" i="6"/>
  <c r="BC93" i="6"/>
  <c r="E93" i="6"/>
  <c r="BD79" i="6"/>
  <c r="AX82" i="6"/>
  <c r="AY14" i="6"/>
  <c r="BE14" i="6"/>
  <c r="BE79" i="6"/>
  <c r="BC79" i="6"/>
  <c r="E79" i="6"/>
  <c r="BG79" i="6"/>
  <c r="AX72" i="6"/>
  <c r="AX14" i="6"/>
  <c r="BD14" i="6"/>
  <c r="BB79" i="6"/>
  <c r="D79" i="6"/>
  <c r="AY82" i="6"/>
  <c r="AY74" i="6"/>
  <c r="AW72" i="6"/>
  <c r="BA23" i="6"/>
  <c r="BG23" i="6"/>
  <c r="AV10" i="6"/>
  <c r="BA10" i="6"/>
  <c r="BA4" i="6"/>
  <c r="AY72" i="6"/>
  <c r="AX10" i="6"/>
  <c r="AZ10" i="6"/>
  <c r="BA72" i="6"/>
  <c r="AY10" i="6"/>
  <c r="AW10" i="6"/>
  <c r="AZ72" i="6"/>
  <c r="BF72" i="6"/>
  <c r="AV23" i="6"/>
  <c r="BB23" i="6"/>
  <c r="D23" i="6"/>
  <c r="BK24" i="8"/>
  <c r="BE24" i="8"/>
  <c r="F24" i="8"/>
  <c r="AW23" i="6"/>
  <c r="BC23" i="6"/>
  <c r="E23" i="6"/>
  <c r="AY23" i="6"/>
  <c r="BE23" i="6"/>
  <c r="AV72" i="6"/>
  <c r="AX23" i="6"/>
  <c r="BD23" i="6"/>
  <c r="AW4" i="6"/>
  <c r="AX93" i="6"/>
  <c r="BD93" i="6"/>
  <c r="AY4" i="6"/>
  <c r="AY93" i="6"/>
  <c r="BE93" i="6"/>
  <c r="AY91" i="6"/>
  <c r="BA91" i="6"/>
  <c r="AZ4" i="6"/>
  <c r="AV4" i="6"/>
  <c r="BA93" i="6"/>
  <c r="BG93" i="6"/>
  <c r="AX4" i="6"/>
  <c r="AV93" i="6"/>
  <c r="BB93" i="6"/>
  <c r="D93" i="6"/>
  <c r="BK94" i="8"/>
  <c r="AW74" i="6"/>
  <c r="AV74" i="6"/>
  <c r="AV91" i="6"/>
  <c r="AZ91" i="6"/>
  <c r="AW91" i="6"/>
  <c r="BA74" i="6"/>
  <c r="AX74" i="6"/>
  <c r="AZ74" i="6"/>
  <c r="AX20" i="6"/>
  <c r="AY20" i="6"/>
  <c r="AW20" i="6"/>
  <c r="BB29" i="6"/>
  <c r="D29" i="6"/>
  <c r="BK30" i="8"/>
  <c r="BE30" i="8"/>
  <c r="F30" i="8"/>
  <c r="BG29" i="6"/>
  <c r="BE29" i="6"/>
  <c r="BC29" i="6"/>
  <c r="E29" i="6"/>
  <c r="BF29" i="6"/>
  <c r="BD29" i="6"/>
  <c r="BF83" i="6"/>
  <c r="BD83" i="6"/>
  <c r="BE83" i="6"/>
  <c r="BC83" i="6"/>
  <c r="E83" i="6"/>
  <c r="BB83" i="6"/>
  <c r="D83" i="6"/>
  <c r="BK84" i="8"/>
  <c r="BE84" i="8"/>
  <c r="F84" i="8"/>
  <c r="BD9" i="6"/>
  <c r="BE9" i="6"/>
  <c r="BC9" i="6"/>
  <c r="E9" i="6"/>
  <c r="BG9" i="6"/>
  <c r="BF9" i="6"/>
  <c r="BB9" i="6"/>
  <c r="D9" i="6"/>
  <c r="BK10" i="8"/>
  <c r="BE10" i="8"/>
  <c r="F10" i="8"/>
  <c r="BE85" i="6"/>
  <c r="BB85" i="6"/>
  <c r="D85" i="6"/>
  <c r="BK86" i="8"/>
  <c r="BE86" i="8"/>
  <c r="F86" i="8"/>
  <c r="BD85" i="6"/>
  <c r="BF85" i="6"/>
  <c r="BC85" i="6"/>
  <c r="E85" i="6"/>
  <c r="BG85" i="6"/>
  <c r="BB95" i="6"/>
  <c r="D95" i="6"/>
  <c r="BK96" i="8"/>
  <c r="BE96" i="8"/>
  <c r="F96" i="8"/>
  <c r="BD95" i="6"/>
  <c r="BG95" i="6"/>
  <c r="BF95" i="6"/>
  <c r="BC95" i="6"/>
  <c r="E95" i="6"/>
  <c r="BE95" i="6"/>
  <c r="BF56" i="6"/>
  <c r="BG56" i="6"/>
  <c r="BC56" i="6"/>
  <c r="E56" i="6"/>
  <c r="BE56" i="6"/>
  <c r="BB56" i="6"/>
  <c r="D56" i="6"/>
  <c r="BK57" i="8"/>
  <c r="BE57" i="8"/>
  <c r="F57" i="8"/>
  <c r="BD56" i="6"/>
  <c r="BD37" i="6"/>
  <c r="BB37" i="6"/>
  <c r="D37" i="6"/>
  <c r="BG37" i="6"/>
  <c r="BE37" i="6"/>
  <c r="BC37" i="6"/>
  <c r="E37" i="6"/>
  <c r="BF37" i="6"/>
  <c r="BF46" i="6"/>
  <c r="BC46" i="6"/>
  <c r="E46" i="6"/>
  <c r="BG46" i="6"/>
  <c r="BB46" i="6"/>
  <c r="D46" i="6"/>
  <c r="BK47" i="8"/>
  <c r="BE47" i="8"/>
  <c r="F47" i="8"/>
  <c r="BE46" i="6"/>
  <c r="BD46" i="6"/>
  <c r="BB49" i="6"/>
  <c r="D49" i="6"/>
  <c r="BC49" i="6"/>
  <c r="E49" i="6"/>
  <c r="BG49" i="6"/>
  <c r="BE49" i="6"/>
  <c r="BF49" i="6"/>
  <c r="BD49" i="6"/>
  <c r="BF39" i="6"/>
  <c r="BD39" i="6"/>
  <c r="BB39" i="6"/>
  <c r="D39" i="6"/>
  <c r="BG39" i="6"/>
  <c r="BC39" i="6"/>
  <c r="E39" i="6"/>
  <c r="BE39" i="6"/>
  <c r="BF43" i="6"/>
  <c r="BD43" i="6"/>
  <c r="BB43" i="6"/>
  <c r="D43" i="6"/>
  <c r="BC43" i="6"/>
  <c r="E43" i="6"/>
  <c r="BG43" i="6"/>
  <c r="BE43" i="6"/>
  <c r="BB11" i="6"/>
  <c r="D11" i="6"/>
  <c r="BK12" i="8"/>
  <c r="BD11" i="6"/>
  <c r="BG11" i="6"/>
  <c r="BE11" i="6"/>
  <c r="BF11" i="6"/>
  <c r="BC11" i="6"/>
  <c r="E11" i="6"/>
  <c r="BC3" i="6"/>
  <c r="E3" i="6"/>
  <c r="BE3" i="6"/>
  <c r="BB3" i="6"/>
  <c r="D3" i="6"/>
  <c r="BF3" i="6"/>
  <c r="BG3" i="6"/>
  <c r="BD3" i="6"/>
  <c r="BG22" i="6"/>
  <c r="BE22" i="6"/>
  <c r="BF22" i="6"/>
  <c r="BC22" i="6"/>
  <c r="E22" i="6"/>
  <c r="BD22" i="6"/>
  <c r="BG24" i="6"/>
  <c r="BC24" i="6"/>
  <c r="E24" i="6"/>
  <c r="BE24" i="6"/>
  <c r="BF24" i="6"/>
  <c r="BD24" i="6"/>
  <c r="BF92" i="6"/>
  <c r="BE92" i="6"/>
  <c r="BC92" i="6"/>
  <c r="E92" i="6"/>
  <c r="BD92" i="6"/>
  <c r="BG92" i="6"/>
  <c r="BG32" i="6"/>
  <c r="BF32" i="6"/>
  <c r="BC32" i="6"/>
  <c r="E32" i="6"/>
  <c r="BE32" i="6"/>
  <c r="BD32" i="6"/>
  <c r="BD60" i="6"/>
  <c r="BF60" i="6"/>
  <c r="BE60" i="6"/>
  <c r="BG60" i="6"/>
  <c r="BB60" i="6"/>
  <c r="D60" i="6"/>
  <c r="BC60" i="6"/>
  <c r="E60" i="6"/>
  <c r="BG30" i="6"/>
  <c r="BE30" i="6"/>
  <c r="BD30" i="6"/>
  <c r="BB30" i="6"/>
  <c r="D30" i="6"/>
  <c r="BF30" i="6"/>
  <c r="BC30" i="6"/>
  <c r="E30" i="6"/>
  <c r="BD57" i="6"/>
  <c r="BC57" i="6"/>
  <c r="E57" i="6"/>
  <c r="BB57" i="6"/>
  <c r="D57" i="6"/>
  <c r="BE57" i="6"/>
  <c r="BF57" i="6"/>
  <c r="BG57" i="6"/>
  <c r="BG42" i="6"/>
  <c r="BF42" i="6"/>
  <c r="BB65" i="6"/>
  <c r="D65" i="6"/>
  <c r="BK66" i="8"/>
  <c r="BE66" i="8"/>
  <c r="F66" i="8"/>
  <c r="BG65" i="6"/>
  <c r="BE65" i="6"/>
  <c r="BF65" i="6"/>
  <c r="BC65" i="6"/>
  <c r="E65" i="6"/>
  <c r="BD65" i="6"/>
  <c r="BG6" i="6"/>
  <c r="BD6" i="6"/>
  <c r="BC6" i="6"/>
  <c r="E6" i="6"/>
  <c r="BF6" i="6"/>
  <c r="BB6" i="6"/>
  <c r="D6" i="6"/>
  <c r="BK7" i="8"/>
  <c r="BE7" i="8"/>
  <c r="F7" i="8"/>
  <c r="BE6" i="6"/>
  <c r="BF61" i="6"/>
  <c r="BF38" i="6"/>
  <c r="BB68" i="6"/>
  <c r="D68" i="6"/>
  <c r="BD68" i="6"/>
  <c r="BC68" i="6"/>
  <c r="E68" i="6"/>
  <c r="BG68" i="6"/>
  <c r="BF68" i="6"/>
  <c r="BE68" i="6"/>
  <c r="BF16" i="6"/>
  <c r="BG16" i="6"/>
  <c r="BC16" i="6"/>
  <c r="E16" i="6"/>
  <c r="BE16" i="6"/>
  <c r="BD16" i="6"/>
  <c r="BF63" i="6"/>
  <c r="BG63" i="6"/>
  <c r="BG97" i="6"/>
  <c r="BD97" i="6"/>
  <c r="BC97" i="6"/>
  <c r="E97" i="6"/>
  <c r="BE97" i="6"/>
  <c r="BF97" i="6"/>
  <c r="BB97" i="6"/>
  <c r="D97" i="6"/>
  <c r="BK98" i="8"/>
  <c r="BE98" i="8"/>
  <c r="F98" i="8"/>
  <c r="BF52" i="6"/>
  <c r="BE52" i="6"/>
  <c r="BC52" i="6"/>
  <c r="E52" i="6"/>
  <c r="BG52" i="6"/>
  <c r="BD52" i="6"/>
  <c r="BC88" i="6"/>
  <c r="E88" i="6"/>
  <c r="BD88" i="6"/>
  <c r="BG88" i="6"/>
  <c r="BF88" i="6"/>
  <c r="BE88" i="6"/>
  <c r="BF14" i="6"/>
  <c r="BB80" i="6"/>
  <c r="D80" i="6"/>
  <c r="BK81" i="8"/>
  <c r="BE81" i="8"/>
  <c r="F81" i="8"/>
  <c r="BD80" i="6"/>
  <c r="BC80" i="6"/>
  <c r="E80" i="6"/>
  <c r="BG80" i="6"/>
  <c r="BF80" i="6"/>
  <c r="BE80" i="6"/>
  <c r="BE28" i="6"/>
  <c r="BD28" i="6"/>
  <c r="BG28" i="6"/>
  <c r="BC28" i="6"/>
  <c r="E28" i="6"/>
  <c r="BF28" i="6"/>
  <c r="BB28" i="6"/>
  <c r="D28" i="6"/>
  <c r="BF55" i="6"/>
  <c r="BG55" i="6"/>
  <c r="BB55" i="6"/>
  <c r="D55" i="6"/>
  <c r="BE55" i="6"/>
  <c r="BD55" i="6"/>
  <c r="BC55" i="6"/>
  <c r="E55" i="6"/>
  <c r="BF8" i="6"/>
  <c r="BG8" i="6"/>
  <c r="BB8" i="6"/>
  <c r="D8" i="6"/>
  <c r="BK9" i="8"/>
  <c r="BC8" i="6"/>
  <c r="E8" i="6"/>
  <c r="BD8" i="6"/>
  <c r="BE8" i="6"/>
  <c r="BC69" i="6"/>
  <c r="E69" i="6"/>
  <c r="BG69" i="6"/>
  <c r="BE69" i="6"/>
  <c r="BD69" i="6"/>
  <c r="BF69" i="6"/>
  <c r="BF93" i="6"/>
  <c r="BF18" i="6"/>
  <c r="BD18" i="6"/>
  <c r="BE18" i="6"/>
  <c r="BC18" i="6"/>
  <c r="E18" i="6"/>
  <c r="BG18" i="6"/>
  <c r="BD64" i="6"/>
  <c r="BG64" i="6"/>
  <c r="BC64" i="6"/>
  <c r="E64" i="6"/>
  <c r="BE64" i="6"/>
  <c r="BF64" i="6"/>
  <c r="BF40" i="6"/>
  <c r="BF23" i="6"/>
  <c r="BF101" i="6"/>
  <c r="BE101" i="6"/>
  <c r="BC101" i="6"/>
  <c r="E101" i="6"/>
  <c r="BD101" i="6"/>
  <c r="BG101" i="6"/>
  <c r="BC44" i="6"/>
  <c r="E44" i="6"/>
  <c r="BF44" i="6"/>
  <c r="BD44" i="6"/>
  <c r="BG44" i="6"/>
  <c r="BE44" i="6"/>
  <c r="BF26" i="6"/>
  <c r="BG26" i="6"/>
  <c r="BE26" i="6"/>
  <c r="BC26" i="6"/>
  <c r="E26" i="6"/>
  <c r="BD26" i="6"/>
  <c r="BC42" i="6"/>
  <c r="E42" i="6"/>
  <c r="D3" i="8"/>
  <c r="BE42" i="6"/>
  <c r="E3" i="8"/>
  <c r="BD42" i="6"/>
  <c r="BB42" i="6"/>
  <c r="D42" i="6"/>
  <c r="BK43" i="8"/>
  <c r="BE43" i="8"/>
  <c r="F43" i="8"/>
  <c r="DA15" i="9"/>
  <c r="BF48" i="6"/>
  <c r="BF12" i="6"/>
  <c r="BF36" i="6"/>
  <c r="BG12" i="6"/>
  <c r="BD36" i="6"/>
  <c r="BG10" i="6"/>
  <c r="BE36" i="6"/>
  <c r="F9" i="2"/>
  <c r="BB36" i="6"/>
  <c r="D36" i="6"/>
  <c r="BK37" i="8"/>
  <c r="BE37" i="8"/>
  <c r="F37" i="8"/>
  <c r="BC36" i="6"/>
  <c r="E36" i="6"/>
  <c r="BB59" i="6"/>
  <c r="D59" i="6"/>
  <c r="BK60" i="8"/>
  <c r="BE60" i="8"/>
  <c r="F60" i="8"/>
  <c r="BC19" i="6"/>
  <c r="E19" i="6"/>
  <c r="BB12" i="6"/>
  <c r="D12" i="6"/>
  <c r="BK13" i="8"/>
  <c r="BE13" i="8"/>
  <c r="F13" i="8"/>
  <c r="BC12" i="6"/>
  <c r="E12" i="6"/>
  <c r="BG48" i="6"/>
  <c r="BE59" i="6"/>
  <c r="BF19" i="6"/>
  <c r="BF59" i="6"/>
  <c r="BD59" i="6"/>
  <c r="BC59" i="6"/>
  <c r="E59" i="6"/>
  <c r="BG59" i="6"/>
  <c r="BC48" i="6"/>
  <c r="E48" i="6"/>
  <c r="BD48" i="6"/>
  <c r="BE12" i="6"/>
  <c r="BB48" i="6"/>
  <c r="D48" i="6"/>
  <c r="BK49" i="8"/>
  <c r="BE49" i="8"/>
  <c r="F49" i="8"/>
  <c r="BE48" i="6"/>
  <c r="BD12" i="6"/>
  <c r="BB19" i="6"/>
  <c r="D19" i="6"/>
  <c r="BK20" i="8"/>
  <c r="BE20" i="8"/>
  <c r="F20" i="8"/>
  <c r="BD19" i="6"/>
  <c r="BE19" i="6"/>
  <c r="BG19" i="6"/>
  <c r="BC82" i="6"/>
  <c r="E82" i="6"/>
  <c r="BC41" i="6"/>
  <c r="E41" i="6"/>
  <c r="BD41" i="6"/>
  <c r="BB41" i="6"/>
  <c r="D41" i="6"/>
  <c r="BE41" i="6"/>
  <c r="BF41" i="6"/>
  <c r="BG41" i="6"/>
  <c r="BG47" i="6"/>
  <c r="BE47" i="6"/>
  <c r="BC47" i="6"/>
  <c r="E47" i="6"/>
  <c r="BD47" i="6"/>
  <c r="BB47" i="6"/>
  <c r="D47" i="6"/>
  <c r="BG82" i="6"/>
  <c r="BK4" i="8"/>
  <c r="BE4" i="8"/>
  <c r="BF10" i="6"/>
  <c r="BD74" i="6"/>
  <c r="BG91" i="6"/>
  <c r="BG72" i="6"/>
  <c r="BB72" i="6"/>
  <c r="D72" i="6"/>
  <c r="BE82" i="6"/>
  <c r="BD82" i="6"/>
  <c r="BD72" i="6"/>
  <c r="BB4" i="6"/>
  <c r="D4" i="6"/>
  <c r="BE10" i="6"/>
  <c r="BF82" i="6"/>
  <c r="BC20" i="6"/>
  <c r="E20" i="6"/>
  <c r="BB10" i="6"/>
  <c r="D10" i="6"/>
  <c r="BK11" i="8"/>
  <c r="BE11" i="8"/>
  <c r="F11" i="8"/>
  <c r="BE20" i="6"/>
  <c r="BC72" i="6"/>
  <c r="E72" i="6"/>
  <c r="BD10" i="6"/>
  <c r="BE72" i="6"/>
  <c r="BG20" i="6"/>
  <c r="BC10" i="6"/>
  <c r="E10" i="6"/>
  <c r="BC4" i="6"/>
  <c r="E4" i="6"/>
  <c r="BF20" i="6"/>
  <c r="BD20" i="6"/>
  <c r="BB91" i="6"/>
  <c r="D91" i="6"/>
  <c r="BK92" i="8"/>
  <c r="BE92" i="8"/>
  <c r="F92" i="8"/>
  <c r="BG4" i="6"/>
  <c r="BE4" i="6"/>
  <c r="BF4" i="6"/>
  <c r="BD4" i="6"/>
  <c r="BF91" i="6"/>
  <c r="BE74" i="6"/>
  <c r="BC91" i="6"/>
  <c r="E91" i="6"/>
  <c r="BE91" i="6"/>
  <c r="BD91" i="6"/>
  <c r="BG74" i="6"/>
  <c r="BC74" i="6"/>
  <c r="E74" i="6"/>
  <c r="BF74" i="6"/>
  <c r="BB74" i="6"/>
  <c r="D74" i="6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G9" i="2"/>
  <c r="DA16" i="9"/>
  <c r="E10" i="2"/>
  <c r="BK5" i="8"/>
  <c r="BE5" i="8"/>
  <c r="F5" i="8"/>
  <c r="D4" i="8"/>
  <c r="E4" i="8"/>
  <c r="DA17" i="9"/>
  <c r="F10" i="2"/>
  <c r="G11" i="2"/>
  <c r="DA18" i="9"/>
  <c r="F12" i="2"/>
  <c r="DA19" i="9"/>
  <c r="E13" i="2"/>
  <c r="G13" i="2"/>
  <c r="F14" i="2"/>
  <c r="DA20" i="9"/>
  <c r="G15" i="2"/>
  <c r="F16" i="2"/>
  <c r="DA21" i="9"/>
  <c r="G17" i="2"/>
  <c r="DA22" i="9"/>
  <c r="E18" i="2"/>
  <c r="DA23" i="9"/>
  <c r="DA24" i="9"/>
  <c r="G19" i="2"/>
  <c r="DA25" i="9"/>
  <c r="F20" i="2"/>
  <c r="G20" i="2"/>
  <c r="DA26" i="9"/>
  <c r="G21" i="2"/>
  <c r="F22" i="2"/>
  <c r="E23" i="2"/>
  <c r="DA27" i="9"/>
  <c r="F24" i="2"/>
  <c r="DA28" i="9"/>
  <c r="F25" i="2"/>
  <c r="G25" i="2"/>
  <c r="DA29" i="9"/>
  <c r="DA30" i="9"/>
  <c r="E26" i="2"/>
  <c r="DA31" i="9"/>
  <c r="F27" i="2"/>
  <c r="DA32" i="9"/>
  <c r="G28" i="2"/>
  <c r="DA33" i="9"/>
  <c r="G29" i="2"/>
  <c r="F29" i="2"/>
  <c r="DA34" i="9"/>
  <c r="G30" i="2"/>
  <c r="DA35" i="9"/>
  <c r="E35" i="2"/>
  <c r="G39" i="2"/>
  <c r="F40" i="2"/>
  <c r="G41" i="2"/>
  <c r="F42" i="2"/>
  <c r="G43" i="2"/>
  <c r="F44" i="2"/>
  <c r="G45" i="2"/>
  <c r="F46" i="2"/>
  <c r="E47" i="2"/>
  <c r="E49" i="2"/>
  <c r="F50" i="2"/>
  <c r="E51" i="2"/>
  <c r="F52" i="2"/>
  <c r="G53" i="2"/>
  <c r="E57" i="2"/>
  <c r="F60" i="2"/>
  <c r="E61" i="2"/>
  <c r="G64" i="2"/>
  <c r="E65" i="2"/>
  <c r="E67" i="2"/>
  <c r="F69" i="2"/>
  <c r="E71" i="2"/>
  <c r="F72" i="2"/>
  <c r="F32" i="2"/>
  <c r="DA36" i="9"/>
  <c r="F76" i="2"/>
  <c r="DA37" i="9"/>
  <c r="E77" i="2"/>
  <c r="F78" i="2"/>
  <c r="DA38" i="9"/>
  <c r="E79" i="2"/>
  <c r="F80" i="2"/>
  <c r="G81" i="2"/>
  <c r="DA39" i="9"/>
  <c r="E82" i="2"/>
  <c r="G83" i="2"/>
  <c r="F84" i="2"/>
  <c r="G85" i="2"/>
  <c r="F86" i="2"/>
  <c r="DA40" i="9"/>
  <c r="E87" i="2"/>
  <c r="F88" i="2"/>
  <c r="G89" i="2"/>
  <c r="DA41" i="9"/>
  <c r="E90" i="2"/>
  <c r="G94" i="2"/>
  <c r="F95" i="2"/>
  <c r="DA42" i="9"/>
  <c r="E96" i="2"/>
  <c r="F97" i="2"/>
  <c r="G98" i="2"/>
  <c r="F99" i="2"/>
  <c r="DA43" i="9"/>
  <c r="E100" i="2"/>
  <c r="G102" i="2"/>
  <c r="D102" i="2"/>
  <c r="B5" i="3"/>
  <c r="DA44" i="9"/>
  <c r="DA45" i="9"/>
  <c r="DA46" i="9"/>
  <c r="DA47" i="9"/>
  <c r="G5" i="8"/>
  <c r="H5" i="8"/>
  <c r="I5" i="8"/>
  <c r="J5" i="8"/>
  <c r="K5" i="8"/>
  <c r="L5" i="8"/>
  <c r="M5" i="8"/>
  <c r="N5" i="8"/>
  <c r="DA48" i="9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DA49" i="9"/>
  <c r="D5" i="8"/>
  <c r="E5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DA50" i="9"/>
  <c r="D6" i="8"/>
  <c r="E6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D7" i="8"/>
  <c r="E7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D8" i="8"/>
  <c r="E8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D9" i="8"/>
  <c r="E9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D10" i="8"/>
  <c r="E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D11" i="8"/>
  <c r="E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E12" i="8"/>
  <c r="D12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D13" i="8"/>
  <c r="E13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D14" i="8"/>
  <c r="E14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D15" i="8"/>
  <c r="E15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E16" i="8"/>
  <c r="D16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D17" i="8"/>
  <c r="E17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E18" i="8"/>
  <c r="D18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D19" i="8"/>
  <c r="E19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D20" i="8"/>
  <c r="E20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E21" i="8"/>
  <c r="D21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D22" i="8"/>
  <c r="E22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E23" i="8"/>
  <c r="D23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D24" i="8"/>
  <c r="E24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E25" i="8"/>
  <c r="D25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D26" i="8"/>
  <c r="E26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D27" i="8"/>
  <c r="E27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D28" i="8"/>
  <c r="E28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E29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E30" i="8"/>
  <c r="D29" i="8"/>
  <c r="D30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G33" i="8"/>
  <c r="H33" i="8"/>
  <c r="I33" i="8"/>
  <c r="J33" i="8"/>
  <c r="K33" i="8"/>
  <c r="L33" i="8"/>
  <c r="M33" i="8"/>
  <c r="N33" i="8"/>
  <c r="AL31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AM31" i="8"/>
  <c r="AN31" i="8"/>
  <c r="AO31" i="8"/>
  <c r="AP31" i="8"/>
  <c r="AQ31" i="8"/>
  <c r="AR31" i="8"/>
  <c r="AS31" i="8"/>
  <c r="AT31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AU31" i="8"/>
  <c r="AV31" i="8"/>
  <c r="AW31" i="8"/>
  <c r="AX31" i="8"/>
  <c r="AY31" i="8"/>
  <c r="AZ31" i="8"/>
  <c r="BA31" i="8"/>
  <c r="BB31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C31" i="8"/>
  <c r="E31" i="8"/>
  <c r="E32" i="8"/>
  <c r="E33" i="8"/>
  <c r="E34" i="8"/>
  <c r="E35" i="8"/>
  <c r="D31" i="8"/>
  <c r="D32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D33" i="8"/>
  <c r="D34" i="8"/>
  <c r="D35" i="8"/>
  <c r="D36" i="8"/>
  <c r="E36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D37" i="8"/>
  <c r="E37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D38" i="8"/>
  <c r="E38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D39" i="8"/>
  <c r="E39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D40" i="8"/>
  <c r="E40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D41" i="8"/>
  <c r="E41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D42" i="8"/>
  <c r="E42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D43" i="8"/>
  <c r="E43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D44" i="8"/>
  <c r="E44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E45" i="8"/>
  <c r="D45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D46" i="8"/>
  <c r="E46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D47" i="8"/>
  <c r="E47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D48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D49" i="8"/>
  <c r="E48" i="8"/>
  <c r="E49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D50" i="8"/>
  <c r="E50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D51" i="8"/>
  <c r="E51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D52" i="8"/>
  <c r="E52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D53" i="8"/>
  <c r="E53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E54" i="8"/>
  <c r="D54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D55" i="8"/>
  <c r="E55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E56" i="8"/>
  <c r="D56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D57" i="8"/>
  <c r="E57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E58" i="8"/>
  <c r="D58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D59" i="8"/>
  <c r="E59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E60" i="8"/>
  <c r="D60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E61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E62" i="8"/>
  <c r="D61" i="8"/>
  <c r="D62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E63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E64" i="8"/>
  <c r="D63" i="8"/>
  <c r="D64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D65" i="8"/>
  <c r="E65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E66" i="8"/>
  <c r="D66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D67" i="8"/>
  <c r="E67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D68" i="8"/>
  <c r="E68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E69" i="8"/>
  <c r="D69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D70" i="8"/>
  <c r="E70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E71" i="8"/>
  <c r="D71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D72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D73" i="8"/>
  <c r="E72" i="8"/>
  <c r="E73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D74" i="8"/>
  <c r="D75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D76" i="8"/>
  <c r="E74" i="8"/>
  <c r="E75" i="8"/>
  <c r="E76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D77" i="8"/>
  <c r="E77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E78" i="8"/>
  <c r="D78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D79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D80" i="8"/>
  <c r="E79" i="8"/>
  <c r="E80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D81" i="8"/>
  <c r="D82" i="8"/>
  <c r="E81" i="8"/>
  <c r="E82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D83" i="8"/>
  <c r="E83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D84" i="8"/>
  <c r="E84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D85" i="8"/>
  <c r="E85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D86" i="8"/>
  <c r="E86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D87" i="8"/>
  <c r="E87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D88" i="8"/>
  <c r="E88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D89" i="8"/>
  <c r="E89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D90" i="8"/>
  <c r="E90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D91" i="8"/>
  <c r="E91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D92" i="8"/>
  <c r="E92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D93" i="8"/>
  <c r="E93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D94" i="8"/>
  <c r="E94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D95" i="8"/>
  <c r="E95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D96" i="8"/>
  <c r="E96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D97" i="8"/>
  <c r="E97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D98" i="8"/>
  <c r="E98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E99" i="8"/>
  <c r="D99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D100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D101" i="8"/>
  <c r="E100" i="8"/>
  <c r="E101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D102" i="8"/>
  <c r="E102" i="8"/>
  <c r="BB3" i="9"/>
  <c r="C11" i="3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4" i="9"/>
  <c r="DC3" i="9"/>
  <c r="BB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C4" i="9"/>
  <c r="DD5" i="9"/>
  <c r="BB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E5" i="9"/>
  <c r="BB6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DC5" i="9"/>
  <c r="BB7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DC6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C7" i="9"/>
  <c r="DD8" i="9"/>
  <c r="BB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C8" i="9"/>
  <c r="DD9" i="9"/>
  <c r="BB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DC9" i="9"/>
  <c r="DD10" i="9"/>
  <c r="BB10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DC10" i="9"/>
  <c r="DC11" i="9"/>
  <c r="DD12" i="9"/>
  <c r="BB12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BB13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C12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DC13" i="9"/>
  <c r="DD14" i="9"/>
  <c r="BB14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BB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DC14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BB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DC16" i="9"/>
  <c r="DD17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BB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C17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BB18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C18" i="9"/>
  <c r="DD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E19" i="9"/>
  <c r="BB20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DC19" i="9"/>
  <c r="DD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2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C20" i="9"/>
  <c r="DC21" i="9"/>
  <c r="DD22" i="9"/>
  <c r="BB22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11" i="3"/>
  <c r="B12" i="3"/>
  <c r="C3" i="9"/>
  <c r="DB3" i="9"/>
  <c r="BB23" i="9"/>
  <c r="DE22" i="9"/>
  <c r="C4" i="9"/>
  <c r="C5" i="9"/>
  <c r="C6" i="9"/>
  <c r="C7" i="9"/>
  <c r="DB4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DC22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B5" i="9"/>
  <c r="DB6" i="9"/>
  <c r="DB7" i="9"/>
  <c r="BB24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D23" i="9"/>
  <c r="C8" i="9"/>
  <c r="DB8" i="9"/>
  <c r="BB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C9" i="9"/>
  <c r="DB9" i="9"/>
  <c r="DC23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C10" i="9"/>
  <c r="DB10" i="9"/>
  <c r="DB11" i="9"/>
  <c r="DC24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BB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C11" i="9"/>
  <c r="C12" i="9"/>
  <c r="DB12" i="9"/>
  <c r="DB13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C25" i="9"/>
  <c r="DD26" i="9"/>
  <c r="C13" i="9"/>
  <c r="C14" i="9"/>
  <c r="DB14" i="9"/>
  <c r="DB15" i="9"/>
  <c r="DB16" i="9"/>
  <c r="BB27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C15" i="9"/>
  <c r="C16" i="9"/>
  <c r="C17" i="9"/>
  <c r="DB17" i="9"/>
  <c r="DC26" i="9"/>
  <c r="DC27" i="9"/>
  <c r="DD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C18" i="9"/>
  <c r="DB18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C19" i="9"/>
  <c r="DB19" i="9"/>
  <c r="DC28" i="9"/>
  <c r="BB29" i="9"/>
  <c r="C20" i="9"/>
  <c r="DB20" i="9"/>
  <c r="DB21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C21" i="9"/>
  <c r="C22" i="9"/>
  <c r="DB22" i="9"/>
  <c r="DC29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BB30" i="9"/>
  <c r="C23" i="9"/>
  <c r="DB23" i="9"/>
  <c r="DB24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C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C24" i="9"/>
  <c r="C25" i="9"/>
  <c r="DB25" i="9"/>
  <c r="BB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C26" i="9"/>
  <c r="DB26" i="9"/>
  <c r="DB27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C27" i="9"/>
  <c r="C28" i="9"/>
  <c r="DB28" i="9"/>
  <c r="BB32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C33" i="9"/>
  <c r="DD34" i="9"/>
  <c r="DD33" i="9"/>
  <c r="C29" i="9"/>
  <c r="DB29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C30" i="9"/>
  <c r="DB30" i="9"/>
  <c r="DB31" i="9"/>
  <c r="DB32" i="9"/>
  <c r="DB33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C31" i="9"/>
  <c r="C32" i="9"/>
  <c r="C33" i="9"/>
  <c r="C34" i="9"/>
  <c r="BB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C35" i="9"/>
  <c r="DE34" i="9"/>
  <c r="BB35" i="9"/>
  <c r="D36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C34" i="9"/>
  <c r="DC35" i="9"/>
  <c r="DB34" i="9"/>
  <c r="DB35" i="9"/>
  <c r="DB36" i="9"/>
  <c r="DB37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DC36" i="9"/>
  <c r="DD36" i="9"/>
  <c r="C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C37" i="9"/>
  <c r="DC37" i="9"/>
  <c r="DD38" i="9"/>
  <c r="DD37" i="9"/>
  <c r="BB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38" i="9"/>
  <c r="BB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C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E38" i="9"/>
  <c r="BB39" i="9"/>
  <c r="C39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DB38" i="9"/>
  <c r="DB39" i="9"/>
  <c r="DB40" i="9"/>
  <c r="DB41" i="9"/>
  <c r="DC38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BB40" i="9"/>
  <c r="C40" i="9"/>
  <c r="DC39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C40" i="9"/>
  <c r="DD41" i="9"/>
  <c r="BB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C41" i="9"/>
  <c r="DC41" i="9"/>
  <c r="DD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42" i="9"/>
  <c r="E42" i="9"/>
  <c r="BB42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C42" i="9"/>
  <c r="DE42" i="9"/>
  <c r="BB43" i="9"/>
  <c r="C43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DC42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DB42" i="9"/>
  <c r="DB43" i="9"/>
  <c r="DB44" i="9"/>
  <c r="BB44" i="9"/>
  <c r="C44" i="9"/>
  <c r="DC43" i="9"/>
  <c r="DC44" i="9"/>
  <c r="DD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C45" i="9"/>
  <c r="BB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DE45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BB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C46" i="9"/>
  <c r="DF45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G45" i="9"/>
  <c r="C47" i="9"/>
  <c r="BB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DH45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C48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BB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DC45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DB45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C49" i="9"/>
  <c r="DC46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DB46" i="9"/>
  <c r="BB49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B47" i="9"/>
  <c r="DB48" i="9"/>
  <c r="D50" i="9"/>
  <c r="BB50" i="9"/>
  <c r="DC47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DC48" i="9"/>
  <c r="DD49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C50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DC49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DB49" i="9"/>
  <c r="DB50" i="9"/>
  <c r="DC50" i="9"/>
  <c r="C15" i="3"/>
  <c r="E9" i="3"/>
  <c r="B15" i="3"/>
  <c r="E10" i="3"/>
  <c r="E11" i="3"/>
  <c r="E12" i="3"/>
  <c r="E13" i="3"/>
  <c r="E14" i="3"/>
  <c r="E15" i="3"/>
  <c r="E16" i="3"/>
  <c r="E17" i="3"/>
  <c r="E18" i="3"/>
  <c r="E19" i="3"/>
  <c r="E20" i="3"/>
  <c r="E21" i="3"/>
  <c r="B16" i="3"/>
</calcChain>
</file>

<file path=xl/sharedStrings.xml><?xml version="1.0" encoding="utf-8"?>
<sst xmlns="http://schemas.openxmlformats.org/spreadsheetml/2006/main" count="193" uniqueCount="105">
  <si>
    <t>deal into new stack</t>
  </si>
  <si>
    <t>Reverse</t>
  </si>
  <si>
    <t>Offset</t>
  </si>
  <si>
    <t>Deck size:</t>
  </si>
  <si>
    <t>Interleave</t>
  </si>
  <si>
    <t>Input</t>
  </si>
  <si>
    <t>Input card:</t>
  </si>
  <si>
    <t>Output position:</t>
  </si>
  <si>
    <t>Iterations:</t>
  </si>
  <si>
    <t>x</t>
  </si>
  <si>
    <t>y</t>
  </si>
  <si>
    <t>a</t>
  </si>
  <si>
    <t>b</t>
  </si>
  <si>
    <t>u</t>
  </si>
  <si>
    <t>v</t>
  </si>
  <si>
    <t>n</t>
  </si>
  <si>
    <t>m (invmod)</t>
  </si>
  <si>
    <t>add</t>
  </si>
  <si>
    <t>mul</t>
  </si>
  <si>
    <t>Num operations:</t>
  </si>
  <si>
    <t>output kx+m</t>
  </si>
  <si>
    <t>m (offset):</t>
  </si>
  <si>
    <t>k (factor):</t>
  </si>
  <si>
    <t>result kx+m</t>
  </si>
  <si>
    <t>Iterations</t>
  </si>
  <si>
    <t>add pow2</t>
  </si>
  <si>
    <t>mul pow2</t>
  </si>
  <si>
    <t>add N</t>
  </si>
  <si>
    <t>mul N</t>
  </si>
  <si>
    <t>mult</t>
  </si>
  <si>
    <t>Result 1 iter</t>
  </si>
  <si>
    <t>deal with increment 49</t>
  </si>
  <si>
    <t>deal with increment 63</t>
  </si>
  <si>
    <t>deal with increment 31</t>
  </si>
  <si>
    <t>deal with increment 67</t>
  </si>
  <si>
    <t>deal with increment 42</t>
  </si>
  <si>
    <t>deal with increment 75</t>
  </si>
  <si>
    <t>deal with increment 30</t>
  </si>
  <si>
    <t>deal with increment 22</t>
  </si>
  <si>
    <t>deal with increment 62</t>
  </si>
  <si>
    <t>deal with increment 13</t>
  </si>
  <si>
    <t>deal with increment 33</t>
  </si>
  <si>
    <t>Iterated K</t>
  </si>
  <si>
    <t>Bits in out pos</t>
  </si>
  <si>
    <t>deal with increment 34</t>
  </si>
  <si>
    <t>cut 1712</t>
  </si>
  <si>
    <t>cut 1984</t>
  </si>
  <si>
    <t>cut -5590</t>
  </si>
  <si>
    <t>cut -1086</t>
  </si>
  <si>
    <t>deal with increment 52</t>
  </si>
  <si>
    <t>cut 7894</t>
  </si>
  <si>
    <t>deal with increment 71</t>
  </si>
  <si>
    <t>cut -864</t>
  </si>
  <si>
    <t>cut 239</t>
  </si>
  <si>
    <t>deal with increment 17</t>
  </si>
  <si>
    <t>cut -7187</t>
  </si>
  <si>
    <t>cut -7380</t>
  </si>
  <si>
    <t>deal with increment 14</t>
  </si>
  <si>
    <t>cut 3842</t>
  </si>
  <si>
    <t>cut -5258</t>
  </si>
  <si>
    <t>deal with increment 40</t>
  </si>
  <si>
    <t>deal with increment 45</t>
  </si>
  <si>
    <t>cut -6026</t>
  </si>
  <si>
    <t>deal with increment 21</t>
  </si>
  <si>
    <t>cut 3600</t>
  </si>
  <si>
    <t>deal with increment 56</t>
  </si>
  <si>
    <t>cut 2329</t>
  </si>
  <si>
    <t>cut -2409</t>
  </si>
  <si>
    <t>cut 294</t>
  </si>
  <si>
    <t>cut 4776</t>
  </si>
  <si>
    <t>cut 5801</t>
  </si>
  <si>
    <t>deal with increment 43</t>
  </si>
  <si>
    <t>cut 8999</t>
  </si>
  <si>
    <t>deal with increment 46</t>
  </si>
  <si>
    <t>cut -8527</t>
  </si>
  <si>
    <t>deal with increment 4</t>
  </si>
  <si>
    <t>cut -6767</t>
  </si>
  <si>
    <t>cut -532</t>
  </si>
  <si>
    <t>deal with increment 29</t>
  </si>
  <si>
    <t>cut 6867</t>
  </si>
  <si>
    <t>deal with increment 70</t>
  </si>
  <si>
    <t>cut 4276</t>
  </si>
  <si>
    <t>cut -5621</t>
  </si>
  <si>
    <t>cut -2966</t>
  </si>
  <si>
    <t>deal with increment 51</t>
  </si>
  <si>
    <t>cut -4097</t>
  </si>
  <si>
    <t>cut -5180</t>
  </si>
  <si>
    <t>deal with increment 61</t>
  </si>
  <si>
    <t>cut 5367</t>
  </si>
  <si>
    <t>deal with increment 50</t>
  </si>
  <si>
    <t>cut 3191</t>
  </si>
  <si>
    <t>cut 915</t>
  </si>
  <si>
    <t>deal with increment 72</t>
  </si>
  <si>
    <t>cut -3893</t>
  </si>
  <si>
    <t>cut -3405</t>
  </si>
  <si>
    <t>cut -6509</t>
  </si>
  <si>
    <t>cut -7220</t>
  </si>
  <si>
    <t>cut 6489</t>
  </si>
  <si>
    <t>cut -4047</t>
  </si>
  <si>
    <t>cut 3980</t>
  </si>
  <si>
    <t>deal with increment 10</t>
  </si>
  <si>
    <t>cut 9677</t>
  </si>
  <si>
    <t>cut -6969</t>
  </si>
  <si>
    <t>Sol. Parte 1</t>
  </si>
  <si>
    <t>Sol. 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</si>
</sst>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0" fontId="3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/>
    <xf numFmtId="1" fontId="4" fillId="0" borderId="0" xfId="0" applyNumberFormat="1" applyFont="1" applyFill="1"/>
    <xf numFmtId="1" fontId="4" fillId="3" borderId="0" xfId="0" applyNumberFormat="1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34DE901-E21C-4480-80B1-B46AB05A8B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88F5-7B54-ED4F-8A53-9B9E224A722E}">
  <dimension ref="A2:F21"/>
  <sheetViews>
    <sheetView tabSelected="1" zoomScale="85" zoomScaleNormal="85" workbookViewId="0">
      <selection activeCell="C20" sqref="C20"/>
    </sheetView>
  </sheetViews>
  <sheetFormatPr baseColWidth="10" defaultColWidth="10.875" defaultRowHeight="15.75"/>
  <cols>
    <col min="1" max="1" width="14.875" style="3" bestFit="1" customWidth="1"/>
    <col min="2" max="2" width="16.625" style="3" customWidth="1"/>
    <col min="3" max="3" width="15.375" style="3" bestFit="1" customWidth="1"/>
    <col min="4" max="4" width="3.5" style="3" customWidth="1"/>
    <col min="5" max="5" width="16.625" style="3" bestFit="1" customWidth="1"/>
    <col min="6" max="6" width="12.5" style="3" bestFit="1" customWidth="1"/>
    <col min="7" max="16384" width="10.875" style="3"/>
  </cols>
  <sheetData>
    <row r="2" spans="1:6">
      <c r="A2" s="3" t="s">
        <v>6</v>
      </c>
      <c r="B2" s="3">
        <v>2019</v>
      </c>
    </row>
    <row r="3" spans="1:6">
      <c r="A3" s="3" t="s">
        <v>3</v>
      </c>
      <c r="B3" s="3">
        <v>10007</v>
      </c>
    </row>
    <row r="4" spans="1:6">
      <c r="A4" s="3" t="s">
        <v>19</v>
      </c>
      <c r="B4" s="3">
        <f>COUNT(Input!C:C)</f>
        <v>100</v>
      </c>
    </row>
    <row r="5" spans="1:6">
      <c r="A5" s="7" t="s">
        <v>103</v>
      </c>
      <c r="B5" s="8">
        <f ca="1">OFFSET(part1!$D$2,B4,0)</f>
        <v>5540</v>
      </c>
    </row>
    <row r="8" spans="1:6">
      <c r="A8" s="3" t="s">
        <v>7</v>
      </c>
      <c r="B8" s="3">
        <v>2020</v>
      </c>
      <c r="E8" s="3" t="s">
        <v>42</v>
      </c>
      <c r="F8" s="3" t="s">
        <v>43</v>
      </c>
    </row>
    <row r="9" spans="1:6">
      <c r="A9" s="3" t="s">
        <v>3</v>
      </c>
      <c r="B9" s="3">
        <v>119315717514047</v>
      </c>
      <c r="E9" s="3">
        <f ca="1">C15</f>
        <v>66385277977328</v>
      </c>
      <c r="F9" s="3">
        <f t="shared" ref="F9:F21" si="0">--ISODD($B$8/2^(ROW()-ROW($F$9)))</f>
        <v>0</v>
      </c>
    </row>
    <row r="10" spans="1:6">
      <c r="B10" s="3" t="s">
        <v>21</v>
      </c>
      <c r="C10" s="3" t="s">
        <v>22</v>
      </c>
      <c r="E10" s="3">
        <f ca="1">MOD(E9*2,$B$9)</f>
        <v>13454838440609</v>
      </c>
      <c r="F10" s="3">
        <f t="shared" si="0"/>
        <v>0</v>
      </c>
    </row>
    <row r="11" spans="1:6">
      <c r="A11" s="3" t="s">
        <v>20</v>
      </c>
      <c r="B11" s="3">
        <f ca="1">OFFSET('part2 exec'!$D$2,$B$4,0)</f>
        <v>113126375438187</v>
      </c>
      <c r="C11" s="3">
        <f ca="1">OFFSET('part2 exec'!$E$2,$B$4,0)</f>
        <v>29313613460272</v>
      </c>
      <c r="E11" s="3">
        <f t="shared" ref="E11:E21" ca="1" si="1">MOD(E10*2,$B$9)</f>
        <v>26909676881218</v>
      </c>
      <c r="F11" s="3">
        <f t="shared" si="0"/>
        <v>1</v>
      </c>
    </row>
    <row r="12" spans="1:6">
      <c r="A12" s="3" t="s">
        <v>30</v>
      </c>
      <c r="B12" s="3">
        <f ca="1">MOD(C11*B8+B11,B$9)</f>
        <v>26713960706265</v>
      </c>
      <c r="E12" s="3">
        <f t="shared" ca="1" si="1"/>
        <v>53819353762436</v>
      </c>
      <c r="F12" s="3">
        <f t="shared" si="0"/>
        <v>0</v>
      </c>
    </row>
    <row r="13" spans="1:6">
      <c r="A13" s="3" t="s">
        <v>8</v>
      </c>
      <c r="B13" s="3">
        <v>101741582076661</v>
      </c>
      <c r="E13" s="3">
        <f t="shared" ca="1" si="1"/>
        <v>107638707524872</v>
      </c>
      <c r="F13" s="3">
        <f t="shared" si="0"/>
        <v>0</v>
      </c>
    </row>
    <row r="14" spans="1:6">
      <c r="B14" s="3" t="s">
        <v>21</v>
      </c>
      <c r="C14" s="3" t="s">
        <v>22</v>
      </c>
      <c r="E14" s="3">
        <f t="shared" ca="1" si="1"/>
        <v>95961697535697</v>
      </c>
      <c r="F14" s="3">
        <f t="shared" si="0"/>
        <v>1</v>
      </c>
    </row>
    <row r="15" spans="1:6">
      <c r="A15" s="3" t="s">
        <v>23</v>
      </c>
      <c r="B15" s="3">
        <f ca="1">'part2 repeating'!DB50</f>
        <v>19426382217259</v>
      </c>
      <c r="C15" s="3">
        <f ca="1">'part2 repeating'!DC50</f>
        <v>66385277977328</v>
      </c>
      <c r="E15" s="3">
        <f t="shared" ca="1" si="1"/>
        <v>72607677557347</v>
      </c>
      <c r="F15" s="3">
        <f t="shared" si="0"/>
        <v>1</v>
      </c>
    </row>
    <row r="16" spans="1:6">
      <c r="A16" s="7" t="s">
        <v>104</v>
      </c>
      <c r="B16" s="8">
        <f ca="1">MOD(MOD(SUMPRODUCT(E9:E16,F9:F16),$B$9)+MOD(SUMPRODUCT(E17:E21,F17:F21),$B$9) + $B$15,$B$9)</f>
        <v>6821410630991</v>
      </c>
      <c r="E16" s="3">
        <f t="shared" ca="1" si="1"/>
        <v>25899637600647</v>
      </c>
      <c r="F16" s="3">
        <f t="shared" si="0"/>
        <v>1</v>
      </c>
    </row>
    <row r="17" spans="5:6">
      <c r="E17" s="3">
        <f t="shared" ca="1" si="1"/>
        <v>51799275201294</v>
      </c>
      <c r="F17" s="3">
        <f t="shared" si="0"/>
        <v>1</v>
      </c>
    </row>
    <row r="18" spans="5:6">
      <c r="E18" s="3">
        <f t="shared" ca="1" si="1"/>
        <v>103598550402588</v>
      </c>
      <c r="F18" s="3">
        <f t="shared" si="0"/>
        <v>1</v>
      </c>
    </row>
    <row r="19" spans="5:6">
      <c r="E19" s="3">
        <f t="shared" ca="1" si="1"/>
        <v>87881383291129</v>
      </c>
      <c r="F19" s="3">
        <f t="shared" si="0"/>
        <v>1</v>
      </c>
    </row>
    <row r="20" spans="5:6">
      <c r="E20" s="3">
        <f t="shared" ca="1" si="1"/>
        <v>56447049068211</v>
      </c>
      <c r="F20" s="3">
        <f t="shared" si="0"/>
        <v>0</v>
      </c>
    </row>
    <row r="21" spans="5:6">
      <c r="E21" s="3">
        <f t="shared" ca="1" si="1"/>
        <v>112894098136422</v>
      </c>
      <c r="F21" s="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FDA8-534B-E64B-9734-F45CD776D81A}">
  <dimension ref="A1:E100"/>
  <sheetViews>
    <sheetView workbookViewId="0"/>
  </sheetViews>
  <sheetFormatPr baseColWidth="10" defaultRowHeight="15.75"/>
  <cols>
    <col min="1" max="1" width="26.125" style="5" customWidth="1"/>
    <col min="2" max="2" width="11" style="5"/>
    <col min="3" max="3" width="2.125" style="5" bestFit="1" customWidth="1"/>
    <col min="4" max="5" width="10.875" style="5"/>
    <col min="6" max="16384" width="11" style="5"/>
  </cols>
  <sheetData>
    <row r="1" spans="1:5">
      <c r="A1" s="4" t="s">
        <v>44</v>
      </c>
      <c r="C1" s="6">
        <f>IF(LEFT($A1,4)="cut ",2,IF($A1="deal into new stack",1,IF(LEFT($A1,20)="deal with increment ",3,FALSE)))</f>
        <v>3</v>
      </c>
      <c r="D1" s="5" t="str">
        <f>CHOOSE(C1,"reverse","offset","interleave")</f>
        <v>interleave</v>
      </c>
      <c r="E1" s="5">
        <f>INT(CHOOSE(C1,"0",MID($A1,4,10),MID($A1,20,10)))</f>
        <v>34</v>
      </c>
    </row>
    <row r="2" spans="1:5">
      <c r="A2" s="4" t="s">
        <v>0</v>
      </c>
      <c r="C2" s="6">
        <f t="shared" ref="C2:C65" si="0">IF(LEFT($A2,4)="cut ",2,IF($A2="deal into new stack",1,IF(LEFT($A2,20)="deal with increment ",3,FALSE)))</f>
        <v>1</v>
      </c>
      <c r="D2" s="5" t="str">
        <f t="shared" ref="D2:D65" si="1">CHOOSE(C2,"reverse","offset","interleave")</f>
        <v>reverse</v>
      </c>
      <c r="E2" s="5">
        <f t="shared" ref="E2:E65" si="2">INT(CHOOSE(C2,"0",MID($A2,4,10),MID($A2,20,10)))</f>
        <v>0</v>
      </c>
    </row>
    <row r="3" spans="1:5">
      <c r="A3" s="4" t="s">
        <v>45</v>
      </c>
      <c r="C3" s="6">
        <f t="shared" si="0"/>
        <v>2</v>
      </c>
      <c r="D3" s="5" t="str">
        <f t="shared" si="1"/>
        <v>offset</v>
      </c>
      <c r="E3" s="5">
        <f t="shared" si="2"/>
        <v>1712</v>
      </c>
    </row>
    <row r="4" spans="1:5">
      <c r="A4" s="4" t="s">
        <v>0</v>
      </c>
      <c r="C4" s="6">
        <f t="shared" si="0"/>
        <v>1</v>
      </c>
      <c r="D4" s="5" t="str">
        <f t="shared" si="1"/>
        <v>reverse</v>
      </c>
      <c r="E4" s="5">
        <f t="shared" si="2"/>
        <v>0</v>
      </c>
    </row>
    <row r="5" spans="1:5">
      <c r="A5" s="4" t="s">
        <v>46</v>
      </c>
      <c r="C5" s="6">
        <f t="shared" si="0"/>
        <v>2</v>
      </c>
      <c r="D5" s="5" t="str">
        <f t="shared" si="1"/>
        <v>offset</v>
      </c>
      <c r="E5" s="5">
        <f t="shared" si="2"/>
        <v>1984</v>
      </c>
    </row>
    <row r="6" spans="1:5">
      <c r="A6" s="4" t="s">
        <v>39</v>
      </c>
      <c r="C6" s="6">
        <f t="shared" si="0"/>
        <v>3</v>
      </c>
      <c r="D6" s="5" t="str">
        <f t="shared" si="1"/>
        <v>interleave</v>
      </c>
      <c r="E6" s="5">
        <f t="shared" si="2"/>
        <v>62</v>
      </c>
    </row>
    <row r="7" spans="1:5">
      <c r="A7" s="4" t="s">
        <v>0</v>
      </c>
      <c r="C7" s="6">
        <f t="shared" si="0"/>
        <v>1</v>
      </c>
      <c r="D7" s="5" t="str">
        <f t="shared" si="1"/>
        <v>reverse</v>
      </c>
      <c r="E7" s="5">
        <f t="shared" si="2"/>
        <v>0</v>
      </c>
    </row>
    <row r="8" spans="1:5">
      <c r="A8" s="4" t="s">
        <v>40</v>
      </c>
      <c r="C8" s="6">
        <f t="shared" si="0"/>
        <v>3</v>
      </c>
      <c r="D8" s="5" t="str">
        <f t="shared" si="1"/>
        <v>interleave</v>
      </c>
      <c r="E8" s="5">
        <f t="shared" si="2"/>
        <v>13</v>
      </c>
    </row>
    <row r="9" spans="1:5">
      <c r="A9" s="4" t="s">
        <v>0</v>
      </c>
      <c r="C9" s="6">
        <f t="shared" si="0"/>
        <v>1</v>
      </c>
      <c r="D9" s="5" t="str">
        <f t="shared" si="1"/>
        <v>reverse</v>
      </c>
      <c r="E9" s="5">
        <f t="shared" si="2"/>
        <v>0</v>
      </c>
    </row>
    <row r="10" spans="1:5">
      <c r="A10" s="4" t="s">
        <v>34</v>
      </c>
      <c r="C10" s="6">
        <f t="shared" si="0"/>
        <v>3</v>
      </c>
      <c r="D10" s="5" t="str">
        <f t="shared" si="1"/>
        <v>interleave</v>
      </c>
      <c r="E10" s="5">
        <f t="shared" si="2"/>
        <v>67</v>
      </c>
    </row>
    <row r="11" spans="1:5">
      <c r="A11" s="4" t="s">
        <v>47</v>
      </c>
      <c r="C11" s="6">
        <f t="shared" si="0"/>
        <v>2</v>
      </c>
      <c r="D11" s="5" t="str">
        <f t="shared" si="1"/>
        <v>offset</v>
      </c>
      <c r="E11" s="5">
        <f t="shared" si="2"/>
        <v>-5590</v>
      </c>
    </row>
    <row r="12" spans="1:5">
      <c r="A12" s="4" t="s">
        <v>32</v>
      </c>
      <c r="C12" s="6">
        <f t="shared" si="0"/>
        <v>3</v>
      </c>
      <c r="D12" s="5" t="str">
        <f t="shared" si="1"/>
        <v>interleave</v>
      </c>
      <c r="E12" s="5">
        <f t="shared" si="2"/>
        <v>63</v>
      </c>
    </row>
    <row r="13" spans="1:5">
      <c r="A13" s="4" t="s">
        <v>48</v>
      </c>
      <c r="C13" s="6">
        <f t="shared" si="0"/>
        <v>2</v>
      </c>
      <c r="D13" s="5" t="str">
        <f t="shared" si="1"/>
        <v>offset</v>
      </c>
      <c r="E13" s="5">
        <f t="shared" si="2"/>
        <v>-1086</v>
      </c>
    </row>
    <row r="14" spans="1:5">
      <c r="A14" s="4" t="s">
        <v>49</v>
      </c>
      <c r="C14" s="6">
        <f t="shared" si="0"/>
        <v>3</v>
      </c>
      <c r="D14" s="5" t="str">
        <f t="shared" si="1"/>
        <v>interleave</v>
      </c>
      <c r="E14" s="5">
        <f t="shared" si="2"/>
        <v>52</v>
      </c>
    </row>
    <row r="15" spans="1:5">
      <c r="A15" s="4" t="s">
        <v>50</v>
      </c>
      <c r="C15" s="6">
        <f t="shared" si="0"/>
        <v>2</v>
      </c>
      <c r="D15" s="5" t="str">
        <f t="shared" si="1"/>
        <v>offset</v>
      </c>
      <c r="E15" s="5">
        <f t="shared" si="2"/>
        <v>7894</v>
      </c>
    </row>
    <row r="16" spans="1:5">
      <c r="A16" s="4" t="s">
        <v>51</v>
      </c>
      <c r="C16" s="6">
        <f t="shared" si="0"/>
        <v>3</v>
      </c>
      <c r="D16" s="5" t="str">
        <f t="shared" si="1"/>
        <v>interleave</v>
      </c>
      <c r="E16" s="5">
        <f t="shared" si="2"/>
        <v>71</v>
      </c>
    </row>
    <row r="17" spans="1:5">
      <c r="A17" s="4" t="s">
        <v>52</v>
      </c>
      <c r="C17" s="6">
        <f t="shared" si="0"/>
        <v>2</v>
      </c>
      <c r="D17" s="5" t="str">
        <f t="shared" si="1"/>
        <v>offset</v>
      </c>
      <c r="E17" s="5">
        <f t="shared" si="2"/>
        <v>-864</v>
      </c>
    </row>
    <row r="18" spans="1:5">
      <c r="A18" s="4" t="s">
        <v>0</v>
      </c>
      <c r="C18" s="6">
        <f t="shared" si="0"/>
        <v>1</v>
      </c>
      <c r="D18" s="5" t="str">
        <f t="shared" si="1"/>
        <v>reverse</v>
      </c>
      <c r="E18" s="5">
        <f t="shared" si="2"/>
        <v>0</v>
      </c>
    </row>
    <row r="19" spans="1:5">
      <c r="A19" s="4" t="s">
        <v>53</v>
      </c>
      <c r="C19" s="6">
        <f t="shared" si="0"/>
        <v>2</v>
      </c>
      <c r="D19" s="5" t="str">
        <f t="shared" si="1"/>
        <v>offset</v>
      </c>
      <c r="E19" s="5">
        <f t="shared" si="2"/>
        <v>239</v>
      </c>
    </row>
    <row r="20" spans="1:5">
      <c r="A20" s="4" t="s">
        <v>54</v>
      </c>
      <c r="C20" s="6">
        <f t="shared" si="0"/>
        <v>3</v>
      </c>
      <c r="D20" s="5" t="str">
        <f t="shared" si="1"/>
        <v>interleave</v>
      </c>
      <c r="E20" s="5">
        <f t="shared" si="2"/>
        <v>17</v>
      </c>
    </row>
    <row r="21" spans="1:5">
      <c r="A21" s="4" t="s">
        <v>55</v>
      </c>
      <c r="C21" s="6">
        <f t="shared" si="0"/>
        <v>2</v>
      </c>
      <c r="D21" s="5" t="str">
        <f t="shared" si="1"/>
        <v>offset</v>
      </c>
      <c r="E21" s="5">
        <f t="shared" si="2"/>
        <v>-7187</v>
      </c>
    </row>
    <row r="22" spans="1:5">
      <c r="A22" s="4" t="s">
        <v>39</v>
      </c>
      <c r="C22" s="6">
        <f t="shared" si="0"/>
        <v>3</v>
      </c>
      <c r="D22" s="5" t="str">
        <f t="shared" si="1"/>
        <v>interleave</v>
      </c>
      <c r="E22" s="5">
        <f t="shared" si="2"/>
        <v>62</v>
      </c>
    </row>
    <row r="23" spans="1:5">
      <c r="A23" s="4" t="s">
        <v>0</v>
      </c>
      <c r="C23" s="6">
        <f t="shared" si="0"/>
        <v>1</v>
      </c>
      <c r="D23" s="5" t="str">
        <f t="shared" si="1"/>
        <v>reverse</v>
      </c>
      <c r="E23" s="5">
        <f t="shared" si="2"/>
        <v>0</v>
      </c>
    </row>
    <row r="24" spans="1:5">
      <c r="A24" s="4" t="s">
        <v>56</v>
      </c>
      <c r="C24" s="6">
        <f t="shared" si="0"/>
        <v>2</v>
      </c>
      <c r="D24" s="5" t="str">
        <f t="shared" si="1"/>
        <v>offset</v>
      </c>
      <c r="E24" s="5">
        <f t="shared" si="2"/>
        <v>-7380</v>
      </c>
    </row>
    <row r="25" spans="1:5">
      <c r="A25" s="4" t="s">
        <v>57</v>
      </c>
      <c r="C25" s="6">
        <f t="shared" si="0"/>
        <v>3</v>
      </c>
      <c r="D25" s="5" t="str">
        <f t="shared" si="1"/>
        <v>interleave</v>
      </c>
      <c r="E25" s="5">
        <f t="shared" si="2"/>
        <v>14</v>
      </c>
    </row>
    <row r="26" spans="1:5">
      <c r="A26" s="4" t="s">
        <v>58</v>
      </c>
      <c r="C26" s="6">
        <f t="shared" si="0"/>
        <v>2</v>
      </c>
      <c r="D26" s="5" t="str">
        <f t="shared" si="1"/>
        <v>offset</v>
      </c>
      <c r="E26" s="5">
        <f t="shared" si="2"/>
        <v>3842</v>
      </c>
    </row>
    <row r="27" spans="1:5">
      <c r="A27" s="4" t="s">
        <v>0</v>
      </c>
      <c r="C27" s="6">
        <f t="shared" si="0"/>
        <v>1</v>
      </c>
      <c r="D27" s="5" t="str">
        <f t="shared" si="1"/>
        <v>reverse</v>
      </c>
      <c r="E27" s="5">
        <f t="shared" si="2"/>
        <v>0</v>
      </c>
    </row>
    <row r="28" spans="1:5">
      <c r="A28" s="4" t="s">
        <v>59</v>
      </c>
      <c r="C28" s="6">
        <f t="shared" si="0"/>
        <v>2</v>
      </c>
      <c r="D28" s="5" t="str">
        <f t="shared" si="1"/>
        <v>offset</v>
      </c>
      <c r="E28" s="5">
        <f t="shared" si="2"/>
        <v>-5258</v>
      </c>
    </row>
    <row r="29" spans="1:5">
      <c r="A29" s="4" t="s">
        <v>60</v>
      </c>
      <c r="C29" s="6">
        <f t="shared" si="0"/>
        <v>3</v>
      </c>
      <c r="D29" s="5" t="str">
        <f t="shared" si="1"/>
        <v>interleave</v>
      </c>
      <c r="E29" s="5">
        <f t="shared" si="2"/>
        <v>40</v>
      </c>
    </row>
    <row r="30" spans="1:5">
      <c r="A30" s="4" t="s">
        <v>0</v>
      </c>
      <c r="C30" s="6">
        <f t="shared" si="0"/>
        <v>1</v>
      </c>
      <c r="D30" s="5" t="str">
        <f t="shared" si="1"/>
        <v>reverse</v>
      </c>
      <c r="E30" s="5">
        <f t="shared" si="2"/>
        <v>0</v>
      </c>
    </row>
    <row r="31" spans="1:5">
      <c r="A31" s="4" t="s">
        <v>61</v>
      </c>
      <c r="C31" s="6">
        <f t="shared" si="0"/>
        <v>3</v>
      </c>
      <c r="D31" s="5" t="str">
        <f t="shared" si="1"/>
        <v>interleave</v>
      </c>
      <c r="E31" s="5">
        <f t="shared" si="2"/>
        <v>45</v>
      </c>
    </row>
    <row r="32" spans="1:5">
      <c r="A32" s="4" t="s">
        <v>62</v>
      </c>
      <c r="C32" s="6">
        <f t="shared" si="0"/>
        <v>2</v>
      </c>
      <c r="D32" s="5" t="str">
        <f t="shared" si="1"/>
        <v>offset</v>
      </c>
      <c r="E32" s="5">
        <f t="shared" si="2"/>
        <v>-6026</v>
      </c>
    </row>
    <row r="33" spans="1:5">
      <c r="A33" s="4" t="s">
        <v>63</v>
      </c>
      <c r="C33" s="6">
        <f t="shared" si="0"/>
        <v>3</v>
      </c>
      <c r="D33" s="5" t="str">
        <f t="shared" si="1"/>
        <v>interleave</v>
      </c>
      <c r="E33" s="5">
        <f t="shared" si="2"/>
        <v>21</v>
      </c>
    </row>
    <row r="34" spans="1:5">
      <c r="A34" s="4" t="s">
        <v>64</v>
      </c>
      <c r="C34" s="6">
        <f t="shared" si="0"/>
        <v>2</v>
      </c>
      <c r="D34" s="5" t="str">
        <f t="shared" si="1"/>
        <v>offset</v>
      </c>
      <c r="E34" s="5">
        <f t="shared" si="2"/>
        <v>3600</v>
      </c>
    </row>
    <row r="35" spans="1:5">
      <c r="A35" s="4" t="s">
        <v>65</v>
      </c>
      <c r="C35" s="6">
        <f t="shared" si="0"/>
        <v>3</v>
      </c>
      <c r="D35" s="5" t="str">
        <f t="shared" si="1"/>
        <v>interleave</v>
      </c>
      <c r="E35" s="5">
        <f t="shared" si="2"/>
        <v>56</v>
      </c>
    </row>
    <row r="36" spans="1:5">
      <c r="A36" s="4" t="s">
        <v>66</v>
      </c>
      <c r="C36" s="6">
        <f t="shared" si="0"/>
        <v>2</v>
      </c>
      <c r="D36" s="5" t="str">
        <f t="shared" si="1"/>
        <v>offset</v>
      </c>
      <c r="E36" s="5">
        <f t="shared" si="2"/>
        <v>2329</v>
      </c>
    </row>
    <row r="37" spans="1:5">
      <c r="A37" s="4" t="s">
        <v>0</v>
      </c>
      <c r="C37" s="6">
        <f t="shared" si="0"/>
        <v>1</v>
      </c>
      <c r="D37" s="5" t="str">
        <f t="shared" si="1"/>
        <v>reverse</v>
      </c>
      <c r="E37" s="5">
        <f t="shared" si="2"/>
        <v>0</v>
      </c>
    </row>
    <row r="38" spans="1:5">
      <c r="A38" s="4" t="s">
        <v>40</v>
      </c>
      <c r="C38" s="6">
        <f t="shared" si="0"/>
        <v>3</v>
      </c>
      <c r="D38" s="5" t="str">
        <f t="shared" si="1"/>
        <v>interleave</v>
      </c>
      <c r="E38" s="5">
        <f t="shared" si="2"/>
        <v>13</v>
      </c>
    </row>
    <row r="39" spans="1:5">
      <c r="A39" s="4" t="s">
        <v>67</v>
      </c>
      <c r="C39" s="6">
        <f t="shared" si="0"/>
        <v>2</v>
      </c>
      <c r="D39" s="5" t="str">
        <f t="shared" si="1"/>
        <v>offset</v>
      </c>
      <c r="E39" s="5">
        <f t="shared" si="2"/>
        <v>-2409</v>
      </c>
    </row>
    <row r="40" spans="1:5">
      <c r="A40" s="4" t="s">
        <v>31</v>
      </c>
      <c r="C40" s="6">
        <f t="shared" si="0"/>
        <v>3</v>
      </c>
      <c r="D40" s="5" t="str">
        <f t="shared" si="1"/>
        <v>interleave</v>
      </c>
      <c r="E40" s="5">
        <f t="shared" si="2"/>
        <v>49</v>
      </c>
    </row>
    <row r="41" spans="1:5">
      <c r="A41" s="4" t="s">
        <v>68</v>
      </c>
      <c r="C41" s="6">
        <f t="shared" si="0"/>
        <v>2</v>
      </c>
      <c r="D41" s="5" t="str">
        <f t="shared" si="1"/>
        <v>offset</v>
      </c>
      <c r="E41" s="5">
        <f t="shared" si="2"/>
        <v>294</v>
      </c>
    </row>
    <row r="42" spans="1:5">
      <c r="A42" s="4" t="s">
        <v>0</v>
      </c>
      <c r="C42" s="6">
        <f t="shared" si="0"/>
        <v>1</v>
      </c>
      <c r="D42" s="5" t="str">
        <f t="shared" si="1"/>
        <v>reverse</v>
      </c>
      <c r="E42" s="5">
        <f t="shared" si="2"/>
        <v>0</v>
      </c>
    </row>
    <row r="43" spans="1:5">
      <c r="A43" s="4" t="s">
        <v>69</v>
      </c>
      <c r="C43" s="6">
        <f t="shared" si="0"/>
        <v>2</v>
      </c>
      <c r="D43" s="5" t="str">
        <f t="shared" si="1"/>
        <v>offset</v>
      </c>
      <c r="E43" s="5">
        <f t="shared" si="2"/>
        <v>4776</v>
      </c>
    </row>
    <row r="44" spans="1:5">
      <c r="A44" s="4" t="s">
        <v>54</v>
      </c>
      <c r="C44" s="6">
        <f t="shared" si="0"/>
        <v>3</v>
      </c>
      <c r="D44" s="5" t="str">
        <f t="shared" si="1"/>
        <v>interleave</v>
      </c>
      <c r="E44" s="5">
        <f t="shared" si="2"/>
        <v>17</v>
      </c>
    </row>
    <row r="45" spans="1:5">
      <c r="A45" s="4" t="s">
        <v>70</v>
      </c>
      <c r="C45" s="6">
        <f t="shared" si="0"/>
        <v>2</v>
      </c>
      <c r="D45" s="5" t="str">
        <f t="shared" si="1"/>
        <v>offset</v>
      </c>
      <c r="E45" s="5">
        <f t="shared" si="2"/>
        <v>5801</v>
      </c>
    </row>
    <row r="46" spans="1:5">
      <c r="A46" s="4" t="s">
        <v>71</v>
      </c>
      <c r="C46" s="6">
        <f t="shared" si="0"/>
        <v>3</v>
      </c>
      <c r="D46" s="5" t="str">
        <f t="shared" si="1"/>
        <v>interleave</v>
      </c>
      <c r="E46" s="5">
        <f t="shared" si="2"/>
        <v>43</v>
      </c>
    </row>
    <row r="47" spans="1:5">
      <c r="A47" s="4" t="s">
        <v>72</v>
      </c>
      <c r="C47" s="6">
        <f t="shared" si="0"/>
        <v>2</v>
      </c>
      <c r="D47" s="5" t="str">
        <f t="shared" si="1"/>
        <v>offset</v>
      </c>
      <c r="E47" s="5">
        <f t="shared" si="2"/>
        <v>8999</v>
      </c>
    </row>
    <row r="48" spans="1:5">
      <c r="A48" s="4" t="s">
        <v>73</v>
      </c>
      <c r="C48" s="6">
        <f t="shared" si="0"/>
        <v>3</v>
      </c>
      <c r="D48" s="5" t="str">
        <f t="shared" si="1"/>
        <v>interleave</v>
      </c>
      <c r="E48" s="5">
        <f t="shared" si="2"/>
        <v>46</v>
      </c>
    </row>
    <row r="49" spans="1:5">
      <c r="A49" s="4" t="s">
        <v>74</v>
      </c>
      <c r="C49" s="6">
        <f t="shared" si="0"/>
        <v>2</v>
      </c>
      <c r="D49" s="5" t="str">
        <f t="shared" si="1"/>
        <v>offset</v>
      </c>
      <c r="E49" s="5">
        <f t="shared" si="2"/>
        <v>-8527</v>
      </c>
    </row>
    <row r="50" spans="1:5">
      <c r="A50" s="4" t="s">
        <v>75</v>
      </c>
      <c r="C50" s="6">
        <f t="shared" si="0"/>
        <v>3</v>
      </c>
      <c r="D50" s="5" t="str">
        <f t="shared" si="1"/>
        <v>interleave</v>
      </c>
      <c r="E50" s="5">
        <f t="shared" si="2"/>
        <v>4</v>
      </c>
    </row>
    <row r="51" spans="1:5">
      <c r="A51" s="4" t="s">
        <v>0</v>
      </c>
      <c r="C51" s="6">
        <f t="shared" si="0"/>
        <v>1</v>
      </c>
      <c r="D51" s="5" t="str">
        <f t="shared" si="1"/>
        <v>reverse</v>
      </c>
      <c r="E51" s="5">
        <f t="shared" si="2"/>
        <v>0</v>
      </c>
    </row>
    <row r="52" spans="1:5">
      <c r="A52" s="4" t="s">
        <v>76</v>
      </c>
      <c r="C52" s="6">
        <f t="shared" si="0"/>
        <v>2</v>
      </c>
      <c r="D52" s="5" t="str">
        <f t="shared" si="1"/>
        <v>offset</v>
      </c>
      <c r="E52" s="5">
        <f t="shared" si="2"/>
        <v>-6767</v>
      </c>
    </row>
    <row r="53" spans="1:5">
      <c r="A53" s="4" t="s">
        <v>0</v>
      </c>
      <c r="C53" s="6">
        <f t="shared" si="0"/>
        <v>1</v>
      </c>
      <c r="D53" s="5" t="str">
        <f t="shared" si="1"/>
        <v>reverse</v>
      </c>
      <c r="E53" s="5">
        <f t="shared" si="2"/>
        <v>0</v>
      </c>
    </row>
    <row r="54" spans="1:5">
      <c r="A54" s="4" t="s">
        <v>41</v>
      </c>
      <c r="C54" s="6">
        <f t="shared" si="0"/>
        <v>3</v>
      </c>
      <c r="D54" s="5" t="str">
        <f t="shared" si="1"/>
        <v>interleave</v>
      </c>
      <c r="E54" s="5">
        <f t="shared" si="2"/>
        <v>33</v>
      </c>
    </row>
    <row r="55" spans="1:5">
      <c r="A55" s="4" t="s">
        <v>77</v>
      </c>
      <c r="C55" s="6">
        <f t="shared" si="0"/>
        <v>2</v>
      </c>
      <c r="D55" s="5" t="str">
        <f t="shared" si="1"/>
        <v>offset</v>
      </c>
      <c r="E55" s="5">
        <f t="shared" si="2"/>
        <v>-532</v>
      </c>
    </row>
    <row r="56" spans="1:5">
      <c r="A56" s="4" t="s">
        <v>78</v>
      </c>
      <c r="C56" s="6">
        <f t="shared" si="0"/>
        <v>3</v>
      </c>
      <c r="D56" s="5" t="str">
        <f t="shared" si="1"/>
        <v>interleave</v>
      </c>
      <c r="E56" s="5">
        <f t="shared" si="2"/>
        <v>29</v>
      </c>
    </row>
    <row r="57" spans="1:5">
      <c r="A57" s="4" t="s">
        <v>0</v>
      </c>
      <c r="C57" s="6">
        <f t="shared" si="0"/>
        <v>1</v>
      </c>
      <c r="D57" s="5" t="str">
        <f t="shared" si="1"/>
        <v>reverse</v>
      </c>
      <c r="E57" s="5">
        <f t="shared" si="2"/>
        <v>0</v>
      </c>
    </row>
    <row r="58" spans="1:5">
      <c r="A58" s="4" t="s">
        <v>65</v>
      </c>
      <c r="C58" s="6">
        <f t="shared" si="0"/>
        <v>3</v>
      </c>
      <c r="D58" s="5" t="str">
        <f t="shared" si="1"/>
        <v>interleave</v>
      </c>
      <c r="E58" s="5">
        <f t="shared" si="2"/>
        <v>56</v>
      </c>
    </row>
    <row r="59" spans="1:5">
      <c r="A59" s="4" t="s">
        <v>79</v>
      </c>
      <c r="C59" s="6">
        <f t="shared" si="0"/>
        <v>2</v>
      </c>
      <c r="D59" s="5" t="str">
        <f t="shared" si="1"/>
        <v>offset</v>
      </c>
      <c r="E59" s="5">
        <f t="shared" si="2"/>
        <v>6867</v>
      </c>
    </row>
    <row r="60" spans="1:5">
      <c r="A60" s="4" t="s">
        <v>80</v>
      </c>
      <c r="C60" s="6">
        <f t="shared" si="0"/>
        <v>3</v>
      </c>
      <c r="D60" s="5" t="str">
        <f t="shared" si="1"/>
        <v>interleave</v>
      </c>
      <c r="E60" s="5">
        <f t="shared" si="2"/>
        <v>70</v>
      </c>
    </row>
    <row r="61" spans="1:5">
      <c r="A61" s="4" t="s">
        <v>81</v>
      </c>
      <c r="C61" s="6">
        <f t="shared" si="0"/>
        <v>2</v>
      </c>
      <c r="D61" s="5" t="str">
        <f t="shared" si="1"/>
        <v>offset</v>
      </c>
      <c r="E61" s="5">
        <f t="shared" si="2"/>
        <v>4276</v>
      </c>
    </row>
    <row r="62" spans="1:5">
      <c r="A62" s="4" t="s">
        <v>0</v>
      </c>
      <c r="C62" s="6">
        <f t="shared" si="0"/>
        <v>1</v>
      </c>
      <c r="D62" s="5" t="str">
        <f t="shared" si="1"/>
        <v>reverse</v>
      </c>
      <c r="E62" s="5">
        <f t="shared" si="2"/>
        <v>0</v>
      </c>
    </row>
    <row r="63" spans="1:5">
      <c r="A63" s="4" t="s">
        <v>82</v>
      </c>
      <c r="C63" s="6">
        <f t="shared" si="0"/>
        <v>2</v>
      </c>
      <c r="D63" s="5" t="str">
        <f t="shared" si="1"/>
        <v>offset</v>
      </c>
      <c r="E63" s="5">
        <f t="shared" si="2"/>
        <v>-5621</v>
      </c>
    </row>
    <row r="64" spans="1:5">
      <c r="A64" s="4" t="s">
        <v>65</v>
      </c>
      <c r="C64" s="6">
        <f t="shared" si="0"/>
        <v>3</v>
      </c>
      <c r="D64" s="5" t="str">
        <f t="shared" si="1"/>
        <v>interleave</v>
      </c>
      <c r="E64" s="5">
        <f t="shared" si="2"/>
        <v>56</v>
      </c>
    </row>
    <row r="65" spans="1:5">
      <c r="A65" s="4" t="s">
        <v>83</v>
      </c>
      <c r="C65" s="6">
        <f t="shared" si="0"/>
        <v>2</v>
      </c>
      <c r="D65" s="5" t="str">
        <f t="shared" si="1"/>
        <v>offset</v>
      </c>
      <c r="E65" s="5">
        <f t="shared" si="2"/>
        <v>-2966</v>
      </c>
    </row>
    <row r="66" spans="1:5">
      <c r="A66" s="4" t="s">
        <v>80</v>
      </c>
      <c r="C66" s="6">
        <f t="shared" ref="C66:C100" si="3">IF(LEFT($A66,4)="cut ",2,IF($A66="deal into new stack",1,IF(LEFT($A66,20)="deal with increment ",3,FALSE)))</f>
        <v>3</v>
      </c>
      <c r="D66" s="5" t="str">
        <f t="shared" ref="D66:D100" si="4">CHOOSE(C66,"reverse","offset","interleave")</f>
        <v>interleave</v>
      </c>
      <c r="E66" s="5">
        <f t="shared" ref="E66:E100" si="5">INT(CHOOSE(C66,"0",MID($A66,4,10),MID($A66,20,10)))</f>
        <v>70</v>
      </c>
    </row>
    <row r="67" spans="1:5">
      <c r="A67" s="4" t="s">
        <v>0</v>
      </c>
      <c r="C67" s="6">
        <f t="shared" si="3"/>
        <v>1</v>
      </c>
      <c r="D67" s="5" t="str">
        <f t="shared" si="4"/>
        <v>reverse</v>
      </c>
      <c r="E67" s="5">
        <f t="shared" si="5"/>
        <v>0</v>
      </c>
    </row>
    <row r="68" spans="1:5">
      <c r="A68" s="4" t="s">
        <v>84</v>
      </c>
      <c r="C68" s="6">
        <f t="shared" si="3"/>
        <v>3</v>
      </c>
      <c r="D68" s="5" t="str">
        <f t="shared" si="4"/>
        <v>interleave</v>
      </c>
      <c r="E68" s="5">
        <f t="shared" si="5"/>
        <v>51</v>
      </c>
    </row>
    <row r="69" spans="1:5">
      <c r="A69" s="4" t="s">
        <v>85</v>
      </c>
      <c r="C69" s="6">
        <f t="shared" si="3"/>
        <v>2</v>
      </c>
      <c r="D69" s="5" t="str">
        <f t="shared" si="4"/>
        <v>offset</v>
      </c>
      <c r="E69" s="5">
        <f t="shared" si="5"/>
        <v>-4097</v>
      </c>
    </row>
    <row r="70" spans="1:5">
      <c r="A70" s="4" t="s">
        <v>35</v>
      </c>
      <c r="C70" s="6">
        <f t="shared" si="3"/>
        <v>3</v>
      </c>
      <c r="D70" s="5" t="str">
        <f t="shared" si="4"/>
        <v>interleave</v>
      </c>
      <c r="E70" s="5">
        <f t="shared" si="5"/>
        <v>42</v>
      </c>
    </row>
    <row r="71" spans="1:5">
      <c r="A71" s="4" t="s">
        <v>0</v>
      </c>
      <c r="C71" s="6">
        <f t="shared" si="3"/>
        <v>1</v>
      </c>
      <c r="D71" s="5" t="str">
        <f t="shared" si="4"/>
        <v>reverse</v>
      </c>
      <c r="E71" s="5">
        <f t="shared" si="5"/>
        <v>0</v>
      </c>
    </row>
    <row r="72" spans="1:5">
      <c r="A72" s="4" t="s">
        <v>86</v>
      </c>
      <c r="C72" s="6">
        <f t="shared" si="3"/>
        <v>2</v>
      </c>
      <c r="D72" s="5" t="str">
        <f t="shared" si="4"/>
        <v>offset</v>
      </c>
      <c r="E72" s="5">
        <f t="shared" si="5"/>
        <v>-5180</v>
      </c>
    </row>
    <row r="73" spans="1:5">
      <c r="A73" s="4" t="s">
        <v>87</v>
      </c>
      <c r="C73" s="6">
        <f t="shared" si="3"/>
        <v>3</v>
      </c>
      <c r="D73" s="5" t="str">
        <f t="shared" si="4"/>
        <v>interleave</v>
      </c>
      <c r="E73" s="5">
        <f t="shared" si="5"/>
        <v>61</v>
      </c>
    </row>
    <row r="74" spans="1:5">
      <c r="A74" s="4" t="s">
        <v>0</v>
      </c>
      <c r="C74" s="6">
        <f t="shared" si="3"/>
        <v>1</v>
      </c>
      <c r="D74" s="5" t="str">
        <f t="shared" si="4"/>
        <v>reverse</v>
      </c>
      <c r="E74" s="5">
        <f t="shared" si="5"/>
        <v>0</v>
      </c>
    </row>
    <row r="75" spans="1:5">
      <c r="A75" s="4" t="s">
        <v>88</v>
      </c>
      <c r="C75" s="6">
        <f t="shared" si="3"/>
        <v>2</v>
      </c>
      <c r="D75" s="5" t="str">
        <f t="shared" si="4"/>
        <v>offset</v>
      </c>
      <c r="E75" s="5">
        <f t="shared" si="5"/>
        <v>5367</v>
      </c>
    </row>
    <row r="76" spans="1:5">
      <c r="A76" s="4" t="s">
        <v>89</v>
      </c>
      <c r="C76" s="6">
        <f t="shared" si="3"/>
        <v>3</v>
      </c>
      <c r="D76" s="5" t="str">
        <f t="shared" si="4"/>
        <v>interleave</v>
      </c>
      <c r="E76" s="5">
        <f t="shared" si="5"/>
        <v>50</v>
      </c>
    </row>
    <row r="77" spans="1:5">
      <c r="A77" s="4" t="s">
        <v>90</v>
      </c>
      <c r="C77" s="6">
        <f t="shared" si="3"/>
        <v>2</v>
      </c>
      <c r="D77" s="5" t="str">
        <f t="shared" si="4"/>
        <v>offset</v>
      </c>
      <c r="E77" s="5">
        <f t="shared" si="5"/>
        <v>3191</v>
      </c>
    </row>
    <row r="78" spans="1:5">
      <c r="A78" s="4" t="s">
        <v>36</v>
      </c>
      <c r="C78" s="6">
        <f t="shared" si="3"/>
        <v>3</v>
      </c>
      <c r="D78" s="5" t="str">
        <f t="shared" si="4"/>
        <v>interleave</v>
      </c>
      <c r="E78" s="5">
        <f t="shared" si="5"/>
        <v>75</v>
      </c>
    </row>
    <row r="79" spans="1:5">
      <c r="A79" s="4" t="s">
        <v>91</v>
      </c>
      <c r="C79" s="6">
        <f t="shared" si="3"/>
        <v>2</v>
      </c>
      <c r="D79" s="5" t="str">
        <f t="shared" si="4"/>
        <v>offset</v>
      </c>
      <c r="E79" s="5">
        <f t="shared" si="5"/>
        <v>915</v>
      </c>
    </row>
    <row r="80" spans="1:5">
      <c r="A80" s="4" t="s">
        <v>92</v>
      </c>
      <c r="C80" s="6">
        <f t="shared" si="3"/>
        <v>3</v>
      </c>
      <c r="D80" s="5" t="str">
        <f t="shared" si="4"/>
        <v>interleave</v>
      </c>
      <c r="E80" s="5">
        <f t="shared" si="5"/>
        <v>72</v>
      </c>
    </row>
    <row r="81" spans="1:5">
      <c r="A81" s="4" t="s">
        <v>93</v>
      </c>
      <c r="C81" s="6">
        <f t="shared" si="3"/>
        <v>2</v>
      </c>
      <c r="D81" s="5" t="str">
        <f t="shared" si="4"/>
        <v>offset</v>
      </c>
      <c r="E81" s="5">
        <f t="shared" si="5"/>
        <v>-3893</v>
      </c>
    </row>
    <row r="82" spans="1:5">
      <c r="A82" s="4" t="s">
        <v>38</v>
      </c>
      <c r="C82" s="6">
        <f t="shared" si="3"/>
        <v>3</v>
      </c>
      <c r="D82" s="5" t="str">
        <f t="shared" si="4"/>
        <v>interleave</v>
      </c>
      <c r="E82" s="5">
        <f t="shared" si="5"/>
        <v>22</v>
      </c>
    </row>
    <row r="83" spans="1:5">
      <c r="A83" s="4" t="s">
        <v>94</v>
      </c>
      <c r="C83" s="6">
        <f t="shared" si="3"/>
        <v>2</v>
      </c>
      <c r="D83" s="5" t="str">
        <f t="shared" si="4"/>
        <v>offset</v>
      </c>
      <c r="E83" s="5">
        <f t="shared" si="5"/>
        <v>-3405</v>
      </c>
    </row>
    <row r="84" spans="1:5">
      <c r="A84" s="4" t="s">
        <v>37</v>
      </c>
      <c r="C84" s="6">
        <f t="shared" si="3"/>
        <v>3</v>
      </c>
      <c r="D84" s="5" t="str">
        <f t="shared" si="4"/>
        <v>interleave</v>
      </c>
      <c r="E84" s="5">
        <f t="shared" si="5"/>
        <v>30</v>
      </c>
    </row>
    <row r="85" spans="1:5">
      <c r="A85" s="4" t="s">
        <v>95</v>
      </c>
      <c r="C85" s="6">
        <f t="shared" si="3"/>
        <v>2</v>
      </c>
      <c r="D85" s="5" t="str">
        <f t="shared" si="4"/>
        <v>offset</v>
      </c>
      <c r="E85" s="5">
        <f t="shared" si="5"/>
        <v>-6509</v>
      </c>
    </row>
    <row r="86" spans="1:5">
      <c r="A86" s="4" t="s">
        <v>33</v>
      </c>
      <c r="C86" s="6">
        <f t="shared" si="3"/>
        <v>3</v>
      </c>
      <c r="D86" s="5" t="str">
        <f t="shared" si="4"/>
        <v>interleave</v>
      </c>
      <c r="E86" s="5">
        <f t="shared" si="5"/>
        <v>31</v>
      </c>
    </row>
    <row r="87" spans="1:5">
      <c r="A87" s="4" t="s">
        <v>96</v>
      </c>
      <c r="C87" s="6">
        <f t="shared" si="3"/>
        <v>2</v>
      </c>
      <c r="D87" s="5" t="str">
        <f t="shared" si="4"/>
        <v>offset</v>
      </c>
      <c r="E87" s="5">
        <f t="shared" si="5"/>
        <v>-7220</v>
      </c>
    </row>
    <row r="88" spans="1:5">
      <c r="A88" s="4" t="s">
        <v>61</v>
      </c>
      <c r="C88" s="6">
        <f t="shared" si="3"/>
        <v>3</v>
      </c>
      <c r="D88" s="5" t="str">
        <f t="shared" si="4"/>
        <v>interleave</v>
      </c>
      <c r="E88" s="5">
        <f t="shared" si="5"/>
        <v>45</v>
      </c>
    </row>
    <row r="89" spans="1:5">
      <c r="A89" s="4" t="s">
        <v>97</v>
      </c>
      <c r="C89" s="6">
        <f t="shared" si="3"/>
        <v>2</v>
      </c>
      <c r="D89" s="5" t="str">
        <f t="shared" si="4"/>
        <v>offset</v>
      </c>
      <c r="E89" s="5">
        <f t="shared" si="5"/>
        <v>6489</v>
      </c>
    </row>
    <row r="90" spans="1:5">
      <c r="A90" s="4" t="s">
        <v>80</v>
      </c>
      <c r="C90" s="6">
        <f t="shared" si="3"/>
        <v>3</v>
      </c>
      <c r="D90" s="5" t="str">
        <f t="shared" si="4"/>
        <v>interleave</v>
      </c>
      <c r="E90" s="5">
        <f t="shared" si="5"/>
        <v>70</v>
      </c>
    </row>
    <row r="91" spans="1:5">
      <c r="A91" s="4" t="s">
        <v>98</v>
      </c>
      <c r="C91" s="6">
        <f t="shared" si="3"/>
        <v>2</v>
      </c>
      <c r="D91" s="5" t="str">
        <f t="shared" si="4"/>
        <v>offset</v>
      </c>
      <c r="E91" s="5">
        <f t="shared" si="5"/>
        <v>-4047</v>
      </c>
    </row>
    <row r="92" spans="1:5">
      <c r="A92" s="4" t="s">
        <v>0</v>
      </c>
      <c r="C92" s="6">
        <f t="shared" si="3"/>
        <v>1</v>
      </c>
      <c r="D92" s="5" t="str">
        <f t="shared" si="4"/>
        <v>reverse</v>
      </c>
      <c r="E92" s="5">
        <f t="shared" si="5"/>
        <v>0</v>
      </c>
    </row>
    <row r="93" spans="1:5">
      <c r="A93" s="4" t="s">
        <v>36</v>
      </c>
      <c r="C93" s="6">
        <f t="shared" si="3"/>
        <v>3</v>
      </c>
      <c r="D93" s="5" t="str">
        <f t="shared" si="4"/>
        <v>interleave</v>
      </c>
      <c r="E93" s="5">
        <f t="shared" si="5"/>
        <v>75</v>
      </c>
    </row>
    <row r="94" spans="1:5">
      <c r="A94" s="4" t="s">
        <v>99</v>
      </c>
      <c r="C94" s="6">
        <f t="shared" si="3"/>
        <v>2</v>
      </c>
      <c r="D94" s="5" t="str">
        <f t="shared" si="4"/>
        <v>offset</v>
      </c>
      <c r="E94" s="5">
        <f t="shared" si="5"/>
        <v>3980</v>
      </c>
    </row>
    <row r="95" spans="1:5">
      <c r="A95" s="4" t="s">
        <v>100</v>
      </c>
      <c r="C95" s="6">
        <f t="shared" si="3"/>
        <v>3</v>
      </c>
      <c r="D95" s="5" t="str">
        <f t="shared" si="4"/>
        <v>interleave</v>
      </c>
      <c r="E95" s="5">
        <f t="shared" si="5"/>
        <v>10</v>
      </c>
    </row>
    <row r="96" spans="1:5">
      <c r="A96" s="4" t="s">
        <v>101</v>
      </c>
      <c r="C96" s="6">
        <f t="shared" si="3"/>
        <v>2</v>
      </c>
      <c r="D96" s="5" t="str">
        <f t="shared" si="4"/>
        <v>offset</v>
      </c>
      <c r="E96" s="5">
        <f t="shared" si="5"/>
        <v>9677</v>
      </c>
    </row>
    <row r="97" spans="1:5">
      <c r="A97" s="4" t="s">
        <v>0</v>
      </c>
      <c r="C97" s="6">
        <f t="shared" si="3"/>
        <v>1</v>
      </c>
      <c r="D97" s="5" t="str">
        <f t="shared" si="4"/>
        <v>reverse</v>
      </c>
      <c r="E97" s="5">
        <f t="shared" si="5"/>
        <v>0</v>
      </c>
    </row>
    <row r="98" spans="1:5">
      <c r="A98" s="4" t="s">
        <v>61</v>
      </c>
      <c r="C98" s="6">
        <f t="shared" si="3"/>
        <v>3</v>
      </c>
      <c r="D98" s="5" t="str">
        <f t="shared" si="4"/>
        <v>interleave</v>
      </c>
      <c r="E98" s="5">
        <f t="shared" si="5"/>
        <v>45</v>
      </c>
    </row>
    <row r="99" spans="1:5">
      <c r="A99" s="4" t="s">
        <v>102</v>
      </c>
      <c r="C99" s="6">
        <f t="shared" si="3"/>
        <v>2</v>
      </c>
      <c r="D99" s="5" t="str">
        <f t="shared" si="4"/>
        <v>offset</v>
      </c>
      <c r="E99" s="5">
        <f t="shared" si="5"/>
        <v>-6969</v>
      </c>
    </row>
    <row r="100" spans="1:5">
      <c r="A100" s="4" t="s">
        <v>0</v>
      </c>
      <c r="C100" s="6">
        <f t="shared" si="3"/>
        <v>1</v>
      </c>
      <c r="D100" s="5" t="str">
        <f t="shared" si="4"/>
        <v>reverse</v>
      </c>
      <c r="E100" s="5">
        <f t="shared" si="5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0384-7930-674A-818B-039DB9FDA5FB}">
  <dimension ref="A1:G10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baseColWidth="10" defaultRowHeight="15.75"/>
  <cols>
    <col min="1" max="1" width="1.875" style="5" bestFit="1" customWidth="1"/>
    <col min="2" max="2" width="9" style="5" bestFit="1" customWidth="1"/>
    <col min="3" max="3" width="5.5" style="5" bestFit="1" customWidth="1"/>
    <col min="4" max="4" width="4.875" style="5" bestFit="1" customWidth="1"/>
    <col min="5" max="5" width="7.375" style="5" bestFit="1" customWidth="1"/>
    <col min="6" max="6" width="6" style="5" bestFit="1" customWidth="1"/>
    <col min="7" max="7" width="9" style="5" bestFit="1" customWidth="1"/>
    <col min="8" max="16384" width="11" style="5"/>
  </cols>
  <sheetData>
    <row r="1" spans="1:7">
      <c r="E1" s="5" t="s">
        <v>1</v>
      </c>
      <c r="F1" s="5" t="s">
        <v>2</v>
      </c>
      <c r="G1" s="5" t="s">
        <v>4</v>
      </c>
    </row>
    <row r="2" spans="1:7">
      <c r="B2" s="5" t="s">
        <v>5</v>
      </c>
      <c r="D2" s="5">
        <f>Solutions!$B$2</f>
        <v>2019</v>
      </c>
    </row>
    <row r="3" spans="1:7">
      <c r="A3" s="5">
        <f>Input!C1</f>
        <v>3</v>
      </c>
      <c r="B3" s="5" t="str">
        <f>Input!D1</f>
        <v>interleave</v>
      </c>
      <c r="C3" s="5">
        <f>Input!E1</f>
        <v>34</v>
      </c>
      <c r="D3" s="5">
        <f>MOD(INDEX(E3:G3,A3),Solutions!$B$3)</f>
        <v>8604</v>
      </c>
      <c r="E3" s="5" t="str">
        <f>IF($A3=1,-D2-1,"")</f>
        <v/>
      </c>
      <c r="F3" s="5" t="str">
        <f t="shared" ref="F3:F34" si="0">IF($A3=2,$D2-$C3,"")</f>
        <v/>
      </c>
      <c r="G3" s="5">
        <f>IF($A3=3,D2*C3,"")</f>
        <v>68646</v>
      </c>
    </row>
    <row r="4" spans="1:7">
      <c r="A4" s="5">
        <f>Input!C2</f>
        <v>1</v>
      </c>
      <c r="B4" s="5" t="str">
        <f>Input!D2</f>
        <v>reverse</v>
      </c>
      <c r="C4" s="5">
        <f>Input!E2</f>
        <v>0</v>
      </c>
      <c r="D4" s="5">
        <f>MOD(INDEX(E4:G4,A4),Solutions!$B$3)</f>
        <v>1402</v>
      </c>
      <c r="E4" s="5">
        <f t="shared" ref="E4:E67" si="1">IF($A4=1,-D3-1,"")</f>
        <v>-8605</v>
      </c>
      <c r="F4" s="5" t="str">
        <f t="shared" si="0"/>
        <v/>
      </c>
      <c r="G4" s="5" t="str">
        <f t="shared" ref="G4:G67" si="2">IF($A4=3,D3*C4,"")</f>
        <v/>
      </c>
    </row>
    <row r="5" spans="1:7">
      <c r="A5" s="5">
        <f>Input!C3</f>
        <v>2</v>
      </c>
      <c r="B5" s="5" t="str">
        <f>Input!D3</f>
        <v>offset</v>
      </c>
      <c r="C5" s="5">
        <f>Input!E3</f>
        <v>1712</v>
      </c>
      <c r="D5" s="5">
        <f>MOD(INDEX(E5:G5,A5),Solutions!$B$3)</f>
        <v>9697</v>
      </c>
      <c r="E5" s="5" t="str">
        <f t="shared" si="1"/>
        <v/>
      </c>
      <c r="F5" s="5">
        <f t="shared" si="0"/>
        <v>-310</v>
      </c>
      <c r="G5" s="5" t="str">
        <f t="shared" si="2"/>
        <v/>
      </c>
    </row>
    <row r="6" spans="1:7">
      <c r="A6" s="5">
        <f>Input!C4</f>
        <v>1</v>
      </c>
      <c r="B6" s="5" t="str">
        <f>Input!D4</f>
        <v>reverse</v>
      </c>
      <c r="C6" s="5">
        <f>Input!E4</f>
        <v>0</v>
      </c>
      <c r="D6" s="5">
        <f>MOD(INDEX(E6:G6,A6),Solutions!$B$3)</f>
        <v>309</v>
      </c>
      <c r="E6" s="5">
        <f t="shared" si="1"/>
        <v>-9698</v>
      </c>
      <c r="F6" s="5" t="str">
        <f t="shared" si="0"/>
        <v/>
      </c>
      <c r="G6" s="5" t="str">
        <f t="shared" si="2"/>
        <v/>
      </c>
    </row>
    <row r="7" spans="1:7">
      <c r="A7" s="5">
        <f>Input!C5</f>
        <v>2</v>
      </c>
      <c r="B7" s="5" t="str">
        <f>Input!D5</f>
        <v>offset</v>
      </c>
      <c r="C7" s="5">
        <f>Input!E5</f>
        <v>1984</v>
      </c>
      <c r="D7" s="5">
        <f>MOD(INDEX(E7:G7,A7),Solutions!$B$3)</f>
        <v>8332</v>
      </c>
      <c r="E7" s="5" t="str">
        <f t="shared" si="1"/>
        <v/>
      </c>
      <c r="F7" s="5">
        <f t="shared" si="0"/>
        <v>-1675</v>
      </c>
      <c r="G7" s="5" t="str">
        <f t="shared" si="2"/>
        <v/>
      </c>
    </row>
    <row r="8" spans="1:7">
      <c r="A8" s="5">
        <f>Input!C6</f>
        <v>3</v>
      </c>
      <c r="B8" s="5" t="str">
        <f>Input!D6</f>
        <v>interleave</v>
      </c>
      <c r="C8" s="5">
        <f>Input!E6</f>
        <v>62</v>
      </c>
      <c r="D8" s="5">
        <f>MOD(INDEX(E8:G8,A8),Solutions!$B$3)</f>
        <v>6227</v>
      </c>
      <c r="E8" s="5" t="str">
        <f t="shared" si="1"/>
        <v/>
      </c>
      <c r="F8" s="5" t="str">
        <f t="shared" si="0"/>
        <v/>
      </c>
      <c r="G8" s="5">
        <f t="shared" si="2"/>
        <v>516584</v>
      </c>
    </row>
    <row r="9" spans="1:7">
      <c r="A9" s="5">
        <f>Input!C7</f>
        <v>1</v>
      </c>
      <c r="B9" s="5" t="str">
        <f>Input!D7</f>
        <v>reverse</v>
      </c>
      <c r="C9" s="5">
        <f>Input!E7</f>
        <v>0</v>
      </c>
      <c r="D9" s="5">
        <f>MOD(INDEX(E9:G9,A9),Solutions!$B$3)</f>
        <v>3779</v>
      </c>
      <c r="E9" s="5">
        <f t="shared" si="1"/>
        <v>-6228</v>
      </c>
      <c r="F9" s="5" t="str">
        <f t="shared" si="0"/>
        <v/>
      </c>
      <c r="G9" s="5" t="str">
        <f t="shared" si="2"/>
        <v/>
      </c>
    </row>
    <row r="10" spans="1:7">
      <c r="A10" s="5">
        <f>Input!C8</f>
        <v>3</v>
      </c>
      <c r="B10" s="5" t="str">
        <f>Input!D8</f>
        <v>interleave</v>
      </c>
      <c r="C10" s="5">
        <f>Input!E8</f>
        <v>13</v>
      </c>
      <c r="D10" s="5">
        <f>MOD(INDEX(E10:G10,A10),Solutions!$B$3)</f>
        <v>9099</v>
      </c>
      <c r="E10" s="5" t="str">
        <f t="shared" si="1"/>
        <v/>
      </c>
      <c r="F10" s="5" t="str">
        <f t="shared" si="0"/>
        <v/>
      </c>
      <c r="G10" s="5">
        <f t="shared" si="2"/>
        <v>49127</v>
      </c>
    </row>
    <row r="11" spans="1:7">
      <c r="A11" s="5">
        <f>Input!C9</f>
        <v>1</v>
      </c>
      <c r="B11" s="5" t="str">
        <f>Input!D9</f>
        <v>reverse</v>
      </c>
      <c r="C11" s="5">
        <f>Input!E9</f>
        <v>0</v>
      </c>
      <c r="D11" s="5">
        <f>MOD(INDEX(E11:G11,A11),Solutions!$B$3)</f>
        <v>907</v>
      </c>
      <c r="E11" s="5">
        <f t="shared" si="1"/>
        <v>-9100</v>
      </c>
      <c r="F11" s="5" t="str">
        <f t="shared" si="0"/>
        <v/>
      </c>
      <c r="G11" s="5" t="str">
        <f t="shared" si="2"/>
        <v/>
      </c>
    </row>
    <row r="12" spans="1:7">
      <c r="A12" s="5">
        <f>Input!C10</f>
        <v>3</v>
      </c>
      <c r="B12" s="5" t="str">
        <f>Input!D10</f>
        <v>interleave</v>
      </c>
      <c r="C12" s="5">
        <f>Input!E10</f>
        <v>67</v>
      </c>
      <c r="D12" s="5">
        <f>MOD(INDEX(E12:G12,A12),Solutions!$B$3)</f>
        <v>727</v>
      </c>
      <c r="E12" s="5" t="str">
        <f t="shared" si="1"/>
        <v/>
      </c>
      <c r="F12" s="5" t="str">
        <f t="shared" si="0"/>
        <v/>
      </c>
      <c r="G12" s="5">
        <f t="shared" si="2"/>
        <v>60769</v>
      </c>
    </row>
    <row r="13" spans="1:7">
      <c r="A13" s="5">
        <f>Input!C11</f>
        <v>2</v>
      </c>
      <c r="B13" s="5" t="str">
        <f>Input!D11</f>
        <v>offset</v>
      </c>
      <c r="C13" s="5">
        <f>Input!E11</f>
        <v>-5590</v>
      </c>
      <c r="D13" s="5">
        <f>MOD(INDEX(E13:G13,A13),Solutions!$B$3)</f>
        <v>6317</v>
      </c>
      <c r="E13" s="5" t="str">
        <f t="shared" si="1"/>
        <v/>
      </c>
      <c r="F13" s="5">
        <f t="shared" si="0"/>
        <v>6317</v>
      </c>
      <c r="G13" s="5" t="str">
        <f t="shared" si="2"/>
        <v/>
      </c>
    </row>
    <row r="14" spans="1:7">
      <c r="A14" s="5">
        <f>Input!C12</f>
        <v>3</v>
      </c>
      <c r="B14" s="5" t="str">
        <f>Input!D12</f>
        <v>interleave</v>
      </c>
      <c r="C14" s="5">
        <f>Input!E12</f>
        <v>63</v>
      </c>
      <c r="D14" s="5">
        <f>MOD(INDEX(E14:G14,A14),Solutions!$B$3)</f>
        <v>7698</v>
      </c>
      <c r="E14" s="5" t="str">
        <f t="shared" si="1"/>
        <v/>
      </c>
      <c r="F14" s="5" t="str">
        <f t="shared" si="0"/>
        <v/>
      </c>
      <c r="G14" s="5">
        <f t="shared" si="2"/>
        <v>397971</v>
      </c>
    </row>
    <row r="15" spans="1:7">
      <c r="A15" s="5">
        <f>Input!C13</f>
        <v>2</v>
      </c>
      <c r="B15" s="5" t="str">
        <f>Input!D13</f>
        <v>offset</v>
      </c>
      <c r="C15" s="5">
        <f>Input!E13</f>
        <v>-1086</v>
      </c>
      <c r="D15" s="5">
        <f>MOD(INDEX(E15:G15,A15),Solutions!$B$3)</f>
        <v>8784</v>
      </c>
      <c r="E15" s="5" t="str">
        <f t="shared" si="1"/>
        <v/>
      </c>
      <c r="F15" s="5">
        <f t="shared" si="0"/>
        <v>8784</v>
      </c>
      <c r="G15" s="5" t="str">
        <f t="shared" si="2"/>
        <v/>
      </c>
    </row>
    <row r="16" spans="1:7">
      <c r="A16" s="5">
        <f>Input!C14</f>
        <v>3</v>
      </c>
      <c r="B16" s="5" t="str">
        <f>Input!D14</f>
        <v>interleave</v>
      </c>
      <c r="C16" s="5">
        <f>Input!E14</f>
        <v>52</v>
      </c>
      <c r="D16" s="5">
        <f>MOD(INDEX(E16:G16,A16),Solutions!$B$3)</f>
        <v>6453</v>
      </c>
      <c r="E16" s="5" t="str">
        <f t="shared" si="1"/>
        <v/>
      </c>
      <c r="F16" s="5" t="str">
        <f t="shared" si="0"/>
        <v/>
      </c>
      <c r="G16" s="5">
        <f t="shared" si="2"/>
        <v>456768</v>
      </c>
    </row>
    <row r="17" spans="1:7">
      <c r="A17" s="5">
        <f>Input!C15</f>
        <v>2</v>
      </c>
      <c r="B17" s="5" t="str">
        <f>Input!D15</f>
        <v>offset</v>
      </c>
      <c r="C17" s="5">
        <f>Input!E15</f>
        <v>7894</v>
      </c>
      <c r="D17" s="5">
        <f>MOD(INDEX(E17:G17,A17),Solutions!$B$3)</f>
        <v>8566</v>
      </c>
      <c r="E17" s="5" t="str">
        <f t="shared" si="1"/>
        <v/>
      </c>
      <c r="F17" s="5">
        <f t="shared" si="0"/>
        <v>-1441</v>
      </c>
      <c r="G17" s="5" t="str">
        <f t="shared" si="2"/>
        <v/>
      </c>
    </row>
    <row r="18" spans="1:7">
      <c r="A18" s="5">
        <f>Input!C16</f>
        <v>3</v>
      </c>
      <c r="B18" s="5" t="str">
        <f>Input!D16</f>
        <v>interleave</v>
      </c>
      <c r="C18" s="5">
        <f>Input!E16</f>
        <v>71</v>
      </c>
      <c r="D18" s="5">
        <f>MOD(INDEX(E18:G18,A18),Solutions!$B$3)</f>
        <v>7766</v>
      </c>
      <c r="E18" s="5" t="str">
        <f t="shared" si="1"/>
        <v/>
      </c>
      <c r="F18" s="5" t="str">
        <f t="shared" si="0"/>
        <v/>
      </c>
      <c r="G18" s="5">
        <f t="shared" si="2"/>
        <v>608186</v>
      </c>
    </row>
    <row r="19" spans="1:7">
      <c r="A19" s="5">
        <f>Input!C17</f>
        <v>2</v>
      </c>
      <c r="B19" s="5" t="str">
        <f>Input!D17</f>
        <v>offset</v>
      </c>
      <c r="C19" s="5">
        <f>Input!E17</f>
        <v>-864</v>
      </c>
      <c r="D19" s="5">
        <f>MOD(INDEX(E19:G19,A19),Solutions!$B$3)</f>
        <v>8630</v>
      </c>
      <c r="E19" s="5" t="str">
        <f t="shared" si="1"/>
        <v/>
      </c>
      <c r="F19" s="5">
        <f t="shared" si="0"/>
        <v>8630</v>
      </c>
      <c r="G19" s="5" t="str">
        <f t="shared" si="2"/>
        <v/>
      </c>
    </row>
    <row r="20" spans="1:7">
      <c r="A20" s="5">
        <f>Input!C18</f>
        <v>1</v>
      </c>
      <c r="B20" s="5" t="str">
        <f>Input!D18</f>
        <v>reverse</v>
      </c>
      <c r="C20" s="5">
        <f>Input!E18</f>
        <v>0</v>
      </c>
      <c r="D20" s="5">
        <f>MOD(INDEX(E20:G20,A20),Solutions!$B$3)</f>
        <v>1376</v>
      </c>
      <c r="E20" s="5">
        <f t="shared" si="1"/>
        <v>-8631</v>
      </c>
      <c r="F20" s="5" t="str">
        <f t="shared" si="0"/>
        <v/>
      </c>
      <c r="G20" s="5" t="str">
        <f t="shared" si="2"/>
        <v/>
      </c>
    </row>
    <row r="21" spans="1:7">
      <c r="A21" s="5">
        <f>Input!C19</f>
        <v>2</v>
      </c>
      <c r="B21" s="5" t="str">
        <f>Input!D19</f>
        <v>offset</v>
      </c>
      <c r="C21" s="5">
        <f>Input!E19</f>
        <v>239</v>
      </c>
      <c r="D21" s="5">
        <f>MOD(INDEX(E21:G21,A21),Solutions!$B$3)</f>
        <v>1137</v>
      </c>
      <c r="E21" s="5" t="str">
        <f t="shared" si="1"/>
        <v/>
      </c>
      <c r="F21" s="5">
        <f t="shared" si="0"/>
        <v>1137</v>
      </c>
      <c r="G21" s="5" t="str">
        <f t="shared" si="2"/>
        <v/>
      </c>
    </row>
    <row r="22" spans="1:7">
      <c r="A22" s="5">
        <f>Input!C20</f>
        <v>3</v>
      </c>
      <c r="B22" s="5" t="str">
        <f>Input!D20</f>
        <v>interleave</v>
      </c>
      <c r="C22" s="5">
        <f>Input!E20</f>
        <v>17</v>
      </c>
      <c r="D22" s="5">
        <f>MOD(INDEX(E22:G22,A22),Solutions!$B$3)</f>
        <v>9322</v>
      </c>
      <c r="E22" s="5" t="str">
        <f t="shared" si="1"/>
        <v/>
      </c>
      <c r="F22" s="5" t="str">
        <f t="shared" si="0"/>
        <v/>
      </c>
      <c r="G22" s="5">
        <f t="shared" si="2"/>
        <v>19329</v>
      </c>
    </row>
    <row r="23" spans="1:7">
      <c r="A23" s="5">
        <f>Input!C21</f>
        <v>2</v>
      </c>
      <c r="B23" s="5" t="str">
        <f>Input!D21</f>
        <v>offset</v>
      </c>
      <c r="C23" s="5">
        <f>Input!E21</f>
        <v>-7187</v>
      </c>
      <c r="D23" s="5">
        <f>MOD(INDEX(E23:G23,A23),Solutions!$B$3)</f>
        <v>6502</v>
      </c>
      <c r="E23" s="5" t="str">
        <f t="shared" si="1"/>
        <v/>
      </c>
      <c r="F23" s="5">
        <f t="shared" si="0"/>
        <v>16509</v>
      </c>
      <c r="G23" s="5" t="str">
        <f t="shared" si="2"/>
        <v/>
      </c>
    </row>
    <row r="24" spans="1:7">
      <c r="A24" s="5">
        <f>Input!C22</f>
        <v>3</v>
      </c>
      <c r="B24" s="5" t="str">
        <f>Input!D22</f>
        <v>interleave</v>
      </c>
      <c r="C24" s="5">
        <f>Input!E22</f>
        <v>62</v>
      </c>
      <c r="D24" s="5">
        <f>MOD(INDEX(E24:G24,A24),Solutions!$B$3)</f>
        <v>2844</v>
      </c>
      <c r="E24" s="5" t="str">
        <f t="shared" si="1"/>
        <v/>
      </c>
      <c r="F24" s="5" t="str">
        <f t="shared" si="0"/>
        <v/>
      </c>
      <c r="G24" s="5">
        <f t="shared" si="2"/>
        <v>403124</v>
      </c>
    </row>
    <row r="25" spans="1:7">
      <c r="A25" s="5">
        <f>Input!C23</f>
        <v>1</v>
      </c>
      <c r="B25" s="5" t="str">
        <f>Input!D23</f>
        <v>reverse</v>
      </c>
      <c r="C25" s="5">
        <f>Input!E23</f>
        <v>0</v>
      </c>
      <c r="D25" s="5">
        <f>MOD(INDEX(E25:G25,A25),Solutions!$B$3)</f>
        <v>7162</v>
      </c>
      <c r="E25" s="5">
        <f t="shared" si="1"/>
        <v>-2845</v>
      </c>
      <c r="F25" s="5" t="str">
        <f t="shared" si="0"/>
        <v/>
      </c>
      <c r="G25" s="5" t="str">
        <f t="shared" si="2"/>
        <v/>
      </c>
    </row>
    <row r="26" spans="1:7">
      <c r="A26" s="5">
        <f>Input!C24</f>
        <v>2</v>
      </c>
      <c r="B26" s="5" t="str">
        <f>Input!D24</f>
        <v>offset</v>
      </c>
      <c r="C26" s="5">
        <f>Input!E24</f>
        <v>-7380</v>
      </c>
      <c r="D26" s="5">
        <f>MOD(INDEX(E26:G26,A26),Solutions!$B$3)</f>
        <v>4535</v>
      </c>
      <c r="E26" s="5" t="str">
        <f t="shared" si="1"/>
        <v/>
      </c>
      <c r="F26" s="5">
        <f t="shared" si="0"/>
        <v>14542</v>
      </c>
      <c r="G26" s="5" t="str">
        <f t="shared" si="2"/>
        <v/>
      </c>
    </row>
    <row r="27" spans="1:7">
      <c r="A27" s="5">
        <f>Input!C25</f>
        <v>3</v>
      </c>
      <c r="B27" s="5" t="str">
        <f>Input!D25</f>
        <v>interleave</v>
      </c>
      <c r="C27" s="5">
        <f>Input!E25</f>
        <v>14</v>
      </c>
      <c r="D27" s="5">
        <f>MOD(INDEX(E27:G27,A27),Solutions!$B$3)</f>
        <v>3448</v>
      </c>
      <c r="E27" s="5" t="str">
        <f t="shared" si="1"/>
        <v/>
      </c>
      <c r="F27" s="5" t="str">
        <f t="shared" si="0"/>
        <v/>
      </c>
      <c r="G27" s="5">
        <f t="shared" si="2"/>
        <v>63490</v>
      </c>
    </row>
    <row r="28" spans="1:7">
      <c r="A28" s="5">
        <f>Input!C26</f>
        <v>2</v>
      </c>
      <c r="B28" s="5" t="str">
        <f>Input!D26</f>
        <v>offset</v>
      </c>
      <c r="C28" s="5">
        <f>Input!E26</f>
        <v>3842</v>
      </c>
      <c r="D28" s="5">
        <f>MOD(INDEX(E28:G28,A28),Solutions!$B$3)</f>
        <v>9613</v>
      </c>
      <c r="E28" s="5" t="str">
        <f t="shared" si="1"/>
        <v/>
      </c>
      <c r="F28" s="5">
        <f t="shared" si="0"/>
        <v>-394</v>
      </c>
      <c r="G28" s="5" t="str">
        <f t="shared" si="2"/>
        <v/>
      </c>
    </row>
    <row r="29" spans="1:7">
      <c r="A29" s="5">
        <f>Input!C27</f>
        <v>1</v>
      </c>
      <c r="B29" s="5" t="str">
        <f>Input!D27</f>
        <v>reverse</v>
      </c>
      <c r="C29" s="5">
        <f>Input!E27</f>
        <v>0</v>
      </c>
      <c r="D29" s="5">
        <f>MOD(INDEX(E29:G29,A29),Solutions!$B$3)</f>
        <v>393</v>
      </c>
      <c r="E29" s="5">
        <f t="shared" si="1"/>
        <v>-9614</v>
      </c>
      <c r="F29" s="5" t="str">
        <f t="shared" si="0"/>
        <v/>
      </c>
      <c r="G29" s="5" t="str">
        <f t="shared" si="2"/>
        <v/>
      </c>
    </row>
    <row r="30" spans="1:7">
      <c r="A30" s="5">
        <f>Input!C28</f>
        <v>2</v>
      </c>
      <c r="B30" s="5" t="str">
        <f>Input!D28</f>
        <v>offset</v>
      </c>
      <c r="C30" s="5">
        <f>Input!E28</f>
        <v>-5258</v>
      </c>
      <c r="D30" s="5">
        <f>MOD(INDEX(E30:G30,A30),Solutions!$B$3)</f>
        <v>5651</v>
      </c>
      <c r="E30" s="5" t="str">
        <f t="shared" si="1"/>
        <v/>
      </c>
      <c r="F30" s="5">
        <f t="shared" si="0"/>
        <v>5651</v>
      </c>
      <c r="G30" s="5" t="str">
        <f t="shared" si="2"/>
        <v/>
      </c>
    </row>
    <row r="31" spans="1:7">
      <c r="A31" s="5">
        <f>Input!C29</f>
        <v>3</v>
      </c>
      <c r="B31" s="5" t="str">
        <f>Input!D29</f>
        <v>interleave</v>
      </c>
      <c r="C31" s="5">
        <f>Input!E29</f>
        <v>40</v>
      </c>
      <c r="D31" s="5">
        <f>MOD(INDEX(E31:G31,A31),Solutions!$B$3)</f>
        <v>5886</v>
      </c>
      <c r="E31" s="5" t="str">
        <f t="shared" si="1"/>
        <v/>
      </c>
      <c r="F31" s="5" t="str">
        <f t="shared" si="0"/>
        <v/>
      </c>
      <c r="G31" s="5">
        <f t="shared" si="2"/>
        <v>226040</v>
      </c>
    </row>
    <row r="32" spans="1:7">
      <c r="A32" s="5">
        <f>Input!C30</f>
        <v>1</v>
      </c>
      <c r="B32" s="5" t="str">
        <f>Input!D30</f>
        <v>reverse</v>
      </c>
      <c r="C32" s="5">
        <f>Input!E30</f>
        <v>0</v>
      </c>
      <c r="D32" s="5">
        <f>MOD(INDEX(E32:G32,A32),Solutions!$B$3)</f>
        <v>4120</v>
      </c>
      <c r="E32" s="5">
        <f t="shared" si="1"/>
        <v>-5887</v>
      </c>
      <c r="F32" s="5" t="str">
        <f t="shared" si="0"/>
        <v/>
      </c>
      <c r="G32" s="5" t="str">
        <f t="shared" si="2"/>
        <v/>
      </c>
    </row>
    <row r="33" spans="1:7">
      <c r="A33" s="5">
        <f>Input!C31</f>
        <v>3</v>
      </c>
      <c r="B33" s="5" t="str">
        <f>Input!D31</f>
        <v>interleave</v>
      </c>
      <c r="C33" s="5">
        <f>Input!E31</f>
        <v>45</v>
      </c>
      <c r="D33" s="5">
        <f>MOD(INDEX(E33:G33,A33),Solutions!$B$3)</f>
        <v>5274</v>
      </c>
      <c r="E33" s="5" t="str">
        <f t="shared" si="1"/>
        <v/>
      </c>
      <c r="F33" s="5" t="str">
        <f t="shared" si="0"/>
        <v/>
      </c>
      <c r="G33" s="5">
        <f t="shared" si="2"/>
        <v>185400</v>
      </c>
    </row>
    <row r="34" spans="1:7">
      <c r="A34" s="5">
        <f>Input!C32</f>
        <v>2</v>
      </c>
      <c r="B34" s="5" t="str">
        <f>Input!D32</f>
        <v>offset</v>
      </c>
      <c r="C34" s="5">
        <f>Input!E32</f>
        <v>-6026</v>
      </c>
      <c r="D34" s="5">
        <f>MOD(INDEX(E34:G34,A34),Solutions!$B$3)</f>
        <v>1293</v>
      </c>
      <c r="E34" s="5" t="str">
        <f t="shared" si="1"/>
        <v/>
      </c>
      <c r="F34" s="5">
        <f t="shared" si="0"/>
        <v>11300</v>
      </c>
      <c r="G34" s="5" t="str">
        <f t="shared" si="2"/>
        <v/>
      </c>
    </row>
    <row r="35" spans="1:7">
      <c r="A35" s="5">
        <f>Input!C33</f>
        <v>3</v>
      </c>
      <c r="B35" s="5" t="str">
        <f>Input!D33</f>
        <v>interleave</v>
      </c>
      <c r="C35" s="5">
        <f>Input!E33</f>
        <v>21</v>
      </c>
      <c r="D35" s="5">
        <f>MOD(INDEX(E35:G35,A35),Solutions!$B$3)</f>
        <v>7139</v>
      </c>
      <c r="E35" s="5" t="str">
        <f t="shared" si="1"/>
        <v/>
      </c>
      <c r="F35" s="5" t="str">
        <f t="shared" ref="F35:F66" si="3">IF($A35=2,$D34-$C35,"")</f>
        <v/>
      </c>
      <c r="G35" s="5">
        <f t="shared" si="2"/>
        <v>27153</v>
      </c>
    </row>
    <row r="36" spans="1:7">
      <c r="A36" s="5">
        <f>Input!C34</f>
        <v>2</v>
      </c>
      <c r="B36" s="5" t="str">
        <f>Input!D34</f>
        <v>offset</v>
      </c>
      <c r="C36" s="5">
        <f>Input!E34</f>
        <v>3600</v>
      </c>
      <c r="D36" s="5">
        <f>MOD(INDEX(E36:G36,A36),Solutions!$B$3)</f>
        <v>3539</v>
      </c>
      <c r="E36" s="5" t="str">
        <f t="shared" si="1"/>
        <v/>
      </c>
      <c r="F36" s="5">
        <f t="shared" si="3"/>
        <v>3539</v>
      </c>
      <c r="G36" s="5" t="str">
        <f t="shared" si="2"/>
        <v/>
      </c>
    </row>
    <row r="37" spans="1:7">
      <c r="A37" s="5">
        <f>Input!C35</f>
        <v>3</v>
      </c>
      <c r="B37" s="5" t="str">
        <f>Input!D35</f>
        <v>interleave</v>
      </c>
      <c r="C37" s="5">
        <f>Input!E35</f>
        <v>56</v>
      </c>
      <c r="D37" s="5">
        <f>MOD(INDEX(E37:G37,A37),Solutions!$B$3)</f>
        <v>8051</v>
      </c>
      <c r="E37" s="5" t="str">
        <f t="shared" si="1"/>
        <v/>
      </c>
      <c r="F37" s="5" t="str">
        <f t="shared" si="3"/>
        <v/>
      </c>
      <c r="G37" s="5">
        <f t="shared" si="2"/>
        <v>198184</v>
      </c>
    </row>
    <row r="38" spans="1:7">
      <c r="A38" s="5">
        <f>Input!C36</f>
        <v>2</v>
      </c>
      <c r="B38" s="5" t="str">
        <f>Input!D36</f>
        <v>offset</v>
      </c>
      <c r="C38" s="5">
        <f>Input!E36</f>
        <v>2329</v>
      </c>
      <c r="D38" s="5">
        <f>MOD(INDEX(E38:G38,A38),Solutions!$B$3)</f>
        <v>5722</v>
      </c>
      <c r="E38" s="5" t="str">
        <f t="shared" si="1"/>
        <v/>
      </c>
      <c r="F38" s="5">
        <f t="shared" si="3"/>
        <v>5722</v>
      </c>
      <c r="G38" s="5" t="str">
        <f t="shared" si="2"/>
        <v/>
      </c>
    </row>
    <row r="39" spans="1:7">
      <c r="A39" s="5">
        <f>Input!C37</f>
        <v>1</v>
      </c>
      <c r="B39" s="5" t="str">
        <f>Input!D37</f>
        <v>reverse</v>
      </c>
      <c r="C39" s="5">
        <f>Input!E37</f>
        <v>0</v>
      </c>
      <c r="D39" s="5">
        <f>MOD(INDEX(E39:G39,A39),Solutions!$B$3)</f>
        <v>4284</v>
      </c>
      <c r="E39" s="5">
        <f t="shared" si="1"/>
        <v>-5723</v>
      </c>
      <c r="F39" s="5" t="str">
        <f t="shared" si="3"/>
        <v/>
      </c>
      <c r="G39" s="5" t="str">
        <f t="shared" si="2"/>
        <v/>
      </c>
    </row>
    <row r="40" spans="1:7">
      <c r="A40" s="5">
        <f>Input!C38</f>
        <v>3</v>
      </c>
      <c r="B40" s="5" t="str">
        <f>Input!D38</f>
        <v>interleave</v>
      </c>
      <c r="C40" s="5">
        <f>Input!E38</f>
        <v>13</v>
      </c>
      <c r="D40" s="5">
        <f>MOD(INDEX(E40:G40,A40),Solutions!$B$3)</f>
        <v>5657</v>
      </c>
      <c r="E40" s="5" t="str">
        <f t="shared" si="1"/>
        <v/>
      </c>
      <c r="F40" s="5" t="str">
        <f t="shared" si="3"/>
        <v/>
      </c>
      <c r="G40" s="5">
        <f t="shared" si="2"/>
        <v>55692</v>
      </c>
    </row>
    <row r="41" spans="1:7">
      <c r="A41" s="5">
        <f>Input!C39</f>
        <v>2</v>
      </c>
      <c r="B41" s="5" t="str">
        <f>Input!D39</f>
        <v>offset</v>
      </c>
      <c r="C41" s="5">
        <f>Input!E39</f>
        <v>-2409</v>
      </c>
      <c r="D41" s="5">
        <f>MOD(INDEX(E41:G41,A41),Solutions!$B$3)</f>
        <v>8066</v>
      </c>
      <c r="E41" s="5" t="str">
        <f t="shared" si="1"/>
        <v/>
      </c>
      <c r="F41" s="5">
        <f t="shared" si="3"/>
        <v>8066</v>
      </c>
      <c r="G41" s="5" t="str">
        <f t="shared" si="2"/>
        <v/>
      </c>
    </row>
    <row r="42" spans="1:7">
      <c r="A42" s="5">
        <f>Input!C40</f>
        <v>3</v>
      </c>
      <c r="B42" s="5" t="str">
        <f>Input!D40</f>
        <v>interleave</v>
      </c>
      <c r="C42" s="5">
        <f>Input!E40</f>
        <v>49</v>
      </c>
      <c r="D42" s="5">
        <f>MOD(INDEX(E42:G42,A42),Solutions!$B$3)</f>
        <v>4961</v>
      </c>
      <c r="E42" s="5" t="str">
        <f t="shared" si="1"/>
        <v/>
      </c>
      <c r="F42" s="5" t="str">
        <f t="shared" si="3"/>
        <v/>
      </c>
      <c r="G42" s="5">
        <f t="shared" si="2"/>
        <v>395234</v>
      </c>
    </row>
    <row r="43" spans="1:7">
      <c r="A43" s="5">
        <f>Input!C41</f>
        <v>2</v>
      </c>
      <c r="B43" s="5" t="str">
        <f>Input!D41</f>
        <v>offset</v>
      </c>
      <c r="C43" s="5">
        <f>Input!E41</f>
        <v>294</v>
      </c>
      <c r="D43" s="5">
        <f>MOD(INDEX(E43:G43,A43),Solutions!$B$3)</f>
        <v>4667</v>
      </c>
      <c r="E43" s="5" t="str">
        <f t="shared" si="1"/>
        <v/>
      </c>
      <c r="F43" s="5">
        <f t="shared" si="3"/>
        <v>4667</v>
      </c>
      <c r="G43" s="5" t="str">
        <f t="shared" si="2"/>
        <v/>
      </c>
    </row>
    <row r="44" spans="1:7">
      <c r="A44" s="5">
        <f>Input!C42</f>
        <v>1</v>
      </c>
      <c r="B44" s="5" t="str">
        <f>Input!D42</f>
        <v>reverse</v>
      </c>
      <c r="C44" s="5">
        <f>Input!E42</f>
        <v>0</v>
      </c>
      <c r="D44" s="5">
        <f>MOD(INDEX(E44:G44,A44),Solutions!$B$3)</f>
        <v>5339</v>
      </c>
      <c r="E44" s="5">
        <f t="shared" si="1"/>
        <v>-4668</v>
      </c>
      <c r="F44" s="5" t="str">
        <f t="shared" si="3"/>
        <v/>
      </c>
      <c r="G44" s="5" t="str">
        <f t="shared" si="2"/>
        <v/>
      </c>
    </row>
    <row r="45" spans="1:7">
      <c r="A45" s="5">
        <f>Input!C43</f>
        <v>2</v>
      </c>
      <c r="B45" s="5" t="str">
        <f>Input!D43</f>
        <v>offset</v>
      </c>
      <c r="C45" s="5">
        <f>Input!E43</f>
        <v>4776</v>
      </c>
      <c r="D45" s="5">
        <f>MOD(INDEX(E45:G45,A45),Solutions!$B$3)</f>
        <v>563</v>
      </c>
      <c r="E45" s="5" t="str">
        <f t="shared" si="1"/>
        <v/>
      </c>
      <c r="F45" s="5">
        <f t="shared" si="3"/>
        <v>563</v>
      </c>
      <c r="G45" s="5" t="str">
        <f t="shared" si="2"/>
        <v/>
      </c>
    </row>
    <row r="46" spans="1:7">
      <c r="A46" s="5">
        <f>Input!C44</f>
        <v>3</v>
      </c>
      <c r="B46" s="5" t="str">
        <f>Input!D44</f>
        <v>interleave</v>
      </c>
      <c r="C46" s="5">
        <f>Input!E44</f>
        <v>17</v>
      </c>
      <c r="D46" s="5">
        <f>MOD(INDEX(E46:G46,A46),Solutions!$B$3)</f>
        <v>9571</v>
      </c>
      <c r="E46" s="5" t="str">
        <f t="shared" si="1"/>
        <v/>
      </c>
      <c r="F46" s="5" t="str">
        <f t="shared" si="3"/>
        <v/>
      </c>
      <c r="G46" s="5">
        <f t="shared" si="2"/>
        <v>9571</v>
      </c>
    </row>
    <row r="47" spans="1:7">
      <c r="A47" s="5">
        <f>Input!C45</f>
        <v>2</v>
      </c>
      <c r="B47" s="5" t="str">
        <f>Input!D45</f>
        <v>offset</v>
      </c>
      <c r="C47" s="5">
        <f>Input!E45</f>
        <v>5801</v>
      </c>
      <c r="D47" s="5">
        <f>MOD(INDEX(E47:G47,A47),Solutions!$B$3)</f>
        <v>3770</v>
      </c>
      <c r="E47" s="5" t="str">
        <f t="shared" si="1"/>
        <v/>
      </c>
      <c r="F47" s="5">
        <f t="shared" si="3"/>
        <v>3770</v>
      </c>
      <c r="G47" s="5" t="str">
        <f t="shared" si="2"/>
        <v/>
      </c>
    </row>
    <row r="48" spans="1:7">
      <c r="A48" s="5">
        <f>Input!C46</f>
        <v>3</v>
      </c>
      <c r="B48" s="5" t="str">
        <f>Input!D46</f>
        <v>interleave</v>
      </c>
      <c r="C48" s="5">
        <f>Input!E46</f>
        <v>43</v>
      </c>
      <c r="D48" s="5">
        <f>MOD(INDEX(E48:G48,A48),Solutions!$B$3)</f>
        <v>1998</v>
      </c>
      <c r="E48" s="5" t="str">
        <f t="shared" si="1"/>
        <v/>
      </c>
      <c r="F48" s="5" t="str">
        <f t="shared" si="3"/>
        <v/>
      </c>
      <c r="G48" s="5">
        <f t="shared" si="2"/>
        <v>162110</v>
      </c>
    </row>
    <row r="49" spans="1:7">
      <c r="A49" s="5">
        <f>Input!C47</f>
        <v>2</v>
      </c>
      <c r="B49" s="5" t="str">
        <f>Input!D47</f>
        <v>offset</v>
      </c>
      <c r="C49" s="5">
        <f>Input!E47</f>
        <v>8999</v>
      </c>
      <c r="D49" s="5">
        <f>MOD(INDEX(E49:G49,A49),Solutions!$B$3)</f>
        <v>3006</v>
      </c>
      <c r="E49" s="5" t="str">
        <f t="shared" si="1"/>
        <v/>
      </c>
      <c r="F49" s="5">
        <f t="shared" si="3"/>
        <v>-7001</v>
      </c>
      <c r="G49" s="5" t="str">
        <f t="shared" si="2"/>
        <v/>
      </c>
    </row>
    <row r="50" spans="1:7">
      <c r="A50" s="5">
        <f>Input!C48</f>
        <v>3</v>
      </c>
      <c r="B50" s="5" t="str">
        <f>Input!D48</f>
        <v>interleave</v>
      </c>
      <c r="C50" s="5">
        <f>Input!E48</f>
        <v>46</v>
      </c>
      <c r="D50" s="5">
        <f>MOD(INDEX(E50:G50,A50),Solutions!$B$3)</f>
        <v>8185</v>
      </c>
      <c r="E50" s="5" t="str">
        <f t="shared" si="1"/>
        <v/>
      </c>
      <c r="F50" s="5" t="str">
        <f t="shared" si="3"/>
        <v/>
      </c>
      <c r="G50" s="5">
        <f t="shared" si="2"/>
        <v>138276</v>
      </c>
    </row>
    <row r="51" spans="1:7">
      <c r="A51" s="5">
        <f>Input!C49</f>
        <v>2</v>
      </c>
      <c r="B51" s="5" t="str">
        <f>Input!D49</f>
        <v>offset</v>
      </c>
      <c r="C51" s="5">
        <f>Input!E49</f>
        <v>-8527</v>
      </c>
      <c r="D51" s="5">
        <f>MOD(INDEX(E51:G51,A51),Solutions!$B$3)</f>
        <v>6705</v>
      </c>
      <c r="E51" s="5" t="str">
        <f t="shared" si="1"/>
        <v/>
      </c>
      <c r="F51" s="5">
        <f t="shared" si="3"/>
        <v>16712</v>
      </c>
      <c r="G51" s="5" t="str">
        <f t="shared" si="2"/>
        <v/>
      </c>
    </row>
    <row r="52" spans="1:7">
      <c r="A52" s="5">
        <f>Input!C50</f>
        <v>3</v>
      </c>
      <c r="B52" s="5" t="str">
        <f>Input!D50</f>
        <v>interleave</v>
      </c>
      <c r="C52" s="5">
        <f>Input!E50</f>
        <v>4</v>
      </c>
      <c r="D52" s="5">
        <f>MOD(INDEX(E52:G52,A52),Solutions!$B$3)</f>
        <v>6806</v>
      </c>
      <c r="E52" s="5" t="str">
        <f t="shared" si="1"/>
        <v/>
      </c>
      <c r="F52" s="5" t="str">
        <f t="shared" si="3"/>
        <v/>
      </c>
      <c r="G52" s="5">
        <f t="shared" si="2"/>
        <v>26820</v>
      </c>
    </row>
    <row r="53" spans="1:7">
      <c r="A53" s="5">
        <f>Input!C51</f>
        <v>1</v>
      </c>
      <c r="B53" s="5" t="str">
        <f>Input!D51</f>
        <v>reverse</v>
      </c>
      <c r="C53" s="5">
        <f>Input!E51</f>
        <v>0</v>
      </c>
      <c r="D53" s="5">
        <f>MOD(INDEX(E53:G53,A53),Solutions!$B$3)</f>
        <v>3200</v>
      </c>
      <c r="E53" s="5">
        <f t="shared" si="1"/>
        <v>-6807</v>
      </c>
      <c r="F53" s="5" t="str">
        <f t="shared" si="3"/>
        <v/>
      </c>
      <c r="G53" s="5" t="str">
        <f t="shared" si="2"/>
        <v/>
      </c>
    </row>
    <row r="54" spans="1:7">
      <c r="A54" s="5">
        <f>Input!C52</f>
        <v>2</v>
      </c>
      <c r="B54" s="5" t="str">
        <f>Input!D52</f>
        <v>offset</v>
      </c>
      <c r="C54" s="5">
        <f>Input!E52</f>
        <v>-6767</v>
      </c>
      <c r="D54" s="5">
        <f>MOD(INDEX(E54:G54,A54),Solutions!$B$3)</f>
        <v>9967</v>
      </c>
      <c r="E54" s="5" t="str">
        <f t="shared" si="1"/>
        <v/>
      </c>
      <c r="F54" s="5">
        <f t="shared" si="3"/>
        <v>9967</v>
      </c>
      <c r="G54" s="5" t="str">
        <f t="shared" si="2"/>
        <v/>
      </c>
    </row>
    <row r="55" spans="1:7">
      <c r="A55" s="5">
        <f>Input!C53</f>
        <v>1</v>
      </c>
      <c r="B55" s="5" t="str">
        <f>Input!D53</f>
        <v>reverse</v>
      </c>
      <c r="C55" s="5">
        <f>Input!E53</f>
        <v>0</v>
      </c>
      <c r="D55" s="5">
        <f>MOD(INDEX(E55:G55,A55),Solutions!$B$3)</f>
        <v>39</v>
      </c>
      <c r="E55" s="5">
        <f t="shared" si="1"/>
        <v>-9968</v>
      </c>
      <c r="F55" s="5" t="str">
        <f t="shared" si="3"/>
        <v/>
      </c>
      <c r="G55" s="5" t="str">
        <f t="shared" si="2"/>
        <v/>
      </c>
    </row>
    <row r="56" spans="1:7">
      <c r="A56" s="5">
        <f>Input!C54</f>
        <v>3</v>
      </c>
      <c r="B56" s="5" t="str">
        <f>Input!D54</f>
        <v>interleave</v>
      </c>
      <c r="C56" s="5">
        <f>Input!E54</f>
        <v>33</v>
      </c>
      <c r="D56" s="5">
        <f>MOD(INDEX(E56:G56,A56),Solutions!$B$3)</f>
        <v>1287</v>
      </c>
      <c r="E56" s="5" t="str">
        <f t="shared" si="1"/>
        <v/>
      </c>
      <c r="F56" s="5" t="str">
        <f t="shared" si="3"/>
        <v/>
      </c>
      <c r="G56" s="5">
        <f t="shared" si="2"/>
        <v>1287</v>
      </c>
    </row>
    <row r="57" spans="1:7">
      <c r="A57" s="5">
        <f>Input!C55</f>
        <v>2</v>
      </c>
      <c r="B57" s="5" t="str">
        <f>Input!D55</f>
        <v>offset</v>
      </c>
      <c r="C57" s="5">
        <f>Input!E55</f>
        <v>-532</v>
      </c>
      <c r="D57" s="5">
        <f>MOD(INDEX(E57:G57,A57),Solutions!$B$3)</f>
        <v>1819</v>
      </c>
      <c r="E57" s="5" t="str">
        <f t="shared" si="1"/>
        <v/>
      </c>
      <c r="F57" s="5">
        <f t="shared" si="3"/>
        <v>1819</v>
      </c>
      <c r="G57" s="5" t="str">
        <f t="shared" si="2"/>
        <v/>
      </c>
    </row>
    <row r="58" spans="1:7">
      <c r="A58" s="5">
        <f>Input!C56</f>
        <v>3</v>
      </c>
      <c r="B58" s="5" t="str">
        <f>Input!D56</f>
        <v>interleave</v>
      </c>
      <c r="C58" s="5">
        <f>Input!E56</f>
        <v>29</v>
      </c>
      <c r="D58" s="5">
        <f>MOD(INDEX(E58:G58,A58),Solutions!$B$3)</f>
        <v>2716</v>
      </c>
      <c r="E58" s="5" t="str">
        <f t="shared" si="1"/>
        <v/>
      </c>
      <c r="F58" s="5" t="str">
        <f t="shared" si="3"/>
        <v/>
      </c>
      <c r="G58" s="5">
        <f t="shared" si="2"/>
        <v>52751</v>
      </c>
    </row>
    <row r="59" spans="1:7">
      <c r="A59" s="5">
        <f>Input!C57</f>
        <v>1</v>
      </c>
      <c r="B59" s="5" t="str">
        <f>Input!D57</f>
        <v>reverse</v>
      </c>
      <c r="C59" s="5">
        <f>Input!E57</f>
        <v>0</v>
      </c>
      <c r="D59" s="5">
        <f>MOD(INDEX(E59:G59,A59),Solutions!$B$3)</f>
        <v>7290</v>
      </c>
      <c r="E59" s="5">
        <f t="shared" si="1"/>
        <v>-2717</v>
      </c>
      <c r="F59" s="5" t="str">
        <f t="shared" si="3"/>
        <v/>
      </c>
      <c r="G59" s="5" t="str">
        <f t="shared" si="2"/>
        <v/>
      </c>
    </row>
    <row r="60" spans="1:7">
      <c r="A60" s="5">
        <f>Input!C58</f>
        <v>3</v>
      </c>
      <c r="B60" s="5" t="str">
        <f>Input!D58</f>
        <v>interleave</v>
      </c>
      <c r="C60" s="5">
        <f>Input!E58</f>
        <v>56</v>
      </c>
      <c r="D60" s="5">
        <f>MOD(INDEX(E60:G60,A60),Solutions!$B$3)</f>
        <v>7960</v>
      </c>
      <c r="E60" s="5" t="str">
        <f t="shared" si="1"/>
        <v/>
      </c>
      <c r="F60" s="5" t="str">
        <f t="shared" si="3"/>
        <v/>
      </c>
      <c r="G60" s="5">
        <f t="shared" si="2"/>
        <v>408240</v>
      </c>
    </row>
    <row r="61" spans="1:7">
      <c r="A61" s="5">
        <f>Input!C59</f>
        <v>2</v>
      </c>
      <c r="B61" s="5" t="str">
        <f>Input!D59</f>
        <v>offset</v>
      </c>
      <c r="C61" s="5">
        <f>Input!E59</f>
        <v>6867</v>
      </c>
      <c r="D61" s="5">
        <f>MOD(INDEX(E61:G61,A61),Solutions!$B$3)</f>
        <v>1093</v>
      </c>
      <c r="E61" s="5" t="str">
        <f t="shared" si="1"/>
        <v/>
      </c>
      <c r="F61" s="5">
        <f t="shared" si="3"/>
        <v>1093</v>
      </c>
      <c r="G61" s="5" t="str">
        <f t="shared" si="2"/>
        <v/>
      </c>
    </row>
    <row r="62" spans="1:7">
      <c r="A62" s="5">
        <f>Input!C60</f>
        <v>3</v>
      </c>
      <c r="B62" s="5" t="str">
        <f>Input!D60</f>
        <v>interleave</v>
      </c>
      <c r="C62" s="5">
        <f>Input!E60</f>
        <v>70</v>
      </c>
      <c r="D62" s="5">
        <f>MOD(INDEX(E62:G62,A62),Solutions!$B$3)</f>
        <v>6461</v>
      </c>
      <c r="E62" s="5" t="str">
        <f t="shared" si="1"/>
        <v/>
      </c>
      <c r="F62" s="5" t="str">
        <f t="shared" si="3"/>
        <v/>
      </c>
      <c r="G62" s="5">
        <f t="shared" si="2"/>
        <v>76510</v>
      </c>
    </row>
    <row r="63" spans="1:7">
      <c r="A63" s="5">
        <f>Input!C61</f>
        <v>2</v>
      </c>
      <c r="B63" s="5" t="str">
        <f>Input!D61</f>
        <v>offset</v>
      </c>
      <c r="C63" s="5">
        <f>Input!E61</f>
        <v>4276</v>
      </c>
      <c r="D63" s="5">
        <f>MOD(INDEX(E63:G63,A63),Solutions!$B$3)</f>
        <v>2185</v>
      </c>
      <c r="E63" s="5" t="str">
        <f t="shared" si="1"/>
        <v/>
      </c>
      <c r="F63" s="5">
        <f t="shared" si="3"/>
        <v>2185</v>
      </c>
      <c r="G63" s="5" t="str">
        <f t="shared" si="2"/>
        <v/>
      </c>
    </row>
    <row r="64" spans="1:7">
      <c r="A64" s="5">
        <f>Input!C62</f>
        <v>1</v>
      </c>
      <c r="B64" s="5" t="str">
        <f>Input!D62</f>
        <v>reverse</v>
      </c>
      <c r="C64" s="5">
        <f>Input!E62</f>
        <v>0</v>
      </c>
      <c r="D64" s="5">
        <f>MOD(INDEX(E64:G64,A64),Solutions!$B$3)</f>
        <v>7821</v>
      </c>
      <c r="E64" s="5">
        <f t="shared" si="1"/>
        <v>-2186</v>
      </c>
      <c r="F64" s="5" t="str">
        <f t="shared" si="3"/>
        <v/>
      </c>
      <c r="G64" s="5" t="str">
        <f t="shared" si="2"/>
        <v/>
      </c>
    </row>
    <row r="65" spans="1:7">
      <c r="A65" s="5">
        <f>Input!C63</f>
        <v>2</v>
      </c>
      <c r="B65" s="5" t="str">
        <f>Input!D63</f>
        <v>offset</v>
      </c>
      <c r="C65" s="5">
        <f>Input!E63</f>
        <v>-5621</v>
      </c>
      <c r="D65" s="5">
        <f>MOD(INDEX(E65:G65,A65),Solutions!$B$3)</f>
        <v>3435</v>
      </c>
      <c r="E65" s="5" t="str">
        <f t="shared" si="1"/>
        <v/>
      </c>
      <c r="F65" s="5">
        <f t="shared" si="3"/>
        <v>13442</v>
      </c>
      <c r="G65" s="5" t="str">
        <f t="shared" si="2"/>
        <v/>
      </c>
    </row>
    <row r="66" spans="1:7">
      <c r="A66" s="5">
        <f>Input!C64</f>
        <v>3</v>
      </c>
      <c r="B66" s="5" t="str">
        <f>Input!D64</f>
        <v>interleave</v>
      </c>
      <c r="C66" s="5">
        <f>Input!E64</f>
        <v>56</v>
      </c>
      <c r="D66" s="5">
        <f>MOD(INDEX(E66:G66,A66),Solutions!$B$3)</f>
        <v>2227</v>
      </c>
      <c r="E66" s="5" t="str">
        <f t="shared" si="1"/>
        <v/>
      </c>
      <c r="F66" s="5" t="str">
        <f t="shared" si="3"/>
        <v/>
      </c>
      <c r="G66" s="5">
        <f t="shared" si="2"/>
        <v>192360</v>
      </c>
    </row>
    <row r="67" spans="1:7">
      <c r="A67" s="5">
        <f>Input!C65</f>
        <v>2</v>
      </c>
      <c r="B67" s="5" t="str">
        <f>Input!D65</f>
        <v>offset</v>
      </c>
      <c r="C67" s="5">
        <f>Input!E65</f>
        <v>-2966</v>
      </c>
      <c r="D67" s="5">
        <f>MOD(INDEX(E67:G67,A67),Solutions!$B$3)</f>
        <v>5193</v>
      </c>
      <c r="E67" s="5" t="str">
        <f t="shared" si="1"/>
        <v/>
      </c>
      <c r="F67" s="5">
        <f t="shared" ref="F67:F102" si="4">IF($A67=2,$D66-$C67,"")</f>
        <v>5193</v>
      </c>
      <c r="G67" s="5" t="str">
        <f t="shared" si="2"/>
        <v/>
      </c>
    </row>
    <row r="68" spans="1:7">
      <c r="A68" s="5">
        <f>Input!C66</f>
        <v>3</v>
      </c>
      <c r="B68" s="5" t="str">
        <f>Input!D66</f>
        <v>interleave</v>
      </c>
      <c r="C68" s="5">
        <f>Input!E66</f>
        <v>70</v>
      </c>
      <c r="D68" s="5">
        <f>MOD(INDEX(E68:G68,A68),Solutions!$B$3)</f>
        <v>3258</v>
      </c>
      <c r="E68" s="5" t="str">
        <f t="shared" ref="E68:E102" si="5">IF($A68=1,-D67-1,"")</f>
        <v/>
      </c>
      <c r="F68" s="5" t="str">
        <f t="shared" si="4"/>
        <v/>
      </c>
      <c r="G68" s="5">
        <f t="shared" ref="G68:G102" si="6">IF($A68=3,D67*C68,"")</f>
        <v>363510</v>
      </c>
    </row>
    <row r="69" spans="1:7">
      <c r="A69" s="5">
        <f>Input!C67</f>
        <v>1</v>
      </c>
      <c r="B69" s="5" t="str">
        <f>Input!D67</f>
        <v>reverse</v>
      </c>
      <c r="C69" s="5">
        <f>Input!E67</f>
        <v>0</v>
      </c>
      <c r="D69" s="5">
        <f>MOD(INDEX(E69:G69,A69),Solutions!$B$3)</f>
        <v>6748</v>
      </c>
      <c r="E69" s="5">
        <f t="shared" si="5"/>
        <v>-3259</v>
      </c>
      <c r="F69" s="5" t="str">
        <f t="shared" si="4"/>
        <v/>
      </c>
      <c r="G69" s="5" t="str">
        <f t="shared" si="6"/>
        <v/>
      </c>
    </row>
    <row r="70" spans="1:7">
      <c r="A70" s="5">
        <f>Input!C68</f>
        <v>3</v>
      </c>
      <c r="B70" s="5" t="str">
        <f>Input!D68</f>
        <v>interleave</v>
      </c>
      <c r="C70" s="5">
        <f>Input!E68</f>
        <v>51</v>
      </c>
      <c r="D70" s="5">
        <f>MOD(INDEX(E70:G70,A70),Solutions!$B$3)</f>
        <v>3910</v>
      </c>
      <c r="E70" s="5" t="str">
        <f t="shared" si="5"/>
        <v/>
      </c>
      <c r="F70" s="5" t="str">
        <f t="shared" si="4"/>
        <v/>
      </c>
      <c r="G70" s="5">
        <f t="shared" si="6"/>
        <v>344148</v>
      </c>
    </row>
    <row r="71" spans="1:7">
      <c r="A71" s="5">
        <f>Input!C69</f>
        <v>2</v>
      </c>
      <c r="B71" s="5" t="str">
        <f>Input!D69</f>
        <v>offset</v>
      </c>
      <c r="C71" s="5">
        <f>Input!E69</f>
        <v>-4097</v>
      </c>
      <c r="D71" s="5">
        <f>MOD(INDEX(E71:G71,A71),Solutions!$B$3)</f>
        <v>8007</v>
      </c>
      <c r="E71" s="5" t="str">
        <f t="shared" si="5"/>
        <v/>
      </c>
      <c r="F71" s="5">
        <f t="shared" si="4"/>
        <v>8007</v>
      </c>
      <c r="G71" s="5" t="str">
        <f t="shared" si="6"/>
        <v/>
      </c>
    </row>
    <row r="72" spans="1:7">
      <c r="A72" s="5">
        <f>Input!C70</f>
        <v>3</v>
      </c>
      <c r="B72" s="5" t="str">
        <f>Input!D70</f>
        <v>interleave</v>
      </c>
      <c r="C72" s="5">
        <f>Input!E70</f>
        <v>42</v>
      </c>
      <c r="D72" s="5">
        <f>MOD(INDEX(E72:G72,A72),Solutions!$B$3)</f>
        <v>6063</v>
      </c>
      <c r="E72" s="5" t="str">
        <f t="shared" si="5"/>
        <v/>
      </c>
      <c r="F72" s="5" t="str">
        <f t="shared" si="4"/>
        <v/>
      </c>
      <c r="G72" s="5">
        <f t="shared" si="6"/>
        <v>336294</v>
      </c>
    </row>
    <row r="73" spans="1:7">
      <c r="A73" s="5">
        <f>Input!C71</f>
        <v>1</v>
      </c>
      <c r="B73" s="5" t="str">
        <f>Input!D71</f>
        <v>reverse</v>
      </c>
      <c r="C73" s="5">
        <f>Input!E71</f>
        <v>0</v>
      </c>
      <c r="D73" s="5">
        <f>MOD(INDEX(E73:G73,A73),Solutions!$B$3)</f>
        <v>3943</v>
      </c>
      <c r="E73" s="5">
        <f t="shared" si="5"/>
        <v>-6064</v>
      </c>
      <c r="F73" s="5" t="str">
        <f t="shared" si="4"/>
        <v/>
      </c>
      <c r="G73" s="5" t="str">
        <f t="shared" si="6"/>
        <v/>
      </c>
    </row>
    <row r="74" spans="1:7">
      <c r="A74" s="5">
        <f>Input!C72</f>
        <v>2</v>
      </c>
      <c r="B74" s="5" t="str">
        <f>Input!D72</f>
        <v>offset</v>
      </c>
      <c r="C74" s="5">
        <f>Input!E72</f>
        <v>-5180</v>
      </c>
      <c r="D74" s="5">
        <f>MOD(INDEX(E74:G74,A74),Solutions!$B$3)</f>
        <v>9123</v>
      </c>
      <c r="E74" s="5" t="str">
        <f t="shared" si="5"/>
        <v/>
      </c>
      <c r="F74" s="5">
        <f t="shared" si="4"/>
        <v>9123</v>
      </c>
      <c r="G74" s="5" t="str">
        <f t="shared" si="6"/>
        <v/>
      </c>
    </row>
    <row r="75" spans="1:7">
      <c r="A75" s="5">
        <f>Input!C73</f>
        <v>3</v>
      </c>
      <c r="B75" s="5" t="str">
        <f>Input!D73</f>
        <v>interleave</v>
      </c>
      <c r="C75" s="5">
        <f>Input!E73</f>
        <v>61</v>
      </c>
      <c r="D75" s="5">
        <f>MOD(INDEX(E75:G75,A75),Solutions!$B$3)</f>
        <v>6118</v>
      </c>
      <c r="E75" s="5" t="str">
        <f t="shared" si="5"/>
        <v/>
      </c>
      <c r="F75" s="5" t="str">
        <f t="shared" si="4"/>
        <v/>
      </c>
      <c r="G75" s="5">
        <f t="shared" si="6"/>
        <v>556503</v>
      </c>
    </row>
    <row r="76" spans="1:7">
      <c r="A76" s="5">
        <f>Input!C74</f>
        <v>1</v>
      </c>
      <c r="B76" s="5" t="str">
        <f>Input!D74</f>
        <v>reverse</v>
      </c>
      <c r="C76" s="5">
        <f>Input!E74</f>
        <v>0</v>
      </c>
      <c r="D76" s="5">
        <f>MOD(INDEX(E76:G76,A76),Solutions!$B$3)</f>
        <v>3888</v>
      </c>
      <c r="E76" s="5">
        <f t="shared" si="5"/>
        <v>-6119</v>
      </c>
      <c r="F76" s="5" t="str">
        <f t="shared" si="4"/>
        <v/>
      </c>
      <c r="G76" s="5" t="str">
        <f t="shared" si="6"/>
        <v/>
      </c>
    </row>
    <row r="77" spans="1:7">
      <c r="A77" s="5">
        <f>Input!C75</f>
        <v>2</v>
      </c>
      <c r="B77" s="5" t="str">
        <f>Input!D75</f>
        <v>offset</v>
      </c>
      <c r="C77" s="5">
        <f>Input!E75</f>
        <v>5367</v>
      </c>
      <c r="D77" s="5">
        <f>MOD(INDEX(E77:G77,A77),Solutions!$B$3)</f>
        <v>8528</v>
      </c>
      <c r="E77" s="5" t="str">
        <f t="shared" si="5"/>
        <v/>
      </c>
      <c r="F77" s="5">
        <f t="shared" si="4"/>
        <v>-1479</v>
      </c>
      <c r="G77" s="5" t="str">
        <f t="shared" si="6"/>
        <v/>
      </c>
    </row>
    <row r="78" spans="1:7">
      <c r="A78" s="5">
        <f>Input!C76</f>
        <v>3</v>
      </c>
      <c r="B78" s="5" t="str">
        <f>Input!D76</f>
        <v>interleave</v>
      </c>
      <c r="C78" s="5">
        <f>Input!E76</f>
        <v>50</v>
      </c>
      <c r="D78" s="5">
        <f>MOD(INDEX(E78:G78,A78),Solutions!$B$3)</f>
        <v>6106</v>
      </c>
      <c r="E78" s="5" t="str">
        <f t="shared" si="5"/>
        <v/>
      </c>
      <c r="F78" s="5" t="str">
        <f t="shared" si="4"/>
        <v/>
      </c>
      <c r="G78" s="5">
        <f t="shared" si="6"/>
        <v>426400</v>
      </c>
    </row>
    <row r="79" spans="1:7">
      <c r="A79" s="5">
        <f>Input!C77</f>
        <v>2</v>
      </c>
      <c r="B79" s="5" t="str">
        <f>Input!D77</f>
        <v>offset</v>
      </c>
      <c r="C79" s="5">
        <f>Input!E77</f>
        <v>3191</v>
      </c>
      <c r="D79" s="5">
        <f>MOD(INDEX(E79:G79,A79),Solutions!$B$3)</f>
        <v>2915</v>
      </c>
      <c r="E79" s="5" t="str">
        <f t="shared" si="5"/>
        <v/>
      </c>
      <c r="F79" s="5">
        <f t="shared" si="4"/>
        <v>2915</v>
      </c>
      <c r="G79" s="5" t="str">
        <f t="shared" si="6"/>
        <v/>
      </c>
    </row>
    <row r="80" spans="1:7">
      <c r="A80" s="5">
        <f>Input!C78</f>
        <v>3</v>
      </c>
      <c r="B80" s="5" t="str">
        <f>Input!D78</f>
        <v>interleave</v>
      </c>
      <c r="C80" s="5">
        <f>Input!E78</f>
        <v>75</v>
      </c>
      <c r="D80" s="5">
        <f>MOD(INDEX(E80:G80,A80),Solutions!$B$3)</f>
        <v>8478</v>
      </c>
      <c r="E80" s="5" t="str">
        <f t="shared" si="5"/>
        <v/>
      </c>
      <c r="F80" s="5" t="str">
        <f t="shared" si="4"/>
        <v/>
      </c>
      <c r="G80" s="5">
        <f t="shared" si="6"/>
        <v>218625</v>
      </c>
    </row>
    <row r="81" spans="1:7">
      <c r="A81" s="5">
        <f>Input!C79</f>
        <v>2</v>
      </c>
      <c r="B81" s="5" t="str">
        <f>Input!D79</f>
        <v>offset</v>
      </c>
      <c r="C81" s="5">
        <f>Input!E79</f>
        <v>915</v>
      </c>
      <c r="D81" s="5">
        <f>MOD(INDEX(E81:G81,A81),Solutions!$B$3)</f>
        <v>7563</v>
      </c>
      <c r="E81" s="5" t="str">
        <f t="shared" si="5"/>
        <v/>
      </c>
      <c r="F81" s="5">
        <f t="shared" si="4"/>
        <v>7563</v>
      </c>
      <c r="G81" s="5" t="str">
        <f t="shared" si="6"/>
        <v/>
      </c>
    </row>
    <row r="82" spans="1:7">
      <c r="A82" s="5">
        <f>Input!C80</f>
        <v>3</v>
      </c>
      <c r="B82" s="5" t="str">
        <f>Input!D80</f>
        <v>interleave</v>
      </c>
      <c r="C82" s="5">
        <f>Input!E80</f>
        <v>72</v>
      </c>
      <c r="D82" s="5">
        <f>MOD(INDEX(E82:G82,A82),Solutions!$B$3)</f>
        <v>4158</v>
      </c>
      <c r="E82" s="5" t="str">
        <f t="shared" si="5"/>
        <v/>
      </c>
      <c r="F82" s="5" t="str">
        <f t="shared" si="4"/>
        <v/>
      </c>
      <c r="G82" s="5">
        <f t="shared" si="6"/>
        <v>544536</v>
      </c>
    </row>
    <row r="83" spans="1:7">
      <c r="A83" s="5">
        <f>Input!C81</f>
        <v>2</v>
      </c>
      <c r="B83" s="5" t="str">
        <f>Input!D81</f>
        <v>offset</v>
      </c>
      <c r="C83" s="5">
        <f>Input!E81</f>
        <v>-3893</v>
      </c>
      <c r="D83" s="5">
        <f>MOD(INDEX(E83:G83,A83),Solutions!$B$3)</f>
        <v>8051</v>
      </c>
      <c r="E83" s="5" t="str">
        <f t="shared" si="5"/>
        <v/>
      </c>
      <c r="F83" s="5">
        <f t="shared" si="4"/>
        <v>8051</v>
      </c>
      <c r="G83" s="5" t="str">
        <f t="shared" si="6"/>
        <v/>
      </c>
    </row>
    <row r="84" spans="1:7">
      <c r="A84" s="5">
        <f>Input!C82</f>
        <v>3</v>
      </c>
      <c r="B84" s="5" t="str">
        <f>Input!D82</f>
        <v>interleave</v>
      </c>
      <c r="C84" s="5">
        <f>Input!E82</f>
        <v>22</v>
      </c>
      <c r="D84" s="5">
        <f>MOD(INDEX(E84:G84,A84),Solutions!$B$3)</f>
        <v>7003</v>
      </c>
      <c r="E84" s="5" t="str">
        <f t="shared" si="5"/>
        <v/>
      </c>
      <c r="F84" s="5" t="str">
        <f t="shared" si="4"/>
        <v/>
      </c>
      <c r="G84" s="5">
        <f t="shared" si="6"/>
        <v>177122</v>
      </c>
    </row>
    <row r="85" spans="1:7">
      <c r="A85" s="5">
        <f>Input!C83</f>
        <v>2</v>
      </c>
      <c r="B85" s="5" t="str">
        <f>Input!D83</f>
        <v>offset</v>
      </c>
      <c r="C85" s="5">
        <f>Input!E83</f>
        <v>-3405</v>
      </c>
      <c r="D85" s="5">
        <f>MOD(INDEX(E85:G85,A85),Solutions!$B$3)</f>
        <v>401</v>
      </c>
      <c r="E85" s="5" t="str">
        <f t="shared" si="5"/>
        <v/>
      </c>
      <c r="F85" s="5">
        <f t="shared" si="4"/>
        <v>10408</v>
      </c>
      <c r="G85" s="5" t="str">
        <f t="shared" si="6"/>
        <v/>
      </c>
    </row>
    <row r="86" spans="1:7">
      <c r="A86" s="5">
        <f>Input!C84</f>
        <v>3</v>
      </c>
      <c r="B86" s="5" t="str">
        <f>Input!D84</f>
        <v>interleave</v>
      </c>
      <c r="C86" s="5">
        <f>Input!E84</f>
        <v>30</v>
      </c>
      <c r="D86" s="5">
        <f>MOD(INDEX(E86:G86,A86),Solutions!$B$3)</f>
        <v>2023</v>
      </c>
      <c r="E86" s="5" t="str">
        <f t="shared" si="5"/>
        <v/>
      </c>
      <c r="F86" s="5" t="str">
        <f t="shared" si="4"/>
        <v/>
      </c>
      <c r="G86" s="5">
        <f t="shared" si="6"/>
        <v>12030</v>
      </c>
    </row>
    <row r="87" spans="1:7">
      <c r="A87" s="5">
        <f>Input!C85</f>
        <v>2</v>
      </c>
      <c r="B87" s="5" t="str">
        <f>Input!D85</f>
        <v>offset</v>
      </c>
      <c r="C87" s="5">
        <f>Input!E85</f>
        <v>-6509</v>
      </c>
      <c r="D87" s="5">
        <f>MOD(INDEX(E87:G87,A87),Solutions!$B$3)</f>
        <v>8532</v>
      </c>
      <c r="E87" s="5" t="str">
        <f t="shared" si="5"/>
        <v/>
      </c>
      <c r="F87" s="5">
        <f t="shared" si="4"/>
        <v>8532</v>
      </c>
      <c r="G87" s="5" t="str">
        <f t="shared" si="6"/>
        <v/>
      </c>
    </row>
    <row r="88" spans="1:7">
      <c r="A88" s="5">
        <f>Input!C86</f>
        <v>3</v>
      </c>
      <c r="B88" s="5" t="str">
        <f>Input!D86</f>
        <v>interleave</v>
      </c>
      <c r="C88" s="5">
        <f>Input!E86</f>
        <v>31</v>
      </c>
      <c r="D88" s="5">
        <f>MOD(INDEX(E88:G88,A88),Solutions!$B$3)</f>
        <v>4310</v>
      </c>
      <c r="E88" s="5" t="str">
        <f t="shared" si="5"/>
        <v/>
      </c>
      <c r="F88" s="5" t="str">
        <f t="shared" si="4"/>
        <v/>
      </c>
      <c r="G88" s="5">
        <f t="shared" si="6"/>
        <v>264492</v>
      </c>
    </row>
    <row r="89" spans="1:7">
      <c r="A89" s="5">
        <f>Input!C87</f>
        <v>2</v>
      </c>
      <c r="B89" s="5" t="str">
        <f>Input!D87</f>
        <v>offset</v>
      </c>
      <c r="C89" s="5">
        <f>Input!E87</f>
        <v>-7220</v>
      </c>
      <c r="D89" s="5">
        <f>MOD(INDEX(E89:G89,A89),Solutions!$B$3)</f>
        <v>1523</v>
      </c>
      <c r="E89" s="5" t="str">
        <f t="shared" si="5"/>
        <v/>
      </c>
      <c r="F89" s="5">
        <f t="shared" si="4"/>
        <v>11530</v>
      </c>
      <c r="G89" s="5" t="str">
        <f t="shared" si="6"/>
        <v/>
      </c>
    </row>
    <row r="90" spans="1:7">
      <c r="A90" s="5">
        <f>Input!C88</f>
        <v>3</v>
      </c>
      <c r="B90" s="5" t="str">
        <f>Input!D88</f>
        <v>interleave</v>
      </c>
      <c r="C90" s="5">
        <f>Input!E88</f>
        <v>45</v>
      </c>
      <c r="D90" s="5">
        <f>MOD(INDEX(E90:G90,A90),Solutions!$B$3)</f>
        <v>8493</v>
      </c>
      <c r="E90" s="5" t="str">
        <f t="shared" si="5"/>
        <v/>
      </c>
      <c r="F90" s="5" t="str">
        <f t="shared" si="4"/>
        <v/>
      </c>
      <c r="G90" s="5">
        <f t="shared" si="6"/>
        <v>68535</v>
      </c>
    </row>
    <row r="91" spans="1:7">
      <c r="A91" s="5">
        <f>Input!C89</f>
        <v>2</v>
      </c>
      <c r="B91" s="5" t="str">
        <f>Input!D89</f>
        <v>offset</v>
      </c>
      <c r="C91" s="5">
        <f>Input!E89</f>
        <v>6489</v>
      </c>
      <c r="D91" s="5">
        <f>MOD(INDEX(E91:G91,A91),Solutions!$B$3)</f>
        <v>2004</v>
      </c>
      <c r="E91" s="5" t="str">
        <f t="shared" si="5"/>
        <v/>
      </c>
      <c r="F91" s="5">
        <f t="shared" si="4"/>
        <v>2004</v>
      </c>
      <c r="G91" s="5" t="str">
        <f t="shared" si="6"/>
        <v/>
      </c>
    </row>
    <row r="92" spans="1:7">
      <c r="A92" s="5">
        <f>Input!C90</f>
        <v>3</v>
      </c>
      <c r="B92" s="5" t="str">
        <f>Input!D90</f>
        <v>interleave</v>
      </c>
      <c r="C92" s="5">
        <f>Input!E90</f>
        <v>70</v>
      </c>
      <c r="D92" s="5">
        <f>MOD(INDEX(E92:G92,A92),Solutions!$B$3)</f>
        <v>182</v>
      </c>
      <c r="E92" s="5" t="str">
        <f t="shared" si="5"/>
        <v/>
      </c>
      <c r="F92" s="5" t="str">
        <f t="shared" si="4"/>
        <v/>
      </c>
      <c r="G92" s="5">
        <f t="shared" si="6"/>
        <v>140280</v>
      </c>
    </row>
    <row r="93" spans="1:7">
      <c r="A93" s="5">
        <f>Input!C91</f>
        <v>2</v>
      </c>
      <c r="B93" s="5" t="str">
        <f>Input!D91</f>
        <v>offset</v>
      </c>
      <c r="C93" s="5">
        <f>Input!E91</f>
        <v>-4047</v>
      </c>
      <c r="D93" s="5">
        <f>MOD(INDEX(E93:G93,A93),Solutions!$B$3)</f>
        <v>4229</v>
      </c>
      <c r="E93" s="5" t="str">
        <f t="shared" si="5"/>
        <v/>
      </c>
      <c r="F93" s="5">
        <f t="shared" si="4"/>
        <v>4229</v>
      </c>
      <c r="G93" s="5" t="str">
        <f t="shared" si="6"/>
        <v/>
      </c>
    </row>
    <row r="94" spans="1:7">
      <c r="A94" s="5">
        <f>Input!C92</f>
        <v>1</v>
      </c>
      <c r="B94" s="5" t="str">
        <f>Input!D92</f>
        <v>reverse</v>
      </c>
      <c r="C94" s="5">
        <f>Input!E92</f>
        <v>0</v>
      </c>
      <c r="D94" s="5">
        <f>MOD(INDEX(E94:G94,A94),Solutions!$B$3)</f>
        <v>5777</v>
      </c>
      <c r="E94" s="5">
        <f t="shared" si="5"/>
        <v>-4230</v>
      </c>
      <c r="F94" s="5" t="str">
        <f t="shared" si="4"/>
        <v/>
      </c>
      <c r="G94" s="5" t="str">
        <f t="shared" si="6"/>
        <v/>
      </c>
    </row>
    <row r="95" spans="1:7">
      <c r="A95" s="5">
        <f>Input!C93</f>
        <v>3</v>
      </c>
      <c r="B95" s="5" t="str">
        <f>Input!D93</f>
        <v>interleave</v>
      </c>
      <c r="C95" s="5">
        <f>Input!E93</f>
        <v>75</v>
      </c>
      <c r="D95" s="5">
        <f>MOD(INDEX(E95:G95,A95),Solutions!$B$3)</f>
        <v>2974</v>
      </c>
      <c r="E95" s="5" t="str">
        <f t="shared" si="5"/>
        <v/>
      </c>
      <c r="F95" s="5" t="str">
        <f t="shared" si="4"/>
        <v/>
      </c>
      <c r="G95" s="5">
        <f t="shared" si="6"/>
        <v>433275</v>
      </c>
    </row>
    <row r="96" spans="1:7">
      <c r="A96" s="5">
        <f>Input!C94</f>
        <v>2</v>
      </c>
      <c r="B96" s="5" t="str">
        <f>Input!D94</f>
        <v>offset</v>
      </c>
      <c r="C96" s="5">
        <f>Input!E94</f>
        <v>3980</v>
      </c>
      <c r="D96" s="5">
        <f>MOD(INDEX(E96:G96,A96),Solutions!$B$3)</f>
        <v>9001</v>
      </c>
      <c r="E96" s="5" t="str">
        <f t="shared" si="5"/>
        <v/>
      </c>
      <c r="F96" s="5">
        <f t="shared" si="4"/>
        <v>-1006</v>
      </c>
      <c r="G96" s="5" t="str">
        <f t="shared" si="6"/>
        <v/>
      </c>
    </row>
    <row r="97" spans="1:7">
      <c r="A97" s="5">
        <f>Input!C95</f>
        <v>3</v>
      </c>
      <c r="B97" s="5" t="str">
        <f>Input!D95</f>
        <v>interleave</v>
      </c>
      <c r="C97" s="5">
        <f>Input!E95</f>
        <v>10</v>
      </c>
      <c r="D97" s="5">
        <f>MOD(INDEX(E97:G97,A97),Solutions!$B$3)</f>
        <v>9954</v>
      </c>
      <c r="E97" s="5" t="str">
        <f t="shared" si="5"/>
        <v/>
      </c>
      <c r="F97" s="5" t="str">
        <f t="shared" si="4"/>
        <v/>
      </c>
      <c r="G97" s="5">
        <f t="shared" si="6"/>
        <v>90010</v>
      </c>
    </row>
    <row r="98" spans="1:7">
      <c r="A98" s="5">
        <f>Input!C96</f>
        <v>2</v>
      </c>
      <c r="B98" s="5" t="str">
        <f>Input!D96</f>
        <v>offset</v>
      </c>
      <c r="C98" s="5">
        <f>Input!E96</f>
        <v>9677</v>
      </c>
      <c r="D98" s="5">
        <f>MOD(INDEX(E98:G98,A98),Solutions!$B$3)</f>
        <v>277</v>
      </c>
      <c r="E98" s="5" t="str">
        <f t="shared" si="5"/>
        <v/>
      </c>
      <c r="F98" s="5">
        <f t="shared" si="4"/>
        <v>277</v>
      </c>
      <c r="G98" s="5" t="str">
        <f t="shared" si="6"/>
        <v/>
      </c>
    </row>
    <row r="99" spans="1:7">
      <c r="A99" s="5">
        <f>Input!C97</f>
        <v>1</v>
      </c>
      <c r="B99" s="5" t="str">
        <f>Input!D97</f>
        <v>reverse</v>
      </c>
      <c r="C99" s="5">
        <f>Input!E97</f>
        <v>0</v>
      </c>
      <c r="D99" s="5">
        <f>MOD(INDEX(E99:G99,A99),Solutions!$B$3)</f>
        <v>9729</v>
      </c>
      <c r="E99" s="5">
        <f t="shared" si="5"/>
        <v>-278</v>
      </c>
      <c r="F99" s="5" t="str">
        <f t="shared" si="4"/>
        <v/>
      </c>
      <c r="G99" s="5" t="str">
        <f t="shared" si="6"/>
        <v/>
      </c>
    </row>
    <row r="100" spans="1:7">
      <c r="A100" s="5">
        <f>Input!C98</f>
        <v>3</v>
      </c>
      <c r="B100" s="5" t="str">
        <f>Input!D98</f>
        <v>interleave</v>
      </c>
      <c r="C100" s="5">
        <f>Input!E98</f>
        <v>45</v>
      </c>
      <c r="D100" s="5">
        <f>MOD(INDEX(E100:G100,A100),Solutions!$B$3)</f>
        <v>7504</v>
      </c>
      <c r="E100" s="5" t="str">
        <f t="shared" si="5"/>
        <v/>
      </c>
      <c r="F100" s="5" t="str">
        <f t="shared" si="4"/>
        <v/>
      </c>
      <c r="G100" s="5">
        <f t="shared" si="6"/>
        <v>437805</v>
      </c>
    </row>
    <row r="101" spans="1:7">
      <c r="A101" s="5">
        <f>Input!C99</f>
        <v>2</v>
      </c>
      <c r="B101" s="5" t="str">
        <f>Input!D99</f>
        <v>offset</v>
      </c>
      <c r="C101" s="5">
        <f>Input!E99</f>
        <v>-6969</v>
      </c>
      <c r="D101" s="5">
        <f>MOD(INDEX(E101:G101,A101),Solutions!$B$3)</f>
        <v>4466</v>
      </c>
      <c r="E101" s="5" t="str">
        <f t="shared" si="5"/>
        <v/>
      </c>
      <c r="F101" s="5">
        <f t="shared" si="4"/>
        <v>14473</v>
      </c>
      <c r="G101" s="5" t="str">
        <f t="shared" si="6"/>
        <v/>
      </c>
    </row>
    <row r="102" spans="1:7">
      <c r="A102" s="5">
        <f>Input!C100</f>
        <v>1</v>
      </c>
      <c r="B102" s="5" t="str">
        <f>Input!D100</f>
        <v>reverse</v>
      </c>
      <c r="C102" s="5">
        <f>Input!E100</f>
        <v>0</v>
      </c>
      <c r="D102" s="5">
        <f>MOD(INDEX(E102:G102,A102),Solutions!$B$3)</f>
        <v>5540</v>
      </c>
      <c r="E102" s="5">
        <f t="shared" si="5"/>
        <v>-4467</v>
      </c>
      <c r="F102" s="5" t="str">
        <f t="shared" si="4"/>
        <v/>
      </c>
      <c r="G102" s="5" t="str">
        <f t="shared" si="6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08B6-F013-524D-A80B-A8C01B6EB671}">
  <dimension ref="A1:BG101"/>
  <sheetViews>
    <sheetView zoomScale="70" zoomScaleNormal="70" workbookViewId="0"/>
  </sheetViews>
  <sheetFormatPr baseColWidth="10" defaultColWidth="5.5" defaultRowHeight="15.75"/>
  <cols>
    <col min="1" max="1" width="2.25" style="3" bestFit="1" customWidth="1"/>
    <col min="2" max="2" width="10" style="3" bestFit="1" customWidth="1"/>
    <col min="3" max="3" width="6" style="3" bestFit="1" customWidth="1"/>
    <col min="4" max="5" width="17.5" style="3" bestFit="1" customWidth="1"/>
    <col min="6" max="9" width="2.25" style="3" bestFit="1" customWidth="1"/>
    <col min="10" max="10" width="3.375" style="3" bestFit="1" customWidth="1"/>
    <col min="11" max="11" width="17.5" style="3" bestFit="1" customWidth="1"/>
    <col min="12" max="13" width="2.25" style="3" bestFit="1" customWidth="1"/>
    <col min="14" max="14" width="16.75" style="3" bestFit="1" customWidth="1"/>
    <col min="15" max="15" width="2.25" style="3" bestFit="1" customWidth="1"/>
    <col min="16" max="17" width="3.375" style="3" bestFit="1" customWidth="1"/>
    <col min="18" max="18" width="16.75" style="3" bestFit="1" customWidth="1"/>
    <col min="19" max="19" width="2.25" style="3" bestFit="1" customWidth="1"/>
    <col min="20" max="20" width="16.25" style="3" bestFit="1" customWidth="1"/>
    <col min="21" max="21" width="3.875" style="3" bestFit="1" customWidth="1"/>
    <col min="22" max="23" width="3.375" style="3" bestFit="1" customWidth="1"/>
    <col min="24" max="24" width="16.25" style="3" bestFit="1" customWidth="1"/>
    <col min="25" max="25" width="3.875" style="3" bestFit="1" customWidth="1"/>
    <col min="26" max="26" width="18" style="3" bestFit="1" customWidth="1"/>
    <col min="27" max="29" width="3.375" style="3" bestFit="1" customWidth="1"/>
    <col min="30" max="30" width="16.75" style="3" bestFit="1" customWidth="1"/>
    <col min="31" max="31" width="3.875" style="3" bestFit="1" customWidth="1"/>
    <col min="32" max="32" width="18" style="3" bestFit="1" customWidth="1"/>
    <col min="33" max="33" width="3.875" style="3" bestFit="1" customWidth="1"/>
    <col min="34" max="34" width="2.25" style="3" bestFit="1" customWidth="1"/>
    <col min="35" max="35" width="3.375" style="3" bestFit="1" customWidth="1"/>
    <col min="36" max="36" width="16.75" style="3" bestFit="1" customWidth="1"/>
    <col min="37" max="37" width="3.875" style="3" bestFit="1" customWidth="1"/>
    <col min="38" max="38" width="18" style="3" bestFit="1" customWidth="1"/>
    <col min="39" max="39" width="3.875" style="3" bestFit="1" customWidth="1"/>
    <col min="40" max="41" width="2.25" style="3" bestFit="1" customWidth="1"/>
    <col min="42" max="42" width="16.75" style="3" bestFit="1" customWidth="1"/>
    <col min="43" max="43" width="3.875" style="3" bestFit="1" customWidth="1"/>
    <col min="44" max="44" width="18" style="3" bestFit="1" customWidth="1"/>
    <col min="45" max="45" width="3.875" style="3" bestFit="1" customWidth="1"/>
    <col min="46" max="47" width="2.25" style="3" bestFit="1" customWidth="1"/>
    <col min="48" max="48" width="16.75" style="3" bestFit="1" customWidth="1"/>
    <col min="49" max="49" width="3.875" style="3" bestFit="1" customWidth="1"/>
    <col min="50" max="50" width="18" style="3" bestFit="1" customWidth="1"/>
    <col min="51" max="51" width="3.875" style="3" bestFit="1" customWidth="1"/>
    <col min="52" max="53" width="2.25" style="3" bestFit="1" customWidth="1"/>
    <col min="54" max="54" width="16.75" style="3" bestFit="1" customWidth="1"/>
    <col min="55" max="55" width="3.875" style="3" bestFit="1" customWidth="1"/>
    <col min="56" max="56" width="18" style="3" bestFit="1" customWidth="1"/>
    <col min="57" max="57" width="3.875" style="3" bestFit="1" customWidth="1"/>
    <col min="58" max="59" width="2.25" style="3" bestFit="1" customWidth="1"/>
    <col min="60" max="16384" width="5.5" style="3"/>
  </cols>
  <sheetData>
    <row r="1" spans="1:59">
      <c r="D1" s="3" t="s">
        <v>16</v>
      </c>
      <c r="E1" s="3" t="s">
        <v>15</v>
      </c>
      <c r="F1" s="3" t="s">
        <v>9</v>
      </c>
      <c r="G1" s="3" t="s">
        <v>10</v>
      </c>
      <c r="H1" s="3" t="s">
        <v>13</v>
      </c>
      <c r="I1" s="3" t="s">
        <v>14</v>
      </c>
      <c r="J1" s="3" t="s">
        <v>11</v>
      </c>
      <c r="K1" s="3" t="s">
        <v>12</v>
      </c>
      <c r="L1" s="3" t="s">
        <v>9</v>
      </c>
      <c r="M1" s="3" t="s">
        <v>10</v>
      </c>
      <c r="N1" s="3" t="s">
        <v>13</v>
      </c>
      <c r="O1" s="3" t="s">
        <v>14</v>
      </c>
      <c r="P1" s="3" t="s">
        <v>11</v>
      </c>
      <c r="Q1" s="3" t="s">
        <v>12</v>
      </c>
      <c r="R1" s="3" t="s">
        <v>9</v>
      </c>
      <c r="S1" s="3" t="s">
        <v>10</v>
      </c>
      <c r="T1" s="3" t="s">
        <v>13</v>
      </c>
      <c r="U1" s="3" t="s">
        <v>14</v>
      </c>
      <c r="V1" s="3" t="s">
        <v>11</v>
      </c>
      <c r="W1" s="3" t="s">
        <v>12</v>
      </c>
      <c r="X1" s="3" t="s">
        <v>9</v>
      </c>
      <c r="Y1" s="3" t="s">
        <v>10</v>
      </c>
      <c r="Z1" s="3" t="s">
        <v>13</v>
      </c>
      <c r="AA1" s="3" t="s">
        <v>14</v>
      </c>
      <c r="AB1" s="3" t="s">
        <v>11</v>
      </c>
      <c r="AC1" s="3" t="s">
        <v>12</v>
      </c>
      <c r="AD1" s="3" t="s">
        <v>9</v>
      </c>
      <c r="AE1" s="3" t="s">
        <v>10</v>
      </c>
      <c r="AF1" s="3" t="s">
        <v>13</v>
      </c>
      <c r="AG1" s="3" t="s">
        <v>14</v>
      </c>
      <c r="AH1" s="3" t="s">
        <v>11</v>
      </c>
      <c r="AI1" s="3" t="s">
        <v>12</v>
      </c>
      <c r="AJ1" s="3" t="s">
        <v>9</v>
      </c>
      <c r="AK1" s="3" t="s">
        <v>10</v>
      </c>
      <c r="AL1" s="3" t="s">
        <v>13</v>
      </c>
      <c r="AM1" s="3" t="s">
        <v>14</v>
      </c>
      <c r="AN1" s="3" t="s">
        <v>11</v>
      </c>
      <c r="AO1" s="3" t="s">
        <v>12</v>
      </c>
      <c r="AP1" s="3" t="s">
        <v>9</v>
      </c>
      <c r="AQ1" s="3" t="s">
        <v>10</v>
      </c>
      <c r="AR1" s="3" t="s">
        <v>13</v>
      </c>
      <c r="AS1" s="3" t="s">
        <v>14</v>
      </c>
      <c r="AT1" s="3" t="s">
        <v>11</v>
      </c>
      <c r="AU1" s="3" t="s">
        <v>12</v>
      </c>
      <c r="AV1" s="3" t="s">
        <v>9</v>
      </c>
      <c r="AW1" s="3" t="s">
        <v>10</v>
      </c>
      <c r="AX1" s="3" t="s">
        <v>13</v>
      </c>
      <c r="AY1" s="3" t="s">
        <v>14</v>
      </c>
      <c r="AZ1" s="3" t="s">
        <v>11</v>
      </c>
      <c r="BA1" s="3" t="s">
        <v>12</v>
      </c>
      <c r="BB1" s="3" t="s">
        <v>9</v>
      </c>
      <c r="BC1" s="3" t="s">
        <v>10</v>
      </c>
      <c r="BD1" s="3" t="s">
        <v>13</v>
      </c>
      <c r="BE1" s="3" t="s">
        <v>14</v>
      </c>
      <c r="BF1" s="3" t="s">
        <v>11</v>
      </c>
      <c r="BG1" s="3" t="s">
        <v>12</v>
      </c>
    </row>
    <row r="2" spans="1:59">
      <c r="A2" s="5">
        <f ca="1">OFFSET(Input!C$1,COUNT(Input!$C:$C)-(ROW()-ROW($A$2)+1),0)</f>
        <v>1</v>
      </c>
      <c r="B2" s="5" t="str">
        <f ca="1">OFFSET(Input!D$1,COUNT(Input!$C:$C)-(ROW()-ROW($A$2)+1),0)</f>
        <v>reverse</v>
      </c>
      <c r="C2" s="5">
        <f ca="1">OFFSET(Input!E$1,COUNT(Input!$C:$C)-(ROW()-ROW($A$2)+1),0)</f>
        <v>0</v>
      </c>
      <c r="D2" s="3">
        <f ca="1">MOD(BB2,Solutions!$B$9)</f>
        <v>0</v>
      </c>
      <c r="E2" s="3">
        <f ca="1">MOD(BC2,Solutions!$B$9)</f>
        <v>1</v>
      </c>
      <c r="F2" s="3">
        <v>0</v>
      </c>
      <c r="G2" s="3">
        <v>1</v>
      </c>
      <c r="H2" s="3">
        <v>1</v>
      </c>
      <c r="I2" s="3">
        <v>0</v>
      </c>
      <c r="J2" s="3">
        <f ca="1">IF($A2=3,C2,0)</f>
        <v>0</v>
      </c>
      <c r="K2" s="3">
        <f ca="1">IF($A2=3,Solutions!$B$9,0)</f>
        <v>0</v>
      </c>
      <c r="L2" s="3">
        <f ca="1">IF(J2=0,F2,H2)</f>
        <v>0</v>
      </c>
      <c r="M2" s="3">
        <f ca="1">IF(J2=0,G2,I2)</f>
        <v>1</v>
      </c>
      <c r="N2" s="3">
        <f ca="1">IF(J2=0,H2,F2-H2*INT(K2/J2))</f>
        <v>1</v>
      </c>
      <c r="O2" s="3">
        <f ca="1">IF(J2=0,I2,G2-I2*INT(K2/J2))</f>
        <v>0</v>
      </c>
      <c r="P2" s="3">
        <f ca="1">IF(J2=0,J2,K2-J2*INT(K2/J2))</f>
        <v>0</v>
      </c>
      <c r="Q2" s="3">
        <f ca="1">IF(J2=0,K2,J2)</f>
        <v>0</v>
      </c>
      <c r="R2" s="3">
        <f ca="1">IF(P2=0,L2,N2)</f>
        <v>0</v>
      </c>
      <c r="S2" s="3">
        <f ca="1">IF(P2=0,M2,O2)</f>
        <v>1</v>
      </c>
      <c r="T2" s="3">
        <f ca="1">IF(P2=0,N2,L2-N2*INT(Q2/P2))</f>
        <v>1</v>
      </c>
      <c r="U2" s="3">
        <f ca="1">IF(P2=0,O2,M2-O2*INT(Q2/P2))</f>
        <v>0</v>
      </c>
      <c r="V2" s="3">
        <f ca="1">IF(P2=0,P2,Q2-P2*INT(Q2/P2))</f>
        <v>0</v>
      </c>
      <c r="W2" s="3">
        <f ca="1">IF(P2=0,Q2,P2)</f>
        <v>0</v>
      </c>
      <c r="X2" s="3">
        <f ca="1">IF(V2=0,R2,T2)</f>
        <v>0</v>
      </c>
      <c r="Y2" s="3">
        <f ca="1">IF(V2=0,S2,U2)</f>
        <v>1</v>
      </c>
      <c r="Z2" s="3">
        <f ca="1">IF(V2=0,T2,R2-T2*INT(W2/V2))</f>
        <v>1</v>
      </c>
      <c r="AA2" s="3">
        <f ca="1">IF(V2=0,U2,S2-U2*INT(W2/V2))</f>
        <v>0</v>
      </c>
      <c r="AB2" s="3">
        <f ca="1">IF(V2=0,V2,W2-V2*INT(W2/V2))</f>
        <v>0</v>
      </c>
      <c r="AC2" s="3">
        <f ca="1">IF(V2=0,W2,V2)</f>
        <v>0</v>
      </c>
      <c r="AD2" s="3">
        <f ca="1">IF(AB2=0,X2,Z2)</f>
        <v>0</v>
      </c>
      <c r="AE2" s="3">
        <f ca="1">IF(AB2=0,Y2,AA2)</f>
        <v>1</v>
      </c>
      <c r="AF2" s="3">
        <f ca="1">IF(AB2=0,Z2,X2-Z2*INT(AC2/AB2))</f>
        <v>1</v>
      </c>
      <c r="AG2" s="3">
        <f ca="1">IF(AB2=0,AA2,Y2-AA2*INT(AC2/AB2))</f>
        <v>0</v>
      </c>
      <c r="AH2" s="3">
        <f ca="1">IF(AB2=0,AB2,AC2-AB2*INT(AC2/AB2))</f>
        <v>0</v>
      </c>
      <c r="AI2" s="3">
        <f ca="1">IF(AB2=0,AC2,AB2)</f>
        <v>0</v>
      </c>
      <c r="AJ2" s="3">
        <f ca="1">IF(AH2=0,AD2,AF2)</f>
        <v>0</v>
      </c>
      <c r="AK2" s="3">
        <f ca="1">IF(AH2=0,AE2,AG2)</f>
        <v>1</v>
      </c>
      <c r="AL2" s="3">
        <f ca="1">IF(AH2=0,AF2,AD2-AF2*INT(AI2/AH2))</f>
        <v>1</v>
      </c>
      <c r="AM2" s="3">
        <f ca="1">IF(AH2=0,AG2,AE2-AG2*INT(AI2/AH2))</f>
        <v>0</v>
      </c>
      <c r="AN2" s="3">
        <f ca="1">IF(AH2=0,AH2,AI2-AH2*INT(AI2/AH2))</f>
        <v>0</v>
      </c>
      <c r="AO2" s="3">
        <f ca="1">IF(AH2=0,AI2,AH2)</f>
        <v>0</v>
      </c>
      <c r="AP2" s="3">
        <f ca="1">IF(AN2=0,AJ2,AL2)</f>
        <v>0</v>
      </c>
      <c r="AQ2" s="3">
        <f ca="1">IF(AN2=0,AK2,AM2)</f>
        <v>1</v>
      </c>
      <c r="AR2" s="3">
        <f ca="1">IF(AN2=0,AL2,AJ2-AL2*INT(AO2/AN2))</f>
        <v>1</v>
      </c>
      <c r="AS2" s="3">
        <f ca="1">IF(AN2=0,AM2,AK2-AM2*INT(AO2/AN2))</f>
        <v>0</v>
      </c>
      <c r="AT2" s="3">
        <f ca="1">IF(AN2=0,AN2,AO2-AN2*INT(AO2/AN2))</f>
        <v>0</v>
      </c>
      <c r="AU2" s="3">
        <f ca="1">IF(AN2=0,AO2,AN2)</f>
        <v>0</v>
      </c>
      <c r="AV2" s="3">
        <f ca="1">IF(AT2=0,AP2,AR2)</f>
        <v>0</v>
      </c>
      <c r="AW2" s="3">
        <f ca="1">IF(AT2=0,AQ2,AS2)</f>
        <v>1</v>
      </c>
      <c r="AX2" s="3">
        <f ca="1">IF(AT2=0,AR2,AP2-AR2*INT(AU2/AT2))</f>
        <v>1</v>
      </c>
      <c r="AY2" s="3">
        <f ca="1">IF(AT2=0,AS2,AQ2-AS2*INT(AU2/AT2))</f>
        <v>0</v>
      </c>
      <c r="AZ2" s="3">
        <f ca="1">IF(AT2=0,AT2,AU2-AT2*INT(AU2/AT2))</f>
        <v>0</v>
      </c>
      <c r="BA2" s="3">
        <f ca="1">IF(AT2=0,AU2,AT2)</f>
        <v>0</v>
      </c>
      <c r="BB2" s="3">
        <f ca="1">IF(AZ2=0,AV2,AX2)</f>
        <v>0</v>
      </c>
      <c r="BC2" s="3">
        <f ca="1">IF(AZ2=0,AW2,AY2)</f>
        <v>1</v>
      </c>
      <c r="BD2" s="3">
        <f ca="1">IF(AZ2=0,AX2,AV2-AX2*INT(BA2/AZ2))</f>
        <v>1</v>
      </c>
      <c r="BE2" s="3">
        <f ca="1">IF(AZ2=0,AY2,AW2-AY2*INT(BA2/AZ2))</f>
        <v>0</v>
      </c>
      <c r="BF2" s="3">
        <f ca="1">IF(AZ2=0,AZ2,BA2-AZ2*INT(BA2/AZ2))</f>
        <v>0</v>
      </c>
      <c r="BG2" s="3">
        <f ca="1">IF(AZ2=0,BA2,AZ2)</f>
        <v>0</v>
      </c>
    </row>
    <row r="3" spans="1:59">
      <c r="A3" s="5">
        <f ca="1">OFFSET(Input!C$1,COUNT(Input!$C:$C)-(ROW()-ROW($A$2)+1),0)</f>
        <v>2</v>
      </c>
      <c r="B3" s="5" t="str">
        <f ca="1">OFFSET(Input!D$1,COUNT(Input!$C:$C)-(ROW()-ROW($A$2)+1),0)</f>
        <v>offset</v>
      </c>
      <c r="C3" s="5">
        <f ca="1">OFFSET(Input!E$1,COUNT(Input!$C:$C)-(ROW()-ROW($A$2)+1),0)</f>
        <v>-6969</v>
      </c>
      <c r="D3" s="3">
        <f ca="1">MOD(BB3,Solutions!$B$9)</f>
        <v>0</v>
      </c>
      <c r="E3" s="3">
        <f ca="1">MOD(BC3,Solutions!$B$9)</f>
        <v>1</v>
      </c>
      <c r="F3" s="3">
        <v>0</v>
      </c>
      <c r="G3" s="3">
        <v>1</v>
      </c>
      <c r="H3" s="3">
        <v>1</v>
      </c>
      <c r="I3" s="3">
        <v>0</v>
      </c>
      <c r="J3" s="3">
        <f t="shared" ref="J3:J66" ca="1" si="0">IF($A3=3,C3,0)</f>
        <v>0</v>
      </c>
      <c r="K3" s="3">
        <f ca="1">IF($A3=3,Solutions!$B$9,0)</f>
        <v>0</v>
      </c>
      <c r="L3" s="3">
        <f t="shared" ref="L3:L66" ca="1" si="1">IF(J3=0,F3,H3)</f>
        <v>0</v>
      </c>
      <c r="M3" s="3">
        <f t="shared" ref="M3:M66" ca="1" si="2">IF(J3=0,G3,I3)</f>
        <v>1</v>
      </c>
      <c r="N3" s="3">
        <f t="shared" ref="N3:N66" ca="1" si="3">IF(J3=0,H3,F3-H3*INT(K3/J3))</f>
        <v>1</v>
      </c>
      <c r="O3" s="3">
        <f t="shared" ref="O3:O66" ca="1" si="4">IF(J3=0,I3,G3-I3*INT(K3/J3))</f>
        <v>0</v>
      </c>
      <c r="P3" s="3">
        <f t="shared" ref="P3:P66" ca="1" si="5">IF(J3=0,J3,K3-J3*INT(K3/J3))</f>
        <v>0</v>
      </c>
      <c r="Q3" s="3">
        <f t="shared" ref="Q3:Q66" ca="1" si="6">IF(J3=0,K3,J3)</f>
        <v>0</v>
      </c>
      <c r="R3" s="3">
        <f t="shared" ref="R3:R66" ca="1" si="7">IF(P3=0,L3,N3)</f>
        <v>0</v>
      </c>
      <c r="S3" s="3">
        <f t="shared" ref="S3:S66" ca="1" si="8">IF(P3=0,M3,O3)</f>
        <v>1</v>
      </c>
      <c r="T3" s="3">
        <f t="shared" ref="T3:T66" ca="1" si="9">IF(P3=0,N3,L3-N3*INT(Q3/P3))</f>
        <v>1</v>
      </c>
      <c r="U3" s="3">
        <f t="shared" ref="U3:U66" ca="1" si="10">IF(P3=0,O3,M3-O3*INT(Q3/P3))</f>
        <v>0</v>
      </c>
      <c r="V3" s="3">
        <f t="shared" ref="V3:V66" ca="1" si="11">IF(P3=0,P3,Q3-P3*INT(Q3/P3))</f>
        <v>0</v>
      </c>
      <c r="W3" s="3">
        <f t="shared" ref="W3:W66" ca="1" si="12">IF(P3=0,Q3,P3)</f>
        <v>0</v>
      </c>
      <c r="X3" s="3">
        <f t="shared" ref="X3:X66" ca="1" si="13">IF(V3=0,R3,T3)</f>
        <v>0</v>
      </c>
      <c r="Y3" s="3">
        <f t="shared" ref="Y3:Y66" ca="1" si="14">IF(V3=0,S3,U3)</f>
        <v>1</v>
      </c>
      <c r="Z3" s="3">
        <f t="shared" ref="Z3:Z66" ca="1" si="15">IF(V3=0,T3,R3-T3*INT(W3/V3))</f>
        <v>1</v>
      </c>
      <c r="AA3" s="3">
        <f t="shared" ref="AA3:AA66" ca="1" si="16">IF(V3=0,U3,S3-U3*INT(W3/V3))</f>
        <v>0</v>
      </c>
      <c r="AB3" s="3">
        <f t="shared" ref="AB3:AB66" ca="1" si="17">IF(V3=0,V3,W3-V3*INT(W3/V3))</f>
        <v>0</v>
      </c>
      <c r="AC3" s="3">
        <f t="shared" ref="AC3:AC66" ca="1" si="18">IF(V3=0,W3,V3)</f>
        <v>0</v>
      </c>
      <c r="AD3" s="3">
        <f t="shared" ref="AD3:AD66" ca="1" si="19">IF(AB3=0,X3,Z3)</f>
        <v>0</v>
      </c>
      <c r="AE3" s="3">
        <f t="shared" ref="AE3:AE66" ca="1" si="20">IF(AB3=0,Y3,AA3)</f>
        <v>1</v>
      </c>
      <c r="AF3" s="3">
        <f t="shared" ref="AF3:AF66" ca="1" si="21">IF(AB3=0,Z3,X3-Z3*INT(AC3/AB3))</f>
        <v>1</v>
      </c>
      <c r="AG3" s="3">
        <f t="shared" ref="AG3:AG66" ca="1" si="22">IF(AB3=0,AA3,Y3-AA3*INT(AC3/AB3))</f>
        <v>0</v>
      </c>
      <c r="AH3" s="3">
        <f t="shared" ref="AH3:AH66" ca="1" si="23">IF(AB3=0,AB3,AC3-AB3*INT(AC3/AB3))</f>
        <v>0</v>
      </c>
      <c r="AI3" s="3">
        <f t="shared" ref="AI3:AI66" ca="1" si="24">IF(AB3=0,AC3,AB3)</f>
        <v>0</v>
      </c>
      <c r="AJ3" s="3">
        <f t="shared" ref="AJ3:AJ66" ca="1" si="25">IF(AH3=0,AD3,AF3)</f>
        <v>0</v>
      </c>
      <c r="AK3" s="3">
        <f t="shared" ref="AK3:AK66" ca="1" si="26">IF(AH3=0,AE3,AG3)</f>
        <v>1</v>
      </c>
      <c r="AL3" s="3">
        <f t="shared" ref="AL3:AL66" ca="1" si="27">IF(AH3=0,AF3,AD3-AF3*INT(AI3/AH3))</f>
        <v>1</v>
      </c>
      <c r="AM3" s="3">
        <f t="shared" ref="AM3:AM66" ca="1" si="28">IF(AH3=0,AG3,AE3-AG3*INT(AI3/AH3))</f>
        <v>0</v>
      </c>
      <c r="AN3" s="3">
        <f t="shared" ref="AN3:AN66" ca="1" si="29">IF(AH3=0,AH3,AI3-AH3*INT(AI3/AH3))</f>
        <v>0</v>
      </c>
      <c r="AO3" s="3">
        <f t="shared" ref="AO3:AO66" ca="1" si="30">IF(AH3=0,AI3,AH3)</f>
        <v>0</v>
      </c>
      <c r="AP3" s="3">
        <f t="shared" ref="AP3:AP66" ca="1" si="31">IF(AN3=0,AJ3,AL3)</f>
        <v>0</v>
      </c>
      <c r="AQ3" s="3">
        <f t="shared" ref="AQ3:AQ66" ca="1" si="32">IF(AN3=0,AK3,AM3)</f>
        <v>1</v>
      </c>
      <c r="AR3" s="3">
        <f t="shared" ref="AR3:AR66" ca="1" si="33">IF(AN3=0,AL3,AJ3-AL3*INT(AO3/AN3))</f>
        <v>1</v>
      </c>
      <c r="AS3" s="3">
        <f t="shared" ref="AS3:AS66" ca="1" si="34">IF(AN3=0,AM3,AK3-AM3*INT(AO3/AN3))</f>
        <v>0</v>
      </c>
      <c r="AT3" s="3">
        <f t="shared" ref="AT3:AT66" ca="1" si="35">IF(AN3=0,AN3,AO3-AN3*INT(AO3/AN3))</f>
        <v>0</v>
      </c>
      <c r="AU3" s="3">
        <f t="shared" ref="AU3:AU66" ca="1" si="36">IF(AN3=0,AO3,AN3)</f>
        <v>0</v>
      </c>
      <c r="AV3" s="3">
        <f t="shared" ref="AV3:AV66" ca="1" si="37">IF(AT3=0,AP3,AR3)</f>
        <v>0</v>
      </c>
      <c r="AW3" s="3">
        <f t="shared" ref="AW3:AW66" ca="1" si="38">IF(AT3=0,AQ3,AS3)</f>
        <v>1</v>
      </c>
      <c r="AX3" s="3">
        <f t="shared" ref="AX3:AX66" ca="1" si="39">IF(AT3=0,AR3,AP3-AR3*INT(AU3/AT3))</f>
        <v>1</v>
      </c>
      <c r="AY3" s="3">
        <f t="shared" ref="AY3:AY66" ca="1" si="40">IF(AT3=0,AS3,AQ3-AS3*INT(AU3/AT3))</f>
        <v>0</v>
      </c>
      <c r="AZ3" s="3">
        <f t="shared" ref="AZ3:AZ66" ca="1" si="41">IF(AT3=0,AT3,AU3-AT3*INT(AU3/AT3))</f>
        <v>0</v>
      </c>
      <c r="BA3" s="3">
        <f t="shared" ref="BA3:BA66" ca="1" si="42">IF(AT3=0,AU3,AT3)</f>
        <v>0</v>
      </c>
      <c r="BB3" s="3">
        <f t="shared" ref="BB3:BB66" ca="1" si="43">IF(AZ3=0,AV3,AX3)</f>
        <v>0</v>
      </c>
      <c r="BC3" s="3">
        <f t="shared" ref="BC3:BC66" ca="1" si="44">IF(AZ3=0,AW3,AY3)</f>
        <v>1</v>
      </c>
      <c r="BD3" s="3">
        <f t="shared" ref="BD3:BD66" ca="1" si="45">IF(AZ3=0,AX3,AV3-AX3*INT(BA3/AZ3))</f>
        <v>1</v>
      </c>
      <c r="BE3" s="3">
        <f t="shared" ref="BE3:BE66" ca="1" si="46">IF(AZ3=0,AY3,AW3-AY3*INT(BA3/AZ3))</f>
        <v>0</v>
      </c>
      <c r="BF3" s="3">
        <f t="shared" ref="BF3:BF66" ca="1" si="47">IF(AZ3=0,AZ3,BA3-AZ3*INT(BA3/AZ3))</f>
        <v>0</v>
      </c>
      <c r="BG3" s="3">
        <f t="shared" ref="BG3:BG66" ca="1" si="48">IF(AZ3=0,BA3,AZ3)</f>
        <v>0</v>
      </c>
    </row>
    <row r="4" spans="1:59">
      <c r="A4" s="5">
        <f ca="1">OFFSET(Input!C$1,COUNT(Input!$C:$C)-(ROW()-ROW($A$2)+1),0)</f>
        <v>3</v>
      </c>
      <c r="B4" s="5" t="str">
        <f ca="1">OFFSET(Input!D$1,COUNT(Input!$C:$C)-(ROW()-ROW($A$2)+1),0)</f>
        <v>interleave</v>
      </c>
      <c r="C4" s="5">
        <f ca="1">OFFSET(Input!E$1,COUNT(Input!$C:$C)-(ROW()-ROW($A$2)+1),0)</f>
        <v>45</v>
      </c>
      <c r="D4" s="3">
        <f ca="1">MOD(BB4,Solutions!$B$9)</f>
        <v>58332128562423</v>
      </c>
      <c r="E4" s="3">
        <f ca="1">MOD(BC4,Solutions!$B$9)</f>
        <v>119315717514025</v>
      </c>
      <c r="F4" s="3">
        <v>0</v>
      </c>
      <c r="G4" s="3">
        <v>1</v>
      </c>
      <c r="H4" s="3">
        <v>1</v>
      </c>
      <c r="I4" s="3">
        <v>0</v>
      </c>
      <c r="J4" s="3">
        <f t="shared" ca="1" si="0"/>
        <v>45</v>
      </c>
      <c r="K4" s="3">
        <f ca="1">IF($A4=3,Solutions!$B$9,0)</f>
        <v>119315717514047</v>
      </c>
      <c r="L4" s="3">
        <f t="shared" ca="1" si="1"/>
        <v>1</v>
      </c>
      <c r="M4" s="3">
        <f t="shared" ca="1" si="2"/>
        <v>0</v>
      </c>
      <c r="N4" s="3">
        <f t="shared" ca="1" si="3"/>
        <v>-2651460389201</v>
      </c>
      <c r="O4" s="3">
        <f t="shared" ca="1" si="4"/>
        <v>1</v>
      </c>
      <c r="P4" s="3">
        <f t="shared" ca="1" si="5"/>
        <v>2</v>
      </c>
      <c r="Q4" s="3">
        <f t="shared" ca="1" si="6"/>
        <v>45</v>
      </c>
      <c r="R4" s="3">
        <f t="shared" ca="1" si="7"/>
        <v>-2651460389201</v>
      </c>
      <c r="S4" s="3">
        <f t="shared" ca="1" si="8"/>
        <v>1</v>
      </c>
      <c r="T4" s="3">
        <f t="shared" ca="1" si="9"/>
        <v>58332128562423</v>
      </c>
      <c r="U4" s="3">
        <f t="shared" ca="1" si="10"/>
        <v>-22</v>
      </c>
      <c r="V4" s="3">
        <f t="shared" ca="1" si="11"/>
        <v>1</v>
      </c>
      <c r="W4" s="3">
        <f t="shared" ca="1" si="12"/>
        <v>2</v>
      </c>
      <c r="X4" s="3">
        <f t="shared" ca="1" si="13"/>
        <v>58332128562423</v>
      </c>
      <c r="Y4" s="3">
        <f t="shared" ca="1" si="14"/>
        <v>-22</v>
      </c>
      <c r="Z4" s="3">
        <f t="shared" ca="1" si="15"/>
        <v>-119315717514047</v>
      </c>
      <c r="AA4" s="3">
        <f t="shared" ca="1" si="16"/>
        <v>45</v>
      </c>
      <c r="AB4" s="3">
        <f t="shared" ca="1" si="17"/>
        <v>0</v>
      </c>
      <c r="AC4" s="3">
        <f t="shared" ca="1" si="18"/>
        <v>1</v>
      </c>
      <c r="AD4" s="3">
        <f t="shared" ca="1" si="19"/>
        <v>58332128562423</v>
      </c>
      <c r="AE4" s="3">
        <f t="shared" ca="1" si="20"/>
        <v>-22</v>
      </c>
      <c r="AF4" s="3">
        <f t="shared" ca="1" si="21"/>
        <v>-119315717514047</v>
      </c>
      <c r="AG4" s="3">
        <f t="shared" ca="1" si="22"/>
        <v>45</v>
      </c>
      <c r="AH4" s="3">
        <f t="shared" ca="1" si="23"/>
        <v>0</v>
      </c>
      <c r="AI4" s="3">
        <f t="shared" ca="1" si="24"/>
        <v>1</v>
      </c>
      <c r="AJ4" s="3">
        <f t="shared" ca="1" si="25"/>
        <v>58332128562423</v>
      </c>
      <c r="AK4" s="3">
        <f t="shared" ca="1" si="26"/>
        <v>-22</v>
      </c>
      <c r="AL4" s="3">
        <f t="shared" ca="1" si="27"/>
        <v>-119315717514047</v>
      </c>
      <c r="AM4" s="3">
        <f t="shared" ca="1" si="28"/>
        <v>45</v>
      </c>
      <c r="AN4" s="3">
        <f t="shared" ca="1" si="29"/>
        <v>0</v>
      </c>
      <c r="AO4" s="3">
        <f t="shared" ca="1" si="30"/>
        <v>1</v>
      </c>
      <c r="AP4" s="3">
        <f t="shared" ca="1" si="31"/>
        <v>58332128562423</v>
      </c>
      <c r="AQ4" s="3">
        <f t="shared" ca="1" si="32"/>
        <v>-22</v>
      </c>
      <c r="AR4" s="3">
        <f t="shared" ca="1" si="33"/>
        <v>-119315717514047</v>
      </c>
      <c r="AS4" s="3">
        <f t="shared" ca="1" si="34"/>
        <v>45</v>
      </c>
      <c r="AT4" s="3">
        <f t="shared" ca="1" si="35"/>
        <v>0</v>
      </c>
      <c r="AU4" s="3">
        <f t="shared" ca="1" si="36"/>
        <v>1</v>
      </c>
      <c r="AV4" s="3">
        <f t="shared" ca="1" si="37"/>
        <v>58332128562423</v>
      </c>
      <c r="AW4" s="3">
        <f t="shared" ca="1" si="38"/>
        <v>-22</v>
      </c>
      <c r="AX4" s="3">
        <f t="shared" ca="1" si="39"/>
        <v>-119315717514047</v>
      </c>
      <c r="AY4" s="3">
        <f t="shared" ca="1" si="40"/>
        <v>45</v>
      </c>
      <c r="AZ4" s="3">
        <f t="shared" ca="1" si="41"/>
        <v>0</v>
      </c>
      <c r="BA4" s="3">
        <f t="shared" ca="1" si="42"/>
        <v>1</v>
      </c>
      <c r="BB4" s="3">
        <f t="shared" ca="1" si="43"/>
        <v>58332128562423</v>
      </c>
      <c r="BC4" s="3">
        <f t="shared" ca="1" si="44"/>
        <v>-22</v>
      </c>
      <c r="BD4" s="3">
        <f t="shared" ca="1" si="45"/>
        <v>-119315717514047</v>
      </c>
      <c r="BE4" s="3">
        <f t="shared" ca="1" si="46"/>
        <v>45</v>
      </c>
      <c r="BF4" s="3">
        <f t="shared" ca="1" si="47"/>
        <v>0</v>
      </c>
      <c r="BG4" s="3">
        <f t="shared" ca="1" si="48"/>
        <v>1</v>
      </c>
    </row>
    <row r="5" spans="1:59">
      <c r="A5" s="5">
        <f ca="1">OFFSET(Input!C$1,COUNT(Input!$C:$C)-(ROW()-ROW($A$2)+1),0)</f>
        <v>1</v>
      </c>
      <c r="B5" s="5" t="str">
        <f ca="1">OFFSET(Input!D$1,COUNT(Input!$C:$C)-(ROW()-ROW($A$2)+1),0)</f>
        <v>reverse</v>
      </c>
      <c r="C5" s="5">
        <f ca="1">OFFSET(Input!E$1,COUNT(Input!$C:$C)-(ROW()-ROW($A$2)+1),0)</f>
        <v>0</v>
      </c>
      <c r="D5" s="3">
        <f ca="1">MOD(BB5,Solutions!$B$9)</f>
        <v>0</v>
      </c>
      <c r="E5" s="3">
        <f ca="1">MOD(BC5,Solutions!$B$9)</f>
        <v>1</v>
      </c>
      <c r="F5" s="3">
        <v>0</v>
      </c>
      <c r="G5" s="3">
        <v>1</v>
      </c>
      <c r="H5" s="3">
        <v>1</v>
      </c>
      <c r="I5" s="3">
        <v>0</v>
      </c>
      <c r="J5" s="3">
        <f t="shared" ca="1" si="0"/>
        <v>0</v>
      </c>
      <c r="K5" s="3">
        <f ca="1">IF($A5=3,Solutions!$B$9,0)</f>
        <v>0</v>
      </c>
      <c r="L5" s="3">
        <f t="shared" ca="1" si="1"/>
        <v>0</v>
      </c>
      <c r="M5" s="3">
        <f t="shared" ca="1" si="2"/>
        <v>1</v>
      </c>
      <c r="N5" s="3">
        <f t="shared" ca="1" si="3"/>
        <v>1</v>
      </c>
      <c r="O5" s="3">
        <f t="shared" ca="1" si="4"/>
        <v>0</v>
      </c>
      <c r="P5" s="3">
        <f t="shared" ca="1" si="5"/>
        <v>0</v>
      </c>
      <c r="Q5" s="3">
        <f t="shared" ca="1" si="6"/>
        <v>0</v>
      </c>
      <c r="R5" s="3">
        <f t="shared" ca="1" si="7"/>
        <v>0</v>
      </c>
      <c r="S5" s="3">
        <f t="shared" ca="1" si="8"/>
        <v>1</v>
      </c>
      <c r="T5" s="3">
        <f t="shared" ca="1" si="9"/>
        <v>1</v>
      </c>
      <c r="U5" s="3">
        <f t="shared" ca="1" si="10"/>
        <v>0</v>
      </c>
      <c r="V5" s="3">
        <f t="shared" ca="1" si="11"/>
        <v>0</v>
      </c>
      <c r="W5" s="3">
        <f t="shared" ca="1" si="12"/>
        <v>0</v>
      </c>
      <c r="X5" s="3">
        <f t="shared" ca="1" si="13"/>
        <v>0</v>
      </c>
      <c r="Y5" s="3">
        <f t="shared" ca="1" si="14"/>
        <v>1</v>
      </c>
      <c r="Z5" s="3">
        <f t="shared" ca="1" si="15"/>
        <v>1</v>
      </c>
      <c r="AA5" s="3">
        <f t="shared" ca="1" si="16"/>
        <v>0</v>
      </c>
      <c r="AB5" s="3">
        <f t="shared" ca="1" si="17"/>
        <v>0</v>
      </c>
      <c r="AC5" s="3">
        <f t="shared" ca="1" si="18"/>
        <v>0</v>
      </c>
      <c r="AD5" s="3">
        <f t="shared" ca="1" si="19"/>
        <v>0</v>
      </c>
      <c r="AE5" s="3">
        <f t="shared" ca="1" si="20"/>
        <v>1</v>
      </c>
      <c r="AF5" s="3">
        <f t="shared" ca="1" si="21"/>
        <v>1</v>
      </c>
      <c r="AG5" s="3">
        <f t="shared" ca="1" si="22"/>
        <v>0</v>
      </c>
      <c r="AH5" s="3">
        <f t="shared" ca="1" si="23"/>
        <v>0</v>
      </c>
      <c r="AI5" s="3">
        <f t="shared" ca="1" si="24"/>
        <v>0</v>
      </c>
      <c r="AJ5" s="3">
        <f t="shared" ca="1" si="25"/>
        <v>0</v>
      </c>
      <c r="AK5" s="3">
        <f t="shared" ca="1" si="26"/>
        <v>1</v>
      </c>
      <c r="AL5" s="3">
        <f t="shared" ca="1" si="27"/>
        <v>1</v>
      </c>
      <c r="AM5" s="3">
        <f t="shared" ca="1" si="28"/>
        <v>0</v>
      </c>
      <c r="AN5" s="3">
        <f t="shared" ca="1" si="29"/>
        <v>0</v>
      </c>
      <c r="AO5" s="3">
        <f t="shared" ca="1" si="30"/>
        <v>0</v>
      </c>
      <c r="AP5" s="3">
        <f t="shared" ca="1" si="31"/>
        <v>0</v>
      </c>
      <c r="AQ5" s="3">
        <f t="shared" ca="1" si="32"/>
        <v>1</v>
      </c>
      <c r="AR5" s="3">
        <f t="shared" ca="1" si="33"/>
        <v>1</v>
      </c>
      <c r="AS5" s="3">
        <f t="shared" ca="1" si="34"/>
        <v>0</v>
      </c>
      <c r="AT5" s="3">
        <f t="shared" ca="1" si="35"/>
        <v>0</v>
      </c>
      <c r="AU5" s="3">
        <f t="shared" ca="1" si="36"/>
        <v>0</v>
      </c>
      <c r="AV5" s="3">
        <f t="shared" ca="1" si="37"/>
        <v>0</v>
      </c>
      <c r="AW5" s="3">
        <f t="shared" ca="1" si="38"/>
        <v>1</v>
      </c>
      <c r="AX5" s="3">
        <f t="shared" ca="1" si="39"/>
        <v>1</v>
      </c>
      <c r="AY5" s="3">
        <f t="shared" ca="1" si="40"/>
        <v>0</v>
      </c>
      <c r="AZ5" s="3">
        <f t="shared" ca="1" si="41"/>
        <v>0</v>
      </c>
      <c r="BA5" s="3">
        <f t="shared" ca="1" si="42"/>
        <v>0</v>
      </c>
      <c r="BB5" s="3">
        <f t="shared" ca="1" si="43"/>
        <v>0</v>
      </c>
      <c r="BC5" s="3">
        <f t="shared" ca="1" si="44"/>
        <v>1</v>
      </c>
      <c r="BD5" s="3">
        <f t="shared" ca="1" si="45"/>
        <v>1</v>
      </c>
      <c r="BE5" s="3">
        <f t="shared" ca="1" si="46"/>
        <v>0</v>
      </c>
      <c r="BF5" s="3">
        <f t="shared" ca="1" si="47"/>
        <v>0</v>
      </c>
      <c r="BG5" s="3">
        <f t="shared" ca="1" si="48"/>
        <v>0</v>
      </c>
    </row>
    <row r="6" spans="1:59">
      <c r="A6" s="5">
        <f ca="1">OFFSET(Input!C$1,COUNT(Input!$C:$C)-(ROW()-ROW($A$2)+1),0)</f>
        <v>2</v>
      </c>
      <c r="B6" s="5" t="str">
        <f ca="1">OFFSET(Input!D$1,COUNT(Input!$C:$C)-(ROW()-ROW($A$2)+1),0)</f>
        <v>offset</v>
      </c>
      <c r="C6" s="5">
        <f ca="1">OFFSET(Input!E$1,COUNT(Input!$C:$C)-(ROW()-ROW($A$2)+1),0)</f>
        <v>9677</v>
      </c>
      <c r="D6" s="3">
        <f ca="1">MOD(BB6,Solutions!$B$9)</f>
        <v>0</v>
      </c>
      <c r="E6" s="3">
        <f ca="1">MOD(BC6,Solutions!$B$9)</f>
        <v>1</v>
      </c>
      <c r="F6" s="3">
        <v>0</v>
      </c>
      <c r="G6" s="3">
        <v>1</v>
      </c>
      <c r="H6" s="3">
        <v>1</v>
      </c>
      <c r="I6" s="3">
        <v>0</v>
      </c>
      <c r="J6" s="3">
        <f t="shared" ca="1" si="0"/>
        <v>0</v>
      </c>
      <c r="K6" s="3">
        <f ca="1">IF($A6=3,Solutions!$B$9,0)</f>
        <v>0</v>
      </c>
      <c r="L6" s="3">
        <f t="shared" ca="1" si="1"/>
        <v>0</v>
      </c>
      <c r="M6" s="3">
        <f t="shared" ca="1" si="2"/>
        <v>1</v>
      </c>
      <c r="N6" s="3">
        <f t="shared" ca="1" si="3"/>
        <v>1</v>
      </c>
      <c r="O6" s="3">
        <f t="shared" ca="1" si="4"/>
        <v>0</v>
      </c>
      <c r="P6" s="3">
        <f t="shared" ca="1" si="5"/>
        <v>0</v>
      </c>
      <c r="Q6" s="3">
        <f t="shared" ca="1" si="6"/>
        <v>0</v>
      </c>
      <c r="R6" s="3">
        <f t="shared" ca="1" si="7"/>
        <v>0</v>
      </c>
      <c r="S6" s="3">
        <f t="shared" ca="1" si="8"/>
        <v>1</v>
      </c>
      <c r="T6" s="3">
        <f t="shared" ca="1" si="9"/>
        <v>1</v>
      </c>
      <c r="U6" s="3">
        <f t="shared" ca="1" si="10"/>
        <v>0</v>
      </c>
      <c r="V6" s="3">
        <f t="shared" ca="1" si="11"/>
        <v>0</v>
      </c>
      <c r="W6" s="3">
        <f t="shared" ca="1" si="12"/>
        <v>0</v>
      </c>
      <c r="X6" s="3">
        <f t="shared" ca="1" si="13"/>
        <v>0</v>
      </c>
      <c r="Y6" s="3">
        <f t="shared" ca="1" si="14"/>
        <v>1</v>
      </c>
      <c r="Z6" s="3">
        <f t="shared" ca="1" si="15"/>
        <v>1</v>
      </c>
      <c r="AA6" s="3">
        <f t="shared" ca="1" si="16"/>
        <v>0</v>
      </c>
      <c r="AB6" s="3">
        <f t="shared" ca="1" si="17"/>
        <v>0</v>
      </c>
      <c r="AC6" s="3">
        <f t="shared" ca="1" si="18"/>
        <v>0</v>
      </c>
      <c r="AD6" s="3">
        <f t="shared" ca="1" si="19"/>
        <v>0</v>
      </c>
      <c r="AE6" s="3">
        <f t="shared" ca="1" si="20"/>
        <v>1</v>
      </c>
      <c r="AF6" s="3">
        <f t="shared" ca="1" si="21"/>
        <v>1</v>
      </c>
      <c r="AG6" s="3">
        <f t="shared" ca="1" si="22"/>
        <v>0</v>
      </c>
      <c r="AH6" s="3">
        <f t="shared" ca="1" si="23"/>
        <v>0</v>
      </c>
      <c r="AI6" s="3">
        <f t="shared" ca="1" si="24"/>
        <v>0</v>
      </c>
      <c r="AJ6" s="3">
        <f t="shared" ca="1" si="25"/>
        <v>0</v>
      </c>
      <c r="AK6" s="3">
        <f t="shared" ca="1" si="26"/>
        <v>1</v>
      </c>
      <c r="AL6" s="3">
        <f t="shared" ca="1" si="27"/>
        <v>1</v>
      </c>
      <c r="AM6" s="3">
        <f t="shared" ca="1" si="28"/>
        <v>0</v>
      </c>
      <c r="AN6" s="3">
        <f t="shared" ca="1" si="29"/>
        <v>0</v>
      </c>
      <c r="AO6" s="3">
        <f t="shared" ca="1" si="30"/>
        <v>0</v>
      </c>
      <c r="AP6" s="3">
        <f t="shared" ca="1" si="31"/>
        <v>0</v>
      </c>
      <c r="AQ6" s="3">
        <f t="shared" ca="1" si="32"/>
        <v>1</v>
      </c>
      <c r="AR6" s="3">
        <f t="shared" ca="1" si="33"/>
        <v>1</v>
      </c>
      <c r="AS6" s="3">
        <f t="shared" ca="1" si="34"/>
        <v>0</v>
      </c>
      <c r="AT6" s="3">
        <f t="shared" ca="1" si="35"/>
        <v>0</v>
      </c>
      <c r="AU6" s="3">
        <f t="shared" ca="1" si="36"/>
        <v>0</v>
      </c>
      <c r="AV6" s="3">
        <f t="shared" ca="1" si="37"/>
        <v>0</v>
      </c>
      <c r="AW6" s="3">
        <f t="shared" ca="1" si="38"/>
        <v>1</v>
      </c>
      <c r="AX6" s="3">
        <f t="shared" ca="1" si="39"/>
        <v>1</v>
      </c>
      <c r="AY6" s="3">
        <f t="shared" ca="1" si="40"/>
        <v>0</v>
      </c>
      <c r="AZ6" s="3">
        <f t="shared" ca="1" si="41"/>
        <v>0</v>
      </c>
      <c r="BA6" s="3">
        <f t="shared" ca="1" si="42"/>
        <v>0</v>
      </c>
      <c r="BB6" s="3">
        <f t="shared" ca="1" si="43"/>
        <v>0</v>
      </c>
      <c r="BC6" s="3">
        <f t="shared" ca="1" si="44"/>
        <v>1</v>
      </c>
      <c r="BD6" s="3">
        <f t="shared" ca="1" si="45"/>
        <v>1</v>
      </c>
      <c r="BE6" s="3">
        <f t="shared" ca="1" si="46"/>
        <v>0</v>
      </c>
      <c r="BF6" s="3">
        <f t="shared" ca="1" si="47"/>
        <v>0</v>
      </c>
      <c r="BG6" s="3">
        <f t="shared" ca="1" si="48"/>
        <v>0</v>
      </c>
    </row>
    <row r="7" spans="1:59">
      <c r="A7" s="5">
        <f ca="1">OFFSET(Input!C$1,COUNT(Input!$C:$C)-(ROW()-ROW($A$2)+1),0)</f>
        <v>3</v>
      </c>
      <c r="B7" s="5" t="str">
        <f ca="1">OFFSET(Input!D$1,COUNT(Input!$C:$C)-(ROW()-ROW($A$2)+1),0)</f>
        <v>interleave</v>
      </c>
      <c r="C7" s="5">
        <f ca="1">OFFSET(Input!E$1,COUNT(Input!$C:$C)-(ROW()-ROW($A$2)+1),0)</f>
        <v>10</v>
      </c>
      <c r="D7" s="3">
        <f ca="1">MOD(BB7,Solutions!$B$9)</f>
        <v>83521002259833</v>
      </c>
      <c r="E7" s="3">
        <f ca="1">MOD(BC7,Solutions!$B$9)</f>
        <v>3</v>
      </c>
      <c r="F7" s="3">
        <v>0</v>
      </c>
      <c r="G7" s="3">
        <v>1</v>
      </c>
      <c r="H7" s="3">
        <v>1</v>
      </c>
      <c r="I7" s="3">
        <v>0</v>
      </c>
      <c r="J7" s="3">
        <f t="shared" ca="1" si="0"/>
        <v>10</v>
      </c>
      <c r="K7" s="3">
        <f ca="1">IF($A7=3,Solutions!$B$9,0)</f>
        <v>119315717514047</v>
      </c>
      <c r="L7" s="3">
        <f t="shared" ca="1" si="1"/>
        <v>1</v>
      </c>
      <c r="M7" s="3">
        <f t="shared" ca="1" si="2"/>
        <v>0</v>
      </c>
      <c r="N7" s="3">
        <f t="shared" ca="1" si="3"/>
        <v>-11931571751404</v>
      </c>
      <c r="O7" s="3">
        <f t="shared" ca="1" si="4"/>
        <v>1</v>
      </c>
      <c r="P7" s="3">
        <f t="shared" ca="1" si="5"/>
        <v>7</v>
      </c>
      <c r="Q7" s="3">
        <f t="shared" ca="1" si="6"/>
        <v>10</v>
      </c>
      <c r="R7" s="3">
        <f t="shared" ca="1" si="7"/>
        <v>-11931571751404</v>
      </c>
      <c r="S7" s="3">
        <f t="shared" ca="1" si="8"/>
        <v>1</v>
      </c>
      <c r="T7" s="3">
        <f t="shared" ca="1" si="9"/>
        <v>11931571751405</v>
      </c>
      <c r="U7" s="3">
        <f t="shared" ca="1" si="10"/>
        <v>-1</v>
      </c>
      <c r="V7" s="3">
        <f t="shared" ca="1" si="11"/>
        <v>3</v>
      </c>
      <c r="W7" s="3">
        <f t="shared" ca="1" si="12"/>
        <v>7</v>
      </c>
      <c r="X7" s="3">
        <f t="shared" ca="1" si="13"/>
        <v>11931571751405</v>
      </c>
      <c r="Y7" s="3">
        <f t="shared" ca="1" si="14"/>
        <v>-1</v>
      </c>
      <c r="Z7" s="3">
        <f t="shared" ca="1" si="15"/>
        <v>-35794715254214</v>
      </c>
      <c r="AA7" s="3">
        <f t="shared" ca="1" si="16"/>
        <v>3</v>
      </c>
      <c r="AB7" s="3">
        <f t="shared" ca="1" si="17"/>
        <v>1</v>
      </c>
      <c r="AC7" s="3">
        <f t="shared" ca="1" si="18"/>
        <v>3</v>
      </c>
      <c r="AD7" s="3">
        <f t="shared" ca="1" si="19"/>
        <v>-35794715254214</v>
      </c>
      <c r="AE7" s="3">
        <f t="shared" ca="1" si="20"/>
        <v>3</v>
      </c>
      <c r="AF7" s="3">
        <f t="shared" ca="1" si="21"/>
        <v>119315717514047</v>
      </c>
      <c r="AG7" s="3">
        <f t="shared" ca="1" si="22"/>
        <v>-10</v>
      </c>
      <c r="AH7" s="3">
        <f t="shared" ca="1" si="23"/>
        <v>0</v>
      </c>
      <c r="AI7" s="3">
        <f t="shared" ca="1" si="24"/>
        <v>1</v>
      </c>
      <c r="AJ7" s="3">
        <f t="shared" ca="1" si="25"/>
        <v>-35794715254214</v>
      </c>
      <c r="AK7" s="3">
        <f t="shared" ca="1" si="26"/>
        <v>3</v>
      </c>
      <c r="AL7" s="3">
        <f t="shared" ca="1" si="27"/>
        <v>119315717514047</v>
      </c>
      <c r="AM7" s="3">
        <f t="shared" ca="1" si="28"/>
        <v>-10</v>
      </c>
      <c r="AN7" s="3">
        <f t="shared" ca="1" si="29"/>
        <v>0</v>
      </c>
      <c r="AO7" s="3">
        <f t="shared" ca="1" si="30"/>
        <v>1</v>
      </c>
      <c r="AP7" s="3">
        <f t="shared" ca="1" si="31"/>
        <v>-35794715254214</v>
      </c>
      <c r="AQ7" s="3">
        <f t="shared" ca="1" si="32"/>
        <v>3</v>
      </c>
      <c r="AR7" s="3">
        <f t="shared" ca="1" si="33"/>
        <v>119315717514047</v>
      </c>
      <c r="AS7" s="3">
        <f t="shared" ca="1" si="34"/>
        <v>-10</v>
      </c>
      <c r="AT7" s="3">
        <f t="shared" ca="1" si="35"/>
        <v>0</v>
      </c>
      <c r="AU7" s="3">
        <f t="shared" ca="1" si="36"/>
        <v>1</v>
      </c>
      <c r="AV7" s="3">
        <f t="shared" ca="1" si="37"/>
        <v>-35794715254214</v>
      </c>
      <c r="AW7" s="3">
        <f t="shared" ca="1" si="38"/>
        <v>3</v>
      </c>
      <c r="AX7" s="3">
        <f t="shared" ca="1" si="39"/>
        <v>119315717514047</v>
      </c>
      <c r="AY7" s="3">
        <f t="shared" ca="1" si="40"/>
        <v>-10</v>
      </c>
      <c r="AZ7" s="3">
        <f t="shared" ca="1" si="41"/>
        <v>0</v>
      </c>
      <c r="BA7" s="3">
        <f t="shared" ca="1" si="42"/>
        <v>1</v>
      </c>
      <c r="BB7" s="3">
        <f t="shared" ca="1" si="43"/>
        <v>-35794715254214</v>
      </c>
      <c r="BC7" s="3">
        <f t="shared" ca="1" si="44"/>
        <v>3</v>
      </c>
      <c r="BD7" s="3">
        <f t="shared" ca="1" si="45"/>
        <v>119315717514047</v>
      </c>
      <c r="BE7" s="3">
        <f t="shared" ca="1" si="46"/>
        <v>-10</v>
      </c>
      <c r="BF7" s="3">
        <f t="shared" ca="1" si="47"/>
        <v>0</v>
      </c>
      <c r="BG7" s="3">
        <f t="shared" ca="1" si="48"/>
        <v>1</v>
      </c>
    </row>
    <row r="8" spans="1:59">
      <c r="A8" s="5">
        <f ca="1">OFFSET(Input!C$1,COUNT(Input!$C:$C)-(ROW()-ROW($A$2)+1),0)</f>
        <v>2</v>
      </c>
      <c r="B8" s="5" t="str">
        <f ca="1">OFFSET(Input!D$1,COUNT(Input!$C:$C)-(ROW()-ROW($A$2)+1),0)</f>
        <v>offset</v>
      </c>
      <c r="C8" s="5">
        <f ca="1">OFFSET(Input!E$1,COUNT(Input!$C:$C)-(ROW()-ROW($A$2)+1),0)</f>
        <v>3980</v>
      </c>
      <c r="D8" s="3">
        <f ca="1">MOD(BB8,Solutions!$B$9)</f>
        <v>0</v>
      </c>
      <c r="E8" s="3">
        <f ca="1">MOD(BC8,Solutions!$B$9)</f>
        <v>1</v>
      </c>
      <c r="F8" s="3">
        <v>0</v>
      </c>
      <c r="G8" s="3">
        <v>1</v>
      </c>
      <c r="H8" s="3">
        <v>1</v>
      </c>
      <c r="I8" s="3">
        <v>0</v>
      </c>
      <c r="J8" s="3">
        <f t="shared" ca="1" si="0"/>
        <v>0</v>
      </c>
      <c r="K8" s="3">
        <f ca="1">IF($A8=3,Solutions!$B$9,0)</f>
        <v>0</v>
      </c>
      <c r="L8" s="3">
        <f t="shared" ca="1" si="1"/>
        <v>0</v>
      </c>
      <c r="M8" s="3">
        <f t="shared" ca="1" si="2"/>
        <v>1</v>
      </c>
      <c r="N8" s="3">
        <f t="shared" ca="1" si="3"/>
        <v>1</v>
      </c>
      <c r="O8" s="3">
        <f t="shared" ca="1" si="4"/>
        <v>0</v>
      </c>
      <c r="P8" s="3">
        <f t="shared" ca="1" si="5"/>
        <v>0</v>
      </c>
      <c r="Q8" s="3">
        <f t="shared" ca="1" si="6"/>
        <v>0</v>
      </c>
      <c r="R8" s="3">
        <f t="shared" ca="1" si="7"/>
        <v>0</v>
      </c>
      <c r="S8" s="3">
        <f t="shared" ca="1" si="8"/>
        <v>1</v>
      </c>
      <c r="T8" s="3">
        <f t="shared" ca="1" si="9"/>
        <v>1</v>
      </c>
      <c r="U8" s="3">
        <f t="shared" ca="1" si="10"/>
        <v>0</v>
      </c>
      <c r="V8" s="3">
        <f t="shared" ca="1" si="11"/>
        <v>0</v>
      </c>
      <c r="W8" s="3">
        <f t="shared" ca="1" si="12"/>
        <v>0</v>
      </c>
      <c r="X8" s="3">
        <f t="shared" ca="1" si="13"/>
        <v>0</v>
      </c>
      <c r="Y8" s="3">
        <f t="shared" ca="1" si="14"/>
        <v>1</v>
      </c>
      <c r="Z8" s="3">
        <f t="shared" ca="1" si="15"/>
        <v>1</v>
      </c>
      <c r="AA8" s="3">
        <f t="shared" ca="1" si="16"/>
        <v>0</v>
      </c>
      <c r="AB8" s="3">
        <f t="shared" ca="1" si="17"/>
        <v>0</v>
      </c>
      <c r="AC8" s="3">
        <f t="shared" ca="1" si="18"/>
        <v>0</v>
      </c>
      <c r="AD8" s="3">
        <f t="shared" ca="1" si="19"/>
        <v>0</v>
      </c>
      <c r="AE8" s="3">
        <f t="shared" ca="1" si="20"/>
        <v>1</v>
      </c>
      <c r="AF8" s="3">
        <f t="shared" ca="1" si="21"/>
        <v>1</v>
      </c>
      <c r="AG8" s="3">
        <f t="shared" ca="1" si="22"/>
        <v>0</v>
      </c>
      <c r="AH8" s="3">
        <f t="shared" ca="1" si="23"/>
        <v>0</v>
      </c>
      <c r="AI8" s="3">
        <f t="shared" ca="1" si="24"/>
        <v>0</v>
      </c>
      <c r="AJ8" s="3">
        <f t="shared" ca="1" si="25"/>
        <v>0</v>
      </c>
      <c r="AK8" s="3">
        <f t="shared" ca="1" si="26"/>
        <v>1</v>
      </c>
      <c r="AL8" s="3">
        <f t="shared" ca="1" si="27"/>
        <v>1</v>
      </c>
      <c r="AM8" s="3">
        <f t="shared" ca="1" si="28"/>
        <v>0</v>
      </c>
      <c r="AN8" s="3">
        <f t="shared" ca="1" si="29"/>
        <v>0</v>
      </c>
      <c r="AO8" s="3">
        <f t="shared" ca="1" si="30"/>
        <v>0</v>
      </c>
      <c r="AP8" s="3">
        <f t="shared" ca="1" si="31"/>
        <v>0</v>
      </c>
      <c r="AQ8" s="3">
        <f t="shared" ca="1" si="32"/>
        <v>1</v>
      </c>
      <c r="AR8" s="3">
        <f t="shared" ca="1" si="33"/>
        <v>1</v>
      </c>
      <c r="AS8" s="3">
        <f t="shared" ca="1" si="34"/>
        <v>0</v>
      </c>
      <c r="AT8" s="3">
        <f t="shared" ca="1" si="35"/>
        <v>0</v>
      </c>
      <c r="AU8" s="3">
        <f t="shared" ca="1" si="36"/>
        <v>0</v>
      </c>
      <c r="AV8" s="3">
        <f t="shared" ca="1" si="37"/>
        <v>0</v>
      </c>
      <c r="AW8" s="3">
        <f t="shared" ca="1" si="38"/>
        <v>1</v>
      </c>
      <c r="AX8" s="3">
        <f t="shared" ca="1" si="39"/>
        <v>1</v>
      </c>
      <c r="AY8" s="3">
        <f t="shared" ca="1" si="40"/>
        <v>0</v>
      </c>
      <c r="AZ8" s="3">
        <f t="shared" ca="1" si="41"/>
        <v>0</v>
      </c>
      <c r="BA8" s="3">
        <f t="shared" ca="1" si="42"/>
        <v>0</v>
      </c>
      <c r="BB8" s="3">
        <f t="shared" ca="1" si="43"/>
        <v>0</v>
      </c>
      <c r="BC8" s="3">
        <f t="shared" ca="1" si="44"/>
        <v>1</v>
      </c>
      <c r="BD8" s="3">
        <f t="shared" ca="1" si="45"/>
        <v>1</v>
      </c>
      <c r="BE8" s="3">
        <f t="shared" ca="1" si="46"/>
        <v>0</v>
      </c>
      <c r="BF8" s="3">
        <f t="shared" ca="1" si="47"/>
        <v>0</v>
      </c>
      <c r="BG8" s="3">
        <f t="shared" ca="1" si="48"/>
        <v>0</v>
      </c>
    </row>
    <row r="9" spans="1:59">
      <c r="A9" s="5">
        <f ca="1">OFFSET(Input!C$1,COUNT(Input!$C:$C)-(ROW()-ROW($A$2)+1),0)</f>
        <v>3</v>
      </c>
      <c r="B9" s="5" t="str">
        <f ca="1">OFFSET(Input!D$1,COUNT(Input!$C:$C)-(ROW()-ROW($A$2)+1),0)</f>
        <v>interleave</v>
      </c>
      <c r="C9" s="5">
        <f ca="1">OFFSET(Input!E$1,COUNT(Input!$C:$C)-(ROW()-ROW($A$2)+1),0)</f>
        <v>75</v>
      </c>
      <c r="D9" s="3">
        <f ca="1">MOD(BB9,Solutions!$B$9)</f>
        <v>106588707645882</v>
      </c>
      <c r="E9" s="3">
        <f ca="1">MOD(BC9,Solutions!$B$9)</f>
        <v>8</v>
      </c>
      <c r="F9" s="3">
        <v>0</v>
      </c>
      <c r="G9" s="3">
        <v>1</v>
      </c>
      <c r="H9" s="3">
        <v>1</v>
      </c>
      <c r="I9" s="3">
        <v>0</v>
      </c>
      <c r="J9" s="3">
        <f t="shared" ca="1" si="0"/>
        <v>75</v>
      </c>
      <c r="K9" s="3">
        <f ca="1">IF($A9=3,Solutions!$B$9,0)</f>
        <v>119315717514047</v>
      </c>
      <c r="L9" s="3">
        <f t="shared" ca="1" si="1"/>
        <v>1</v>
      </c>
      <c r="M9" s="3">
        <f t="shared" ca="1" si="2"/>
        <v>0</v>
      </c>
      <c r="N9" s="3">
        <f t="shared" ca="1" si="3"/>
        <v>-1590876233520</v>
      </c>
      <c r="O9" s="3">
        <f t="shared" ca="1" si="4"/>
        <v>1</v>
      </c>
      <c r="P9" s="3">
        <f t="shared" ca="1" si="5"/>
        <v>47</v>
      </c>
      <c r="Q9" s="3">
        <f t="shared" ca="1" si="6"/>
        <v>75</v>
      </c>
      <c r="R9" s="3">
        <f t="shared" ca="1" si="7"/>
        <v>-1590876233520</v>
      </c>
      <c r="S9" s="3">
        <f t="shared" ca="1" si="8"/>
        <v>1</v>
      </c>
      <c r="T9" s="3">
        <f t="shared" ca="1" si="9"/>
        <v>1590876233521</v>
      </c>
      <c r="U9" s="3">
        <f t="shared" ca="1" si="10"/>
        <v>-1</v>
      </c>
      <c r="V9" s="3">
        <f t="shared" ca="1" si="11"/>
        <v>28</v>
      </c>
      <c r="W9" s="3">
        <f t="shared" ca="1" si="12"/>
        <v>47</v>
      </c>
      <c r="X9" s="3">
        <f t="shared" ca="1" si="13"/>
        <v>1590876233521</v>
      </c>
      <c r="Y9" s="3">
        <f t="shared" ca="1" si="14"/>
        <v>-1</v>
      </c>
      <c r="Z9" s="3">
        <f t="shared" ca="1" si="15"/>
        <v>-3181752467041</v>
      </c>
      <c r="AA9" s="3">
        <f t="shared" ca="1" si="16"/>
        <v>2</v>
      </c>
      <c r="AB9" s="3">
        <f t="shared" ca="1" si="17"/>
        <v>19</v>
      </c>
      <c r="AC9" s="3">
        <f t="shared" ca="1" si="18"/>
        <v>28</v>
      </c>
      <c r="AD9" s="3">
        <f t="shared" ca="1" si="19"/>
        <v>-3181752467041</v>
      </c>
      <c r="AE9" s="3">
        <f t="shared" ca="1" si="20"/>
        <v>2</v>
      </c>
      <c r="AF9" s="3">
        <f t="shared" ca="1" si="21"/>
        <v>4772628700562</v>
      </c>
      <c r="AG9" s="3">
        <f t="shared" ca="1" si="22"/>
        <v>-3</v>
      </c>
      <c r="AH9" s="3">
        <f t="shared" ca="1" si="23"/>
        <v>9</v>
      </c>
      <c r="AI9" s="3">
        <f t="shared" ca="1" si="24"/>
        <v>19</v>
      </c>
      <c r="AJ9" s="3">
        <f t="shared" ca="1" si="25"/>
        <v>4772628700562</v>
      </c>
      <c r="AK9" s="3">
        <f t="shared" ca="1" si="26"/>
        <v>-3</v>
      </c>
      <c r="AL9" s="3">
        <f t="shared" ca="1" si="27"/>
        <v>-12727009868165</v>
      </c>
      <c r="AM9" s="3">
        <f t="shared" ca="1" si="28"/>
        <v>8</v>
      </c>
      <c r="AN9" s="3">
        <f t="shared" ca="1" si="29"/>
        <v>1</v>
      </c>
      <c r="AO9" s="3">
        <f t="shared" ca="1" si="30"/>
        <v>9</v>
      </c>
      <c r="AP9" s="3">
        <f t="shared" ca="1" si="31"/>
        <v>-12727009868165</v>
      </c>
      <c r="AQ9" s="3">
        <f t="shared" ca="1" si="32"/>
        <v>8</v>
      </c>
      <c r="AR9" s="3">
        <f t="shared" ca="1" si="33"/>
        <v>119315717514047</v>
      </c>
      <c r="AS9" s="3">
        <f t="shared" ca="1" si="34"/>
        <v>-75</v>
      </c>
      <c r="AT9" s="3">
        <f t="shared" ca="1" si="35"/>
        <v>0</v>
      </c>
      <c r="AU9" s="3">
        <f t="shared" ca="1" si="36"/>
        <v>1</v>
      </c>
      <c r="AV9" s="3">
        <f t="shared" ca="1" si="37"/>
        <v>-12727009868165</v>
      </c>
      <c r="AW9" s="3">
        <f t="shared" ca="1" si="38"/>
        <v>8</v>
      </c>
      <c r="AX9" s="3">
        <f t="shared" ca="1" si="39"/>
        <v>119315717514047</v>
      </c>
      <c r="AY9" s="3">
        <f t="shared" ca="1" si="40"/>
        <v>-75</v>
      </c>
      <c r="AZ9" s="3">
        <f t="shared" ca="1" si="41"/>
        <v>0</v>
      </c>
      <c r="BA9" s="3">
        <f t="shared" ca="1" si="42"/>
        <v>1</v>
      </c>
      <c r="BB9" s="3">
        <f t="shared" ca="1" si="43"/>
        <v>-12727009868165</v>
      </c>
      <c r="BC9" s="3">
        <f t="shared" ca="1" si="44"/>
        <v>8</v>
      </c>
      <c r="BD9" s="3">
        <f t="shared" ca="1" si="45"/>
        <v>119315717514047</v>
      </c>
      <c r="BE9" s="3">
        <f t="shared" ca="1" si="46"/>
        <v>-75</v>
      </c>
      <c r="BF9" s="3">
        <f t="shared" ca="1" si="47"/>
        <v>0</v>
      </c>
      <c r="BG9" s="3">
        <f t="shared" ca="1" si="48"/>
        <v>1</v>
      </c>
    </row>
    <row r="10" spans="1:59">
      <c r="A10" s="5">
        <f ca="1">OFFSET(Input!C$1,COUNT(Input!$C:$C)-(ROW()-ROW($A$2)+1),0)</f>
        <v>1</v>
      </c>
      <c r="B10" s="5" t="str">
        <f ca="1">OFFSET(Input!D$1,COUNT(Input!$C:$C)-(ROW()-ROW($A$2)+1),0)</f>
        <v>reverse</v>
      </c>
      <c r="C10" s="5">
        <f ca="1">OFFSET(Input!E$1,COUNT(Input!$C:$C)-(ROW()-ROW($A$2)+1),0)</f>
        <v>0</v>
      </c>
      <c r="D10" s="3">
        <f ca="1">MOD(BB10,Solutions!$B$9)</f>
        <v>0</v>
      </c>
      <c r="E10" s="3">
        <f ca="1">MOD(BC10,Solutions!$B$9)</f>
        <v>1</v>
      </c>
      <c r="F10" s="3">
        <v>0</v>
      </c>
      <c r="G10" s="3">
        <v>1</v>
      </c>
      <c r="H10" s="3">
        <v>1</v>
      </c>
      <c r="I10" s="3">
        <v>0</v>
      </c>
      <c r="J10" s="3">
        <f t="shared" ca="1" si="0"/>
        <v>0</v>
      </c>
      <c r="K10" s="3">
        <f ca="1">IF($A10=3,Solutions!$B$9,0)</f>
        <v>0</v>
      </c>
      <c r="L10" s="3">
        <f t="shared" ca="1" si="1"/>
        <v>0</v>
      </c>
      <c r="M10" s="3">
        <f t="shared" ca="1" si="2"/>
        <v>1</v>
      </c>
      <c r="N10" s="3">
        <f t="shared" ca="1" si="3"/>
        <v>1</v>
      </c>
      <c r="O10" s="3">
        <f t="shared" ca="1" si="4"/>
        <v>0</v>
      </c>
      <c r="P10" s="3">
        <f t="shared" ca="1" si="5"/>
        <v>0</v>
      </c>
      <c r="Q10" s="3">
        <f t="shared" ca="1" si="6"/>
        <v>0</v>
      </c>
      <c r="R10" s="3">
        <f t="shared" ca="1" si="7"/>
        <v>0</v>
      </c>
      <c r="S10" s="3">
        <f t="shared" ca="1" si="8"/>
        <v>1</v>
      </c>
      <c r="T10" s="3">
        <f t="shared" ca="1" si="9"/>
        <v>1</v>
      </c>
      <c r="U10" s="3">
        <f t="shared" ca="1" si="10"/>
        <v>0</v>
      </c>
      <c r="V10" s="3">
        <f t="shared" ca="1" si="11"/>
        <v>0</v>
      </c>
      <c r="W10" s="3">
        <f t="shared" ca="1" si="12"/>
        <v>0</v>
      </c>
      <c r="X10" s="3">
        <f t="shared" ca="1" si="13"/>
        <v>0</v>
      </c>
      <c r="Y10" s="3">
        <f t="shared" ca="1" si="14"/>
        <v>1</v>
      </c>
      <c r="Z10" s="3">
        <f t="shared" ca="1" si="15"/>
        <v>1</v>
      </c>
      <c r="AA10" s="3">
        <f t="shared" ca="1" si="16"/>
        <v>0</v>
      </c>
      <c r="AB10" s="3">
        <f t="shared" ca="1" si="17"/>
        <v>0</v>
      </c>
      <c r="AC10" s="3">
        <f t="shared" ca="1" si="18"/>
        <v>0</v>
      </c>
      <c r="AD10" s="3">
        <f t="shared" ca="1" si="19"/>
        <v>0</v>
      </c>
      <c r="AE10" s="3">
        <f t="shared" ca="1" si="20"/>
        <v>1</v>
      </c>
      <c r="AF10" s="3">
        <f t="shared" ca="1" si="21"/>
        <v>1</v>
      </c>
      <c r="AG10" s="3">
        <f t="shared" ca="1" si="22"/>
        <v>0</v>
      </c>
      <c r="AH10" s="3">
        <f t="shared" ca="1" si="23"/>
        <v>0</v>
      </c>
      <c r="AI10" s="3">
        <f t="shared" ca="1" si="24"/>
        <v>0</v>
      </c>
      <c r="AJ10" s="3">
        <f t="shared" ca="1" si="25"/>
        <v>0</v>
      </c>
      <c r="AK10" s="3">
        <f t="shared" ca="1" si="26"/>
        <v>1</v>
      </c>
      <c r="AL10" s="3">
        <f t="shared" ca="1" si="27"/>
        <v>1</v>
      </c>
      <c r="AM10" s="3">
        <f t="shared" ca="1" si="28"/>
        <v>0</v>
      </c>
      <c r="AN10" s="3">
        <f t="shared" ca="1" si="29"/>
        <v>0</v>
      </c>
      <c r="AO10" s="3">
        <f t="shared" ca="1" si="30"/>
        <v>0</v>
      </c>
      <c r="AP10" s="3">
        <f t="shared" ca="1" si="31"/>
        <v>0</v>
      </c>
      <c r="AQ10" s="3">
        <f t="shared" ca="1" si="32"/>
        <v>1</v>
      </c>
      <c r="AR10" s="3">
        <f t="shared" ca="1" si="33"/>
        <v>1</v>
      </c>
      <c r="AS10" s="3">
        <f t="shared" ca="1" si="34"/>
        <v>0</v>
      </c>
      <c r="AT10" s="3">
        <f t="shared" ca="1" si="35"/>
        <v>0</v>
      </c>
      <c r="AU10" s="3">
        <f t="shared" ca="1" si="36"/>
        <v>0</v>
      </c>
      <c r="AV10" s="3">
        <f t="shared" ca="1" si="37"/>
        <v>0</v>
      </c>
      <c r="AW10" s="3">
        <f t="shared" ca="1" si="38"/>
        <v>1</v>
      </c>
      <c r="AX10" s="3">
        <f t="shared" ca="1" si="39"/>
        <v>1</v>
      </c>
      <c r="AY10" s="3">
        <f t="shared" ca="1" si="40"/>
        <v>0</v>
      </c>
      <c r="AZ10" s="3">
        <f t="shared" ca="1" si="41"/>
        <v>0</v>
      </c>
      <c r="BA10" s="3">
        <f t="shared" ca="1" si="42"/>
        <v>0</v>
      </c>
      <c r="BB10" s="3">
        <f t="shared" ca="1" si="43"/>
        <v>0</v>
      </c>
      <c r="BC10" s="3">
        <f t="shared" ca="1" si="44"/>
        <v>1</v>
      </c>
      <c r="BD10" s="3">
        <f t="shared" ca="1" si="45"/>
        <v>1</v>
      </c>
      <c r="BE10" s="3">
        <f t="shared" ca="1" si="46"/>
        <v>0</v>
      </c>
      <c r="BF10" s="3">
        <f t="shared" ca="1" si="47"/>
        <v>0</v>
      </c>
      <c r="BG10" s="3">
        <f t="shared" ca="1" si="48"/>
        <v>0</v>
      </c>
    </row>
    <row r="11" spans="1:59">
      <c r="A11" s="5">
        <f ca="1">OFFSET(Input!C$1,COUNT(Input!$C:$C)-(ROW()-ROW($A$2)+1),0)</f>
        <v>2</v>
      </c>
      <c r="B11" s="5" t="str">
        <f ca="1">OFFSET(Input!D$1,COUNT(Input!$C:$C)-(ROW()-ROW($A$2)+1),0)</f>
        <v>offset</v>
      </c>
      <c r="C11" s="5">
        <f ca="1">OFFSET(Input!E$1,COUNT(Input!$C:$C)-(ROW()-ROW($A$2)+1),0)</f>
        <v>-4047</v>
      </c>
      <c r="D11" s="3">
        <f ca="1">MOD(BB11,Solutions!$B$9)</f>
        <v>0</v>
      </c>
      <c r="E11" s="3">
        <f ca="1">MOD(BC11,Solutions!$B$9)</f>
        <v>1</v>
      </c>
      <c r="F11" s="3">
        <v>0</v>
      </c>
      <c r="G11" s="3">
        <v>1</v>
      </c>
      <c r="H11" s="3">
        <v>1</v>
      </c>
      <c r="I11" s="3">
        <v>0</v>
      </c>
      <c r="J11" s="3">
        <f t="shared" ca="1" si="0"/>
        <v>0</v>
      </c>
      <c r="K11" s="3">
        <f ca="1">IF($A11=3,Solutions!$B$9,0)</f>
        <v>0</v>
      </c>
      <c r="L11" s="3">
        <f t="shared" ca="1" si="1"/>
        <v>0</v>
      </c>
      <c r="M11" s="3">
        <f t="shared" ca="1" si="2"/>
        <v>1</v>
      </c>
      <c r="N11" s="3">
        <f t="shared" ca="1" si="3"/>
        <v>1</v>
      </c>
      <c r="O11" s="3">
        <f t="shared" ca="1" si="4"/>
        <v>0</v>
      </c>
      <c r="P11" s="3">
        <f t="shared" ca="1" si="5"/>
        <v>0</v>
      </c>
      <c r="Q11" s="3">
        <f t="shared" ca="1" si="6"/>
        <v>0</v>
      </c>
      <c r="R11" s="3">
        <f t="shared" ca="1" si="7"/>
        <v>0</v>
      </c>
      <c r="S11" s="3">
        <f t="shared" ca="1" si="8"/>
        <v>1</v>
      </c>
      <c r="T11" s="3">
        <f t="shared" ca="1" si="9"/>
        <v>1</v>
      </c>
      <c r="U11" s="3">
        <f t="shared" ca="1" si="10"/>
        <v>0</v>
      </c>
      <c r="V11" s="3">
        <f t="shared" ca="1" si="11"/>
        <v>0</v>
      </c>
      <c r="W11" s="3">
        <f t="shared" ca="1" si="12"/>
        <v>0</v>
      </c>
      <c r="X11" s="3">
        <f t="shared" ca="1" si="13"/>
        <v>0</v>
      </c>
      <c r="Y11" s="3">
        <f t="shared" ca="1" si="14"/>
        <v>1</v>
      </c>
      <c r="Z11" s="3">
        <f t="shared" ca="1" si="15"/>
        <v>1</v>
      </c>
      <c r="AA11" s="3">
        <f t="shared" ca="1" si="16"/>
        <v>0</v>
      </c>
      <c r="AB11" s="3">
        <f t="shared" ca="1" si="17"/>
        <v>0</v>
      </c>
      <c r="AC11" s="3">
        <f t="shared" ca="1" si="18"/>
        <v>0</v>
      </c>
      <c r="AD11" s="3">
        <f t="shared" ca="1" si="19"/>
        <v>0</v>
      </c>
      <c r="AE11" s="3">
        <f t="shared" ca="1" si="20"/>
        <v>1</v>
      </c>
      <c r="AF11" s="3">
        <f t="shared" ca="1" si="21"/>
        <v>1</v>
      </c>
      <c r="AG11" s="3">
        <f t="shared" ca="1" si="22"/>
        <v>0</v>
      </c>
      <c r="AH11" s="3">
        <f t="shared" ca="1" si="23"/>
        <v>0</v>
      </c>
      <c r="AI11" s="3">
        <f t="shared" ca="1" si="24"/>
        <v>0</v>
      </c>
      <c r="AJ11" s="3">
        <f t="shared" ca="1" si="25"/>
        <v>0</v>
      </c>
      <c r="AK11" s="3">
        <f t="shared" ca="1" si="26"/>
        <v>1</v>
      </c>
      <c r="AL11" s="3">
        <f t="shared" ca="1" si="27"/>
        <v>1</v>
      </c>
      <c r="AM11" s="3">
        <f t="shared" ca="1" si="28"/>
        <v>0</v>
      </c>
      <c r="AN11" s="3">
        <f t="shared" ca="1" si="29"/>
        <v>0</v>
      </c>
      <c r="AO11" s="3">
        <f t="shared" ca="1" si="30"/>
        <v>0</v>
      </c>
      <c r="AP11" s="3">
        <f t="shared" ca="1" si="31"/>
        <v>0</v>
      </c>
      <c r="AQ11" s="3">
        <f t="shared" ca="1" si="32"/>
        <v>1</v>
      </c>
      <c r="AR11" s="3">
        <f t="shared" ca="1" si="33"/>
        <v>1</v>
      </c>
      <c r="AS11" s="3">
        <f t="shared" ca="1" si="34"/>
        <v>0</v>
      </c>
      <c r="AT11" s="3">
        <f t="shared" ca="1" si="35"/>
        <v>0</v>
      </c>
      <c r="AU11" s="3">
        <f t="shared" ca="1" si="36"/>
        <v>0</v>
      </c>
      <c r="AV11" s="3">
        <f t="shared" ca="1" si="37"/>
        <v>0</v>
      </c>
      <c r="AW11" s="3">
        <f t="shared" ca="1" si="38"/>
        <v>1</v>
      </c>
      <c r="AX11" s="3">
        <f t="shared" ca="1" si="39"/>
        <v>1</v>
      </c>
      <c r="AY11" s="3">
        <f t="shared" ca="1" si="40"/>
        <v>0</v>
      </c>
      <c r="AZ11" s="3">
        <f t="shared" ca="1" si="41"/>
        <v>0</v>
      </c>
      <c r="BA11" s="3">
        <f t="shared" ca="1" si="42"/>
        <v>0</v>
      </c>
      <c r="BB11" s="3">
        <f t="shared" ca="1" si="43"/>
        <v>0</v>
      </c>
      <c r="BC11" s="3">
        <f t="shared" ca="1" si="44"/>
        <v>1</v>
      </c>
      <c r="BD11" s="3">
        <f t="shared" ca="1" si="45"/>
        <v>1</v>
      </c>
      <c r="BE11" s="3">
        <f t="shared" ca="1" si="46"/>
        <v>0</v>
      </c>
      <c r="BF11" s="3">
        <f t="shared" ca="1" si="47"/>
        <v>0</v>
      </c>
      <c r="BG11" s="3">
        <f t="shared" ca="1" si="48"/>
        <v>0</v>
      </c>
    </row>
    <row r="12" spans="1:59">
      <c r="A12" s="5">
        <f ca="1">OFFSET(Input!C$1,COUNT(Input!$C:$C)-(ROW()-ROW($A$2)+1),0)</f>
        <v>3</v>
      </c>
      <c r="B12" s="5" t="str">
        <f ca="1">OFFSET(Input!D$1,COUNT(Input!$C:$C)-(ROW()-ROW($A$2)+1),0)</f>
        <v>interleave</v>
      </c>
      <c r="C12" s="5">
        <f ca="1">OFFSET(Input!E$1,COUNT(Input!$C:$C)-(ROW()-ROW($A$2)+1),0)</f>
        <v>70</v>
      </c>
      <c r="D12" s="3">
        <f ca="1">MOD(BB12,Solutions!$B$9)</f>
        <v>114202186763445</v>
      </c>
      <c r="E12" s="3">
        <f ca="1">MOD(BC12,Solutions!$B$9)</f>
        <v>3</v>
      </c>
      <c r="F12" s="3">
        <v>0</v>
      </c>
      <c r="G12" s="3">
        <v>1</v>
      </c>
      <c r="H12" s="3">
        <v>1</v>
      </c>
      <c r="I12" s="3">
        <v>0</v>
      </c>
      <c r="J12" s="3">
        <f t="shared" ca="1" si="0"/>
        <v>70</v>
      </c>
      <c r="K12" s="3">
        <f ca="1">IF($A12=3,Solutions!$B$9,0)</f>
        <v>119315717514047</v>
      </c>
      <c r="L12" s="3">
        <f t="shared" ca="1" si="1"/>
        <v>1</v>
      </c>
      <c r="M12" s="3">
        <f t="shared" ca="1" si="2"/>
        <v>0</v>
      </c>
      <c r="N12" s="3">
        <f t="shared" ca="1" si="3"/>
        <v>-1704510250200</v>
      </c>
      <c r="O12" s="3">
        <f t="shared" ca="1" si="4"/>
        <v>1</v>
      </c>
      <c r="P12" s="3">
        <f t="shared" ca="1" si="5"/>
        <v>47</v>
      </c>
      <c r="Q12" s="3">
        <f t="shared" ca="1" si="6"/>
        <v>70</v>
      </c>
      <c r="R12" s="3">
        <f t="shared" ca="1" si="7"/>
        <v>-1704510250200</v>
      </c>
      <c r="S12" s="3">
        <f t="shared" ca="1" si="8"/>
        <v>1</v>
      </c>
      <c r="T12" s="3">
        <f t="shared" ca="1" si="9"/>
        <v>1704510250201</v>
      </c>
      <c r="U12" s="3">
        <f t="shared" ca="1" si="10"/>
        <v>-1</v>
      </c>
      <c r="V12" s="3">
        <f t="shared" ca="1" si="11"/>
        <v>23</v>
      </c>
      <c r="W12" s="3">
        <f t="shared" ca="1" si="12"/>
        <v>47</v>
      </c>
      <c r="X12" s="3">
        <f t="shared" ca="1" si="13"/>
        <v>1704510250201</v>
      </c>
      <c r="Y12" s="3">
        <f t="shared" ca="1" si="14"/>
        <v>-1</v>
      </c>
      <c r="Z12" s="3">
        <f t="shared" ca="1" si="15"/>
        <v>-5113530750602</v>
      </c>
      <c r="AA12" s="3">
        <f t="shared" ca="1" si="16"/>
        <v>3</v>
      </c>
      <c r="AB12" s="3">
        <f t="shared" ca="1" si="17"/>
        <v>1</v>
      </c>
      <c r="AC12" s="3">
        <f t="shared" ca="1" si="18"/>
        <v>23</v>
      </c>
      <c r="AD12" s="3">
        <f t="shared" ca="1" si="19"/>
        <v>-5113530750602</v>
      </c>
      <c r="AE12" s="3">
        <f t="shared" ca="1" si="20"/>
        <v>3</v>
      </c>
      <c r="AF12" s="3">
        <f t="shared" ca="1" si="21"/>
        <v>119315717514047</v>
      </c>
      <c r="AG12" s="3">
        <f t="shared" ca="1" si="22"/>
        <v>-70</v>
      </c>
      <c r="AH12" s="3">
        <f t="shared" ca="1" si="23"/>
        <v>0</v>
      </c>
      <c r="AI12" s="3">
        <f t="shared" ca="1" si="24"/>
        <v>1</v>
      </c>
      <c r="AJ12" s="3">
        <f t="shared" ca="1" si="25"/>
        <v>-5113530750602</v>
      </c>
      <c r="AK12" s="3">
        <f t="shared" ca="1" si="26"/>
        <v>3</v>
      </c>
      <c r="AL12" s="3">
        <f t="shared" ca="1" si="27"/>
        <v>119315717514047</v>
      </c>
      <c r="AM12" s="3">
        <f t="shared" ca="1" si="28"/>
        <v>-70</v>
      </c>
      <c r="AN12" s="3">
        <f t="shared" ca="1" si="29"/>
        <v>0</v>
      </c>
      <c r="AO12" s="3">
        <f t="shared" ca="1" si="30"/>
        <v>1</v>
      </c>
      <c r="AP12" s="3">
        <f t="shared" ca="1" si="31"/>
        <v>-5113530750602</v>
      </c>
      <c r="AQ12" s="3">
        <f t="shared" ca="1" si="32"/>
        <v>3</v>
      </c>
      <c r="AR12" s="3">
        <f t="shared" ca="1" si="33"/>
        <v>119315717514047</v>
      </c>
      <c r="AS12" s="3">
        <f t="shared" ca="1" si="34"/>
        <v>-70</v>
      </c>
      <c r="AT12" s="3">
        <f t="shared" ca="1" si="35"/>
        <v>0</v>
      </c>
      <c r="AU12" s="3">
        <f t="shared" ca="1" si="36"/>
        <v>1</v>
      </c>
      <c r="AV12" s="3">
        <f t="shared" ca="1" si="37"/>
        <v>-5113530750602</v>
      </c>
      <c r="AW12" s="3">
        <f t="shared" ca="1" si="38"/>
        <v>3</v>
      </c>
      <c r="AX12" s="3">
        <f t="shared" ca="1" si="39"/>
        <v>119315717514047</v>
      </c>
      <c r="AY12" s="3">
        <f t="shared" ca="1" si="40"/>
        <v>-70</v>
      </c>
      <c r="AZ12" s="3">
        <f t="shared" ca="1" si="41"/>
        <v>0</v>
      </c>
      <c r="BA12" s="3">
        <f t="shared" ca="1" si="42"/>
        <v>1</v>
      </c>
      <c r="BB12" s="3">
        <f t="shared" ca="1" si="43"/>
        <v>-5113530750602</v>
      </c>
      <c r="BC12" s="3">
        <f t="shared" ca="1" si="44"/>
        <v>3</v>
      </c>
      <c r="BD12" s="3">
        <f t="shared" ca="1" si="45"/>
        <v>119315717514047</v>
      </c>
      <c r="BE12" s="3">
        <f t="shared" ca="1" si="46"/>
        <v>-70</v>
      </c>
      <c r="BF12" s="3">
        <f t="shared" ca="1" si="47"/>
        <v>0</v>
      </c>
      <c r="BG12" s="3">
        <f t="shared" ca="1" si="48"/>
        <v>1</v>
      </c>
    </row>
    <row r="13" spans="1:59">
      <c r="A13" s="5">
        <f ca="1">OFFSET(Input!C$1,COUNT(Input!$C:$C)-(ROW()-ROW($A$2)+1),0)</f>
        <v>2</v>
      </c>
      <c r="B13" s="5" t="str">
        <f ca="1">OFFSET(Input!D$1,COUNT(Input!$C:$C)-(ROW()-ROW($A$2)+1),0)</f>
        <v>offset</v>
      </c>
      <c r="C13" s="5">
        <f ca="1">OFFSET(Input!E$1,COUNT(Input!$C:$C)-(ROW()-ROW($A$2)+1),0)</f>
        <v>6489</v>
      </c>
      <c r="D13" s="3">
        <f ca="1">MOD(BB13,Solutions!$B$9)</f>
        <v>0</v>
      </c>
      <c r="E13" s="3">
        <f ca="1">MOD(BC13,Solutions!$B$9)</f>
        <v>1</v>
      </c>
      <c r="F13" s="3">
        <v>0</v>
      </c>
      <c r="G13" s="3">
        <v>1</v>
      </c>
      <c r="H13" s="3">
        <v>1</v>
      </c>
      <c r="I13" s="3">
        <v>0</v>
      </c>
      <c r="J13" s="3">
        <f t="shared" ca="1" si="0"/>
        <v>0</v>
      </c>
      <c r="K13" s="3">
        <f ca="1">IF($A13=3,Solutions!$B$9,0)</f>
        <v>0</v>
      </c>
      <c r="L13" s="3">
        <f t="shared" ca="1" si="1"/>
        <v>0</v>
      </c>
      <c r="M13" s="3">
        <f t="shared" ca="1" si="2"/>
        <v>1</v>
      </c>
      <c r="N13" s="3">
        <f t="shared" ca="1" si="3"/>
        <v>1</v>
      </c>
      <c r="O13" s="3">
        <f t="shared" ca="1" si="4"/>
        <v>0</v>
      </c>
      <c r="P13" s="3">
        <f t="shared" ca="1" si="5"/>
        <v>0</v>
      </c>
      <c r="Q13" s="3">
        <f t="shared" ca="1" si="6"/>
        <v>0</v>
      </c>
      <c r="R13" s="3">
        <f t="shared" ca="1" si="7"/>
        <v>0</v>
      </c>
      <c r="S13" s="3">
        <f t="shared" ca="1" si="8"/>
        <v>1</v>
      </c>
      <c r="T13" s="3">
        <f t="shared" ca="1" si="9"/>
        <v>1</v>
      </c>
      <c r="U13" s="3">
        <f t="shared" ca="1" si="10"/>
        <v>0</v>
      </c>
      <c r="V13" s="3">
        <f t="shared" ca="1" si="11"/>
        <v>0</v>
      </c>
      <c r="W13" s="3">
        <f t="shared" ca="1" si="12"/>
        <v>0</v>
      </c>
      <c r="X13" s="3">
        <f t="shared" ca="1" si="13"/>
        <v>0</v>
      </c>
      <c r="Y13" s="3">
        <f t="shared" ca="1" si="14"/>
        <v>1</v>
      </c>
      <c r="Z13" s="3">
        <f t="shared" ca="1" si="15"/>
        <v>1</v>
      </c>
      <c r="AA13" s="3">
        <f t="shared" ca="1" si="16"/>
        <v>0</v>
      </c>
      <c r="AB13" s="3">
        <f t="shared" ca="1" si="17"/>
        <v>0</v>
      </c>
      <c r="AC13" s="3">
        <f t="shared" ca="1" si="18"/>
        <v>0</v>
      </c>
      <c r="AD13" s="3">
        <f t="shared" ca="1" si="19"/>
        <v>0</v>
      </c>
      <c r="AE13" s="3">
        <f t="shared" ca="1" si="20"/>
        <v>1</v>
      </c>
      <c r="AF13" s="3">
        <f t="shared" ca="1" si="21"/>
        <v>1</v>
      </c>
      <c r="AG13" s="3">
        <f t="shared" ca="1" si="22"/>
        <v>0</v>
      </c>
      <c r="AH13" s="3">
        <f t="shared" ca="1" si="23"/>
        <v>0</v>
      </c>
      <c r="AI13" s="3">
        <f t="shared" ca="1" si="24"/>
        <v>0</v>
      </c>
      <c r="AJ13" s="3">
        <f t="shared" ca="1" si="25"/>
        <v>0</v>
      </c>
      <c r="AK13" s="3">
        <f t="shared" ca="1" si="26"/>
        <v>1</v>
      </c>
      <c r="AL13" s="3">
        <f t="shared" ca="1" si="27"/>
        <v>1</v>
      </c>
      <c r="AM13" s="3">
        <f t="shared" ca="1" si="28"/>
        <v>0</v>
      </c>
      <c r="AN13" s="3">
        <f t="shared" ca="1" si="29"/>
        <v>0</v>
      </c>
      <c r="AO13" s="3">
        <f t="shared" ca="1" si="30"/>
        <v>0</v>
      </c>
      <c r="AP13" s="3">
        <f t="shared" ca="1" si="31"/>
        <v>0</v>
      </c>
      <c r="AQ13" s="3">
        <f t="shared" ca="1" si="32"/>
        <v>1</v>
      </c>
      <c r="AR13" s="3">
        <f t="shared" ca="1" si="33"/>
        <v>1</v>
      </c>
      <c r="AS13" s="3">
        <f t="shared" ca="1" si="34"/>
        <v>0</v>
      </c>
      <c r="AT13" s="3">
        <f t="shared" ca="1" si="35"/>
        <v>0</v>
      </c>
      <c r="AU13" s="3">
        <f t="shared" ca="1" si="36"/>
        <v>0</v>
      </c>
      <c r="AV13" s="3">
        <f t="shared" ca="1" si="37"/>
        <v>0</v>
      </c>
      <c r="AW13" s="3">
        <f t="shared" ca="1" si="38"/>
        <v>1</v>
      </c>
      <c r="AX13" s="3">
        <f t="shared" ca="1" si="39"/>
        <v>1</v>
      </c>
      <c r="AY13" s="3">
        <f t="shared" ca="1" si="40"/>
        <v>0</v>
      </c>
      <c r="AZ13" s="3">
        <f t="shared" ca="1" si="41"/>
        <v>0</v>
      </c>
      <c r="BA13" s="3">
        <f t="shared" ca="1" si="42"/>
        <v>0</v>
      </c>
      <c r="BB13" s="3">
        <f t="shared" ca="1" si="43"/>
        <v>0</v>
      </c>
      <c r="BC13" s="3">
        <f t="shared" ca="1" si="44"/>
        <v>1</v>
      </c>
      <c r="BD13" s="3">
        <f t="shared" ca="1" si="45"/>
        <v>1</v>
      </c>
      <c r="BE13" s="3">
        <f t="shared" ca="1" si="46"/>
        <v>0</v>
      </c>
      <c r="BF13" s="3">
        <f t="shared" ca="1" si="47"/>
        <v>0</v>
      </c>
      <c r="BG13" s="3">
        <f t="shared" ca="1" si="48"/>
        <v>0</v>
      </c>
    </row>
    <row r="14" spans="1:59">
      <c r="A14" s="5">
        <f ca="1">OFFSET(Input!C$1,COUNT(Input!$C:$C)-(ROW()-ROW($A$2)+1),0)</f>
        <v>3</v>
      </c>
      <c r="B14" s="5" t="str">
        <f ca="1">OFFSET(Input!D$1,COUNT(Input!$C:$C)-(ROW()-ROW($A$2)+1),0)</f>
        <v>interleave</v>
      </c>
      <c r="C14" s="5">
        <f ca="1">OFFSET(Input!E$1,COUNT(Input!$C:$C)-(ROW()-ROW($A$2)+1),0)</f>
        <v>45</v>
      </c>
      <c r="D14" s="3">
        <f ca="1">MOD(BB14,Solutions!$B$9)</f>
        <v>58332128562423</v>
      </c>
      <c r="E14" s="3">
        <f ca="1">MOD(BC14,Solutions!$B$9)</f>
        <v>119315717514025</v>
      </c>
      <c r="F14" s="3">
        <v>0</v>
      </c>
      <c r="G14" s="3">
        <v>1</v>
      </c>
      <c r="H14" s="3">
        <v>1</v>
      </c>
      <c r="I14" s="3">
        <v>0</v>
      </c>
      <c r="J14" s="3">
        <f t="shared" ca="1" si="0"/>
        <v>45</v>
      </c>
      <c r="K14" s="3">
        <f ca="1">IF($A14=3,Solutions!$B$9,0)</f>
        <v>119315717514047</v>
      </c>
      <c r="L14" s="3">
        <f t="shared" ca="1" si="1"/>
        <v>1</v>
      </c>
      <c r="M14" s="3">
        <f t="shared" ca="1" si="2"/>
        <v>0</v>
      </c>
      <c r="N14" s="3">
        <f t="shared" ca="1" si="3"/>
        <v>-2651460389201</v>
      </c>
      <c r="O14" s="3">
        <f t="shared" ca="1" si="4"/>
        <v>1</v>
      </c>
      <c r="P14" s="3">
        <f t="shared" ca="1" si="5"/>
        <v>2</v>
      </c>
      <c r="Q14" s="3">
        <f t="shared" ca="1" si="6"/>
        <v>45</v>
      </c>
      <c r="R14" s="3">
        <f t="shared" ca="1" si="7"/>
        <v>-2651460389201</v>
      </c>
      <c r="S14" s="3">
        <f t="shared" ca="1" si="8"/>
        <v>1</v>
      </c>
      <c r="T14" s="3">
        <f t="shared" ca="1" si="9"/>
        <v>58332128562423</v>
      </c>
      <c r="U14" s="3">
        <f t="shared" ca="1" si="10"/>
        <v>-22</v>
      </c>
      <c r="V14" s="3">
        <f t="shared" ca="1" si="11"/>
        <v>1</v>
      </c>
      <c r="W14" s="3">
        <f t="shared" ca="1" si="12"/>
        <v>2</v>
      </c>
      <c r="X14" s="3">
        <f t="shared" ca="1" si="13"/>
        <v>58332128562423</v>
      </c>
      <c r="Y14" s="3">
        <f t="shared" ca="1" si="14"/>
        <v>-22</v>
      </c>
      <c r="Z14" s="3">
        <f t="shared" ca="1" si="15"/>
        <v>-119315717514047</v>
      </c>
      <c r="AA14" s="3">
        <f t="shared" ca="1" si="16"/>
        <v>45</v>
      </c>
      <c r="AB14" s="3">
        <f t="shared" ca="1" si="17"/>
        <v>0</v>
      </c>
      <c r="AC14" s="3">
        <f t="shared" ca="1" si="18"/>
        <v>1</v>
      </c>
      <c r="AD14" s="3">
        <f t="shared" ca="1" si="19"/>
        <v>58332128562423</v>
      </c>
      <c r="AE14" s="3">
        <f t="shared" ca="1" si="20"/>
        <v>-22</v>
      </c>
      <c r="AF14" s="3">
        <f t="shared" ca="1" si="21"/>
        <v>-119315717514047</v>
      </c>
      <c r="AG14" s="3">
        <f t="shared" ca="1" si="22"/>
        <v>45</v>
      </c>
      <c r="AH14" s="3">
        <f t="shared" ca="1" si="23"/>
        <v>0</v>
      </c>
      <c r="AI14" s="3">
        <f t="shared" ca="1" si="24"/>
        <v>1</v>
      </c>
      <c r="AJ14" s="3">
        <f t="shared" ca="1" si="25"/>
        <v>58332128562423</v>
      </c>
      <c r="AK14" s="3">
        <f t="shared" ca="1" si="26"/>
        <v>-22</v>
      </c>
      <c r="AL14" s="3">
        <f t="shared" ca="1" si="27"/>
        <v>-119315717514047</v>
      </c>
      <c r="AM14" s="3">
        <f t="shared" ca="1" si="28"/>
        <v>45</v>
      </c>
      <c r="AN14" s="3">
        <f t="shared" ca="1" si="29"/>
        <v>0</v>
      </c>
      <c r="AO14" s="3">
        <f t="shared" ca="1" si="30"/>
        <v>1</v>
      </c>
      <c r="AP14" s="3">
        <f t="shared" ca="1" si="31"/>
        <v>58332128562423</v>
      </c>
      <c r="AQ14" s="3">
        <f t="shared" ca="1" si="32"/>
        <v>-22</v>
      </c>
      <c r="AR14" s="3">
        <f t="shared" ca="1" si="33"/>
        <v>-119315717514047</v>
      </c>
      <c r="AS14" s="3">
        <f t="shared" ca="1" si="34"/>
        <v>45</v>
      </c>
      <c r="AT14" s="3">
        <f t="shared" ca="1" si="35"/>
        <v>0</v>
      </c>
      <c r="AU14" s="3">
        <f t="shared" ca="1" si="36"/>
        <v>1</v>
      </c>
      <c r="AV14" s="3">
        <f t="shared" ca="1" si="37"/>
        <v>58332128562423</v>
      </c>
      <c r="AW14" s="3">
        <f t="shared" ca="1" si="38"/>
        <v>-22</v>
      </c>
      <c r="AX14" s="3">
        <f t="shared" ca="1" si="39"/>
        <v>-119315717514047</v>
      </c>
      <c r="AY14" s="3">
        <f t="shared" ca="1" si="40"/>
        <v>45</v>
      </c>
      <c r="AZ14" s="3">
        <f t="shared" ca="1" si="41"/>
        <v>0</v>
      </c>
      <c r="BA14" s="3">
        <f t="shared" ca="1" si="42"/>
        <v>1</v>
      </c>
      <c r="BB14" s="3">
        <f t="shared" ca="1" si="43"/>
        <v>58332128562423</v>
      </c>
      <c r="BC14" s="3">
        <f t="shared" ca="1" si="44"/>
        <v>-22</v>
      </c>
      <c r="BD14" s="3">
        <f t="shared" ca="1" si="45"/>
        <v>-119315717514047</v>
      </c>
      <c r="BE14" s="3">
        <f t="shared" ca="1" si="46"/>
        <v>45</v>
      </c>
      <c r="BF14" s="3">
        <f t="shared" ca="1" si="47"/>
        <v>0</v>
      </c>
      <c r="BG14" s="3">
        <f t="shared" ca="1" si="48"/>
        <v>1</v>
      </c>
    </row>
    <row r="15" spans="1:59">
      <c r="A15" s="5">
        <f ca="1">OFFSET(Input!C$1,COUNT(Input!$C:$C)-(ROW()-ROW($A$2)+1),0)</f>
        <v>2</v>
      </c>
      <c r="B15" s="5" t="str">
        <f ca="1">OFFSET(Input!D$1,COUNT(Input!$C:$C)-(ROW()-ROW($A$2)+1),0)</f>
        <v>offset</v>
      </c>
      <c r="C15" s="5">
        <f ca="1">OFFSET(Input!E$1,COUNT(Input!$C:$C)-(ROW()-ROW($A$2)+1),0)</f>
        <v>-7220</v>
      </c>
      <c r="D15" s="3">
        <f ca="1">MOD(BB15,Solutions!$B$9)</f>
        <v>0</v>
      </c>
      <c r="E15" s="3">
        <f ca="1">MOD(BC15,Solutions!$B$9)</f>
        <v>1</v>
      </c>
      <c r="F15" s="3">
        <v>0</v>
      </c>
      <c r="G15" s="3">
        <v>1</v>
      </c>
      <c r="H15" s="3">
        <v>1</v>
      </c>
      <c r="I15" s="3">
        <v>0</v>
      </c>
      <c r="J15" s="3">
        <f t="shared" ca="1" si="0"/>
        <v>0</v>
      </c>
      <c r="K15" s="3">
        <f ca="1">IF($A15=3,Solutions!$B$9,0)</f>
        <v>0</v>
      </c>
      <c r="L15" s="3">
        <f t="shared" ca="1" si="1"/>
        <v>0</v>
      </c>
      <c r="M15" s="3">
        <f t="shared" ca="1" si="2"/>
        <v>1</v>
      </c>
      <c r="N15" s="3">
        <f t="shared" ca="1" si="3"/>
        <v>1</v>
      </c>
      <c r="O15" s="3">
        <f t="shared" ca="1" si="4"/>
        <v>0</v>
      </c>
      <c r="P15" s="3">
        <f t="shared" ca="1" si="5"/>
        <v>0</v>
      </c>
      <c r="Q15" s="3">
        <f t="shared" ca="1" si="6"/>
        <v>0</v>
      </c>
      <c r="R15" s="3">
        <f t="shared" ca="1" si="7"/>
        <v>0</v>
      </c>
      <c r="S15" s="3">
        <f t="shared" ca="1" si="8"/>
        <v>1</v>
      </c>
      <c r="T15" s="3">
        <f t="shared" ca="1" si="9"/>
        <v>1</v>
      </c>
      <c r="U15" s="3">
        <f t="shared" ca="1" si="10"/>
        <v>0</v>
      </c>
      <c r="V15" s="3">
        <f t="shared" ca="1" si="11"/>
        <v>0</v>
      </c>
      <c r="W15" s="3">
        <f t="shared" ca="1" si="12"/>
        <v>0</v>
      </c>
      <c r="X15" s="3">
        <f t="shared" ca="1" si="13"/>
        <v>0</v>
      </c>
      <c r="Y15" s="3">
        <f t="shared" ca="1" si="14"/>
        <v>1</v>
      </c>
      <c r="Z15" s="3">
        <f t="shared" ca="1" si="15"/>
        <v>1</v>
      </c>
      <c r="AA15" s="3">
        <f t="shared" ca="1" si="16"/>
        <v>0</v>
      </c>
      <c r="AB15" s="3">
        <f t="shared" ca="1" si="17"/>
        <v>0</v>
      </c>
      <c r="AC15" s="3">
        <f t="shared" ca="1" si="18"/>
        <v>0</v>
      </c>
      <c r="AD15" s="3">
        <f t="shared" ca="1" si="19"/>
        <v>0</v>
      </c>
      <c r="AE15" s="3">
        <f t="shared" ca="1" si="20"/>
        <v>1</v>
      </c>
      <c r="AF15" s="3">
        <f t="shared" ca="1" si="21"/>
        <v>1</v>
      </c>
      <c r="AG15" s="3">
        <f t="shared" ca="1" si="22"/>
        <v>0</v>
      </c>
      <c r="AH15" s="3">
        <f t="shared" ca="1" si="23"/>
        <v>0</v>
      </c>
      <c r="AI15" s="3">
        <f t="shared" ca="1" si="24"/>
        <v>0</v>
      </c>
      <c r="AJ15" s="3">
        <f t="shared" ca="1" si="25"/>
        <v>0</v>
      </c>
      <c r="AK15" s="3">
        <f t="shared" ca="1" si="26"/>
        <v>1</v>
      </c>
      <c r="AL15" s="3">
        <f t="shared" ca="1" si="27"/>
        <v>1</v>
      </c>
      <c r="AM15" s="3">
        <f t="shared" ca="1" si="28"/>
        <v>0</v>
      </c>
      <c r="AN15" s="3">
        <f t="shared" ca="1" si="29"/>
        <v>0</v>
      </c>
      <c r="AO15" s="3">
        <f t="shared" ca="1" si="30"/>
        <v>0</v>
      </c>
      <c r="AP15" s="3">
        <f t="shared" ca="1" si="31"/>
        <v>0</v>
      </c>
      <c r="AQ15" s="3">
        <f t="shared" ca="1" si="32"/>
        <v>1</v>
      </c>
      <c r="AR15" s="3">
        <f t="shared" ca="1" si="33"/>
        <v>1</v>
      </c>
      <c r="AS15" s="3">
        <f t="shared" ca="1" si="34"/>
        <v>0</v>
      </c>
      <c r="AT15" s="3">
        <f t="shared" ca="1" si="35"/>
        <v>0</v>
      </c>
      <c r="AU15" s="3">
        <f t="shared" ca="1" si="36"/>
        <v>0</v>
      </c>
      <c r="AV15" s="3">
        <f t="shared" ca="1" si="37"/>
        <v>0</v>
      </c>
      <c r="AW15" s="3">
        <f t="shared" ca="1" si="38"/>
        <v>1</v>
      </c>
      <c r="AX15" s="3">
        <f t="shared" ca="1" si="39"/>
        <v>1</v>
      </c>
      <c r="AY15" s="3">
        <f t="shared" ca="1" si="40"/>
        <v>0</v>
      </c>
      <c r="AZ15" s="3">
        <f t="shared" ca="1" si="41"/>
        <v>0</v>
      </c>
      <c r="BA15" s="3">
        <f t="shared" ca="1" si="42"/>
        <v>0</v>
      </c>
      <c r="BB15" s="3">
        <f t="shared" ca="1" si="43"/>
        <v>0</v>
      </c>
      <c r="BC15" s="3">
        <f t="shared" ca="1" si="44"/>
        <v>1</v>
      </c>
      <c r="BD15" s="3">
        <f t="shared" ca="1" si="45"/>
        <v>1</v>
      </c>
      <c r="BE15" s="3">
        <f t="shared" ca="1" si="46"/>
        <v>0</v>
      </c>
      <c r="BF15" s="3">
        <f t="shared" ca="1" si="47"/>
        <v>0</v>
      </c>
      <c r="BG15" s="3">
        <f t="shared" ca="1" si="48"/>
        <v>0</v>
      </c>
    </row>
    <row r="16" spans="1:59">
      <c r="A16" s="5">
        <f ca="1">OFFSET(Input!C$1,COUNT(Input!$C:$C)-(ROW()-ROW($A$2)+1),0)</f>
        <v>3</v>
      </c>
      <c r="B16" s="5" t="str">
        <f ca="1">OFFSET(Input!D$1,COUNT(Input!$C:$C)-(ROW()-ROW($A$2)+1),0)</f>
        <v>interleave</v>
      </c>
      <c r="C16" s="5">
        <f ca="1">OFFSET(Input!E$1,COUNT(Input!$C:$C)-(ROW()-ROW($A$2)+1),0)</f>
        <v>31</v>
      </c>
      <c r="D16" s="3">
        <f ca="1">MOD(BB16,Solutions!$B$9)</f>
        <v>53884517586989</v>
      </c>
      <c r="E16" s="3">
        <f ca="1">MOD(BC16,Solutions!$B$9)</f>
        <v>119315717514033</v>
      </c>
      <c r="F16" s="3">
        <v>0</v>
      </c>
      <c r="G16" s="3">
        <v>1</v>
      </c>
      <c r="H16" s="3">
        <v>1</v>
      </c>
      <c r="I16" s="3">
        <v>0</v>
      </c>
      <c r="J16" s="3">
        <f t="shared" ca="1" si="0"/>
        <v>31</v>
      </c>
      <c r="K16" s="3">
        <f ca="1">IF($A16=3,Solutions!$B$9,0)</f>
        <v>119315717514047</v>
      </c>
      <c r="L16" s="3">
        <f t="shared" ca="1" si="1"/>
        <v>1</v>
      </c>
      <c r="M16" s="3">
        <f t="shared" ca="1" si="2"/>
        <v>0</v>
      </c>
      <c r="N16" s="3">
        <f t="shared" ca="1" si="3"/>
        <v>-3848894113356</v>
      </c>
      <c r="O16" s="3">
        <f t="shared" ca="1" si="4"/>
        <v>1</v>
      </c>
      <c r="P16" s="3">
        <f t="shared" ca="1" si="5"/>
        <v>11</v>
      </c>
      <c r="Q16" s="3">
        <f t="shared" ca="1" si="6"/>
        <v>31</v>
      </c>
      <c r="R16" s="3">
        <f t="shared" ca="1" si="7"/>
        <v>-3848894113356</v>
      </c>
      <c r="S16" s="3">
        <f t="shared" ca="1" si="8"/>
        <v>1</v>
      </c>
      <c r="T16" s="3">
        <f t="shared" ca="1" si="9"/>
        <v>7697788226713</v>
      </c>
      <c r="U16" s="3">
        <f t="shared" ca="1" si="10"/>
        <v>-2</v>
      </c>
      <c r="V16" s="3">
        <f t="shared" ca="1" si="11"/>
        <v>9</v>
      </c>
      <c r="W16" s="3">
        <f t="shared" ca="1" si="12"/>
        <v>11</v>
      </c>
      <c r="X16" s="3">
        <f t="shared" ca="1" si="13"/>
        <v>7697788226713</v>
      </c>
      <c r="Y16" s="3">
        <f t="shared" ca="1" si="14"/>
        <v>-2</v>
      </c>
      <c r="Z16" s="3">
        <f t="shared" ca="1" si="15"/>
        <v>-11546682340069</v>
      </c>
      <c r="AA16" s="3">
        <f t="shared" ca="1" si="16"/>
        <v>3</v>
      </c>
      <c r="AB16" s="3">
        <f t="shared" ca="1" si="17"/>
        <v>2</v>
      </c>
      <c r="AC16" s="3">
        <f t="shared" ca="1" si="18"/>
        <v>9</v>
      </c>
      <c r="AD16" s="3">
        <f t="shared" ca="1" si="19"/>
        <v>-11546682340069</v>
      </c>
      <c r="AE16" s="3">
        <f t="shared" ca="1" si="20"/>
        <v>3</v>
      </c>
      <c r="AF16" s="3">
        <f t="shared" ca="1" si="21"/>
        <v>53884517586989</v>
      </c>
      <c r="AG16" s="3">
        <f t="shared" ca="1" si="22"/>
        <v>-14</v>
      </c>
      <c r="AH16" s="3">
        <f t="shared" ca="1" si="23"/>
        <v>1</v>
      </c>
      <c r="AI16" s="3">
        <f t="shared" ca="1" si="24"/>
        <v>2</v>
      </c>
      <c r="AJ16" s="3">
        <f t="shared" ca="1" si="25"/>
        <v>53884517586989</v>
      </c>
      <c r="AK16" s="3">
        <f t="shared" ca="1" si="26"/>
        <v>-14</v>
      </c>
      <c r="AL16" s="3">
        <f t="shared" ca="1" si="27"/>
        <v>-119315717514047</v>
      </c>
      <c r="AM16" s="3">
        <f t="shared" ca="1" si="28"/>
        <v>31</v>
      </c>
      <c r="AN16" s="3">
        <f t="shared" ca="1" si="29"/>
        <v>0</v>
      </c>
      <c r="AO16" s="3">
        <f t="shared" ca="1" si="30"/>
        <v>1</v>
      </c>
      <c r="AP16" s="3">
        <f t="shared" ca="1" si="31"/>
        <v>53884517586989</v>
      </c>
      <c r="AQ16" s="3">
        <f t="shared" ca="1" si="32"/>
        <v>-14</v>
      </c>
      <c r="AR16" s="3">
        <f t="shared" ca="1" si="33"/>
        <v>-119315717514047</v>
      </c>
      <c r="AS16" s="3">
        <f t="shared" ca="1" si="34"/>
        <v>31</v>
      </c>
      <c r="AT16" s="3">
        <f t="shared" ca="1" si="35"/>
        <v>0</v>
      </c>
      <c r="AU16" s="3">
        <f t="shared" ca="1" si="36"/>
        <v>1</v>
      </c>
      <c r="AV16" s="3">
        <f t="shared" ca="1" si="37"/>
        <v>53884517586989</v>
      </c>
      <c r="AW16" s="3">
        <f t="shared" ca="1" si="38"/>
        <v>-14</v>
      </c>
      <c r="AX16" s="3">
        <f t="shared" ca="1" si="39"/>
        <v>-119315717514047</v>
      </c>
      <c r="AY16" s="3">
        <f t="shared" ca="1" si="40"/>
        <v>31</v>
      </c>
      <c r="AZ16" s="3">
        <f t="shared" ca="1" si="41"/>
        <v>0</v>
      </c>
      <c r="BA16" s="3">
        <f t="shared" ca="1" si="42"/>
        <v>1</v>
      </c>
      <c r="BB16" s="3">
        <f t="shared" ca="1" si="43"/>
        <v>53884517586989</v>
      </c>
      <c r="BC16" s="3">
        <f t="shared" ca="1" si="44"/>
        <v>-14</v>
      </c>
      <c r="BD16" s="3">
        <f t="shared" ca="1" si="45"/>
        <v>-119315717514047</v>
      </c>
      <c r="BE16" s="3">
        <f t="shared" ca="1" si="46"/>
        <v>31</v>
      </c>
      <c r="BF16" s="3">
        <f t="shared" ca="1" si="47"/>
        <v>0</v>
      </c>
      <c r="BG16" s="3">
        <f t="shared" ca="1" si="48"/>
        <v>1</v>
      </c>
    </row>
    <row r="17" spans="1:59">
      <c r="A17" s="5">
        <f ca="1">OFFSET(Input!C$1,COUNT(Input!$C:$C)-(ROW()-ROW($A$2)+1),0)</f>
        <v>2</v>
      </c>
      <c r="B17" s="5" t="str">
        <f ca="1">OFFSET(Input!D$1,COUNT(Input!$C:$C)-(ROW()-ROW($A$2)+1),0)</f>
        <v>offset</v>
      </c>
      <c r="C17" s="5">
        <f ca="1">OFFSET(Input!E$1,COUNT(Input!$C:$C)-(ROW()-ROW($A$2)+1),0)</f>
        <v>-6509</v>
      </c>
      <c r="D17" s="3">
        <f ca="1">MOD(BB17,Solutions!$B$9)</f>
        <v>0</v>
      </c>
      <c r="E17" s="3">
        <f ca="1">MOD(BC17,Solutions!$B$9)</f>
        <v>1</v>
      </c>
      <c r="F17" s="3">
        <v>0</v>
      </c>
      <c r="G17" s="3">
        <v>1</v>
      </c>
      <c r="H17" s="3">
        <v>1</v>
      </c>
      <c r="I17" s="3">
        <v>0</v>
      </c>
      <c r="J17" s="3">
        <f t="shared" ca="1" si="0"/>
        <v>0</v>
      </c>
      <c r="K17" s="3">
        <f ca="1">IF($A17=3,Solutions!$B$9,0)</f>
        <v>0</v>
      </c>
      <c r="L17" s="3">
        <f t="shared" ca="1" si="1"/>
        <v>0</v>
      </c>
      <c r="M17" s="3">
        <f t="shared" ca="1" si="2"/>
        <v>1</v>
      </c>
      <c r="N17" s="3">
        <f t="shared" ca="1" si="3"/>
        <v>1</v>
      </c>
      <c r="O17" s="3">
        <f t="shared" ca="1" si="4"/>
        <v>0</v>
      </c>
      <c r="P17" s="3">
        <f t="shared" ca="1" si="5"/>
        <v>0</v>
      </c>
      <c r="Q17" s="3">
        <f t="shared" ca="1" si="6"/>
        <v>0</v>
      </c>
      <c r="R17" s="3">
        <f t="shared" ca="1" si="7"/>
        <v>0</v>
      </c>
      <c r="S17" s="3">
        <f t="shared" ca="1" si="8"/>
        <v>1</v>
      </c>
      <c r="T17" s="3">
        <f t="shared" ca="1" si="9"/>
        <v>1</v>
      </c>
      <c r="U17" s="3">
        <f t="shared" ca="1" si="10"/>
        <v>0</v>
      </c>
      <c r="V17" s="3">
        <f t="shared" ca="1" si="11"/>
        <v>0</v>
      </c>
      <c r="W17" s="3">
        <f t="shared" ca="1" si="12"/>
        <v>0</v>
      </c>
      <c r="X17" s="3">
        <f t="shared" ca="1" si="13"/>
        <v>0</v>
      </c>
      <c r="Y17" s="3">
        <f t="shared" ca="1" si="14"/>
        <v>1</v>
      </c>
      <c r="Z17" s="3">
        <f t="shared" ca="1" si="15"/>
        <v>1</v>
      </c>
      <c r="AA17" s="3">
        <f t="shared" ca="1" si="16"/>
        <v>0</v>
      </c>
      <c r="AB17" s="3">
        <f t="shared" ca="1" si="17"/>
        <v>0</v>
      </c>
      <c r="AC17" s="3">
        <f t="shared" ca="1" si="18"/>
        <v>0</v>
      </c>
      <c r="AD17" s="3">
        <f t="shared" ca="1" si="19"/>
        <v>0</v>
      </c>
      <c r="AE17" s="3">
        <f t="shared" ca="1" si="20"/>
        <v>1</v>
      </c>
      <c r="AF17" s="3">
        <f t="shared" ca="1" si="21"/>
        <v>1</v>
      </c>
      <c r="AG17" s="3">
        <f t="shared" ca="1" si="22"/>
        <v>0</v>
      </c>
      <c r="AH17" s="3">
        <f t="shared" ca="1" si="23"/>
        <v>0</v>
      </c>
      <c r="AI17" s="3">
        <f t="shared" ca="1" si="24"/>
        <v>0</v>
      </c>
      <c r="AJ17" s="3">
        <f t="shared" ca="1" si="25"/>
        <v>0</v>
      </c>
      <c r="AK17" s="3">
        <f t="shared" ca="1" si="26"/>
        <v>1</v>
      </c>
      <c r="AL17" s="3">
        <f t="shared" ca="1" si="27"/>
        <v>1</v>
      </c>
      <c r="AM17" s="3">
        <f t="shared" ca="1" si="28"/>
        <v>0</v>
      </c>
      <c r="AN17" s="3">
        <f t="shared" ca="1" si="29"/>
        <v>0</v>
      </c>
      <c r="AO17" s="3">
        <f t="shared" ca="1" si="30"/>
        <v>0</v>
      </c>
      <c r="AP17" s="3">
        <f t="shared" ca="1" si="31"/>
        <v>0</v>
      </c>
      <c r="AQ17" s="3">
        <f t="shared" ca="1" si="32"/>
        <v>1</v>
      </c>
      <c r="AR17" s="3">
        <f t="shared" ca="1" si="33"/>
        <v>1</v>
      </c>
      <c r="AS17" s="3">
        <f t="shared" ca="1" si="34"/>
        <v>0</v>
      </c>
      <c r="AT17" s="3">
        <f t="shared" ca="1" si="35"/>
        <v>0</v>
      </c>
      <c r="AU17" s="3">
        <f t="shared" ca="1" si="36"/>
        <v>0</v>
      </c>
      <c r="AV17" s="3">
        <f t="shared" ca="1" si="37"/>
        <v>0</v>
      </c>
      <c r="AW17" s="3">
        <f t="shared" ca="1" si="38"/>
        <v>1</v>
      </c>
      <c r="AX17" s="3">
        <f t="shared" ca="1" si="39"/>
        <v>1</v>
      </c>
      <c r="AY17" s="3">
        <f t="shared" ca="1" si="40"/>
        <v>0</v>
      </c>
      <c r="AZ17" s="3">
        <f t="shared" ca="1" si="41"/>
        <v>0</v>
      </c>
      <c r="BA17" s="3">
        <f t="shared" ca="1" si="42"/>
        <v>0</v>
      </c>
      <c r="BB17" s="3">
        <f t="shared" ca="1" si="43"/>
        <v>0</v>
      </c>
      <c r="BC17" s="3">
        <f t="shared" ca="1" si="44"/>
        <v>1</v>
      </c>
      <c r="BD17" s="3">
        <f t="shared" ca="1" si="45"/>
        <v>1</v>
      </c>
      <c r="BE17" s="3">
        <f t="shared" ca="1" si="46"/>
        <v>0</v>
      </c>
      <c r="BF17" s="3">
        <f t="shared" ca="1" si="47"/>
        <v>0</v>
      </c>
      <c r="BG17" s="3">
        <f t="shared" ca="1" si="48"/>
        <v>0</v>
      </c>
    </row>
    <row r="18" spans="1:59">
      <c r="A18" s="5">
        <f ca="1">OFFSET(Input!C$1,COUNT(Input!$C:$C)-(ROW()-ROW($A$2)+1),0)</f>
        <v>3</v>
      </c>
      <c r="B18" s="5" t="str">
        <f ca="1">OFFSET(Input!D$1,COUNT(Input!$C:$C)-(ROW()-ROW($A$2)+1),0)</f>
        <v>interleave</v>
      </c>
      <c r="C18" s="5">
        <f ca="1">OFFSET(Input!E$1,COUNT(Input!$C:$C)-(ROW()-ROW($A$2)+1),0)</f>
        <v>30</v>
      </c>
      <c r="D18" s="3">
        <f ca="1">MOD(BB18,Solutions!$B$9)</f>
        <v>27840334086611</v>
      </c>
      <c r="E18" s="3">
        <f ca="1">MOD(BC18,Solutions!$B$9)</f>
        <v>119315717514040</v>
      </c>
      <c r="F18" s="3">
        <v>0</v>
      </c>
      <c r="G18" s="3">
        <v>1</v>
      </c>
      <c r="H18" s="3">
        <v>1</v>
      </c>
      <c r="I18" s="3">
        <v>0</v>
      </c>
      <c r="J18" s="3">
        <f t="shared" ca="1" si="0"/>
        <v>30</v>
      </c>
      <c r="K18" s="3">
        <f ca="1">IF($A18=3,Solutions!$B$9,0)</f>
        <v>119315717514047</v>
      </c>
      <c r="L18" s="3">
        <f t="shared" ca="1" si="1"/>
        <v>1</v>
      </c>
      <c r="M18" s="3">
        <f t="shared" ca="1" si="2"/>
        <v>0</v>
      </c>
      <c r="N18" s="3">
        <f t="shared" ca="1" si="3"/>
        <v>-3977190583801</v>
      </c>
      <c r="O18" s="3">
        <f t="shared" ca="1" si="4"/>
        <v>1</v>
      </c>
      <c r="P18" s="3">
        <f t="shared" ca="1" si="5"/>
        <v>17</v>
      </c>
      <c r="Q18" s="3">
        <f t="shared" ca="1" si="6"/>
        <v>30</v>
      </c>
      <c r="R18" s="3">
        <f t="shared" ca="1" si="7"/>
        <v>-3977190583801</v>
      </c>
      <c r="S18" s="3">
        <f t="shared" ca="1" si="8"/>
        <v>1</v>
      </c>
      <c r="T18" s="3">
        <f t="shared" ca="1" si="9"/>
        <v>3977190583802</v>
      </c>
      <c r="U18" s="3">
        <f t="shared" ca="1" si="10"/>
        <v>-1</v>
      </c>
      <c r="V18" s="3">
        <f t="shared" ca="1" si="11"/>
        <v>13</v>
      </c>
      <c r="W18" s="3">
        <f t="shared" ca="1" si="12"/>
        <v>17</v>
      </c>
      <c r="X18" s="3">
        <f t="shared" ca="1" si="13"/>
        <v>3977190583802</v>
      </c>
      <c r="Y18" s="3">
        <f t="shared" ca="1" si="14"/>
        <v>-1</v>
      </c>
      <c r="Z18" s="3">
        <f t="shared" ca="1" si="15"/>
        <v>-7954381167603</v>
      </c>
      <c r="AA18" s="3">
        <f t="shared" ca="1" si="16"/>
        <v>2</v>
      </c>
      <c r="AB18" s="3">
        <f t="shared" ca="1" si="17"/>
        <v>4</v>
      </c>
      <c r="AC18" s="3">
        <f t="shared" ca="1" si="18"/>
        <v>13</v>
      </c>
      <c r="AD18" s="3">
        <f t="shared" ca="1" si="19"/>
        <v>-7954381167603</v>
      </c>
      <c r="AE18" s="3">
        <f t="shared" ca="1" si="20"/>
        <v>2</v>
      </c>
      <c r="AF18" s="3">
        <f t="shared" ca="1" si="21"/>
        <v>27840334086611</v>
      </c>
      <c r="AG18" s="3">
        <f t="shared" ca="1" si="22"/>
        <v>-7</v>
      </c>
      <c r="AH18" s="3">
        <f t="shared" ca="1" si="23"/>
        <v>1</v>
      </c>
      <c r="AI18" s="3">
        <f t="shared" ca="1" si="24"/>
        <v>4</v>
      </c>
      <c r="AJ18" s="3">
        <f t="shared" ca="1" si="25"/>
        <v>27840334086611</v>
      </c>
      <c r="AK18" s="3">
        <f t="shared" ca="1" si="26"/>
        <v>-7</v>
      </c>
      <c r="AL18" s="3">
        <f t="shared" ca="1" si="27"/>
        <v>-119315717514047</v>
      </c>
      <c r="AM18" s="3">
        <f t="shared" ca="1" si="28"/>
        <v>30</v>
      </c>
      <c r="AN18" s="3">
        <f t="shared" ca="1" si="29"/>
        <v>0</v>
      </c>
      <c r="AO18" s="3">
        <f t="shared" ca="1" si="30"/>
        <v>1</v>
      </c>
      <c r="AP18" s="3">
        <f t="shared" ca="1" si="31"/>
        <v>27840334086611</v>
      </c>
      <c r="AQ18" s="3">
        <f t="shared" ca="1" si="32"/>
        <v>-7</v>
      </c>
      <c r="AR18" s="3">
        <f t="shared" ca="1" si="33"/>
        <v>-119315717514047</v>
      </c>
      <c r="AS18" s="3">
        <f t="shared" ca="1" si="34"/>
        <v>30</v>
      </c>
      <c r="AT18" s="3">
        <f t="shared" ca="1" si="35"/>
        <v>0</v>
      </c>
      <c r="AU18" s="3">
        <f t="shared" ca="1" si="36"/>
        <v>1</v>
      </c>
      <c r="AV18" s="3">
        <f t="shared" ca="1" si="37"/>
        <v>27840334086611</v>
      </c>
      <c r="AW18" s="3">
        <f t="shared" ca="1" si="38"/>
        <v>-7</v>
      </c>
      <c r="AX18" s="3">
        <f t="shared" ca="1" si="39"/>
        <v>-119315717514047</v>
      </c>
      <c r="AY18" s="3">
        <f t="shared" ca="1" si="40"/>
        <v>30</v>
      </c>
      <c r="AZ18" s="3">
        <f t="shared" ca="1" si="41"/>
        <v>0</v>
      </c>
      <c r="BA18" s="3">
        <f t="shared" ca="1" si="42"/>
        <v>1</v>
      </c>
      <c r="BB18" s="3">
        <f t="shared" ca="1" si="43"/>
        <v>27840334086611</v>
      </c>
      <c r="BC18" s="3">
        <f t="shared" ca="1" si="44"/>
        <v>-7</v>
      </c>
      <c r="BD18" s="3">
        <f t="shared" ca="1" si="45"/>
        <v>-119315717514047</v>
      </c>
      <c r="BE18" s="3">
        <f t="shared" ca="1" si="46"/>
        <v>30</v>
      </c>
      <c r="BF18" s="3">
        <f t="shared" ca="1" si="47"/>
        <v>0</v>
      </c>
      <c r="BG18" s="3">
        <f t="shared" ca="1" si="48"/>
        <v>1</v>
      </c>
    </row>
    <row r="19" spans="1:59">
      <c r="A19" s="5">
        <f ca="1">OFFSET(Input!C$1,COUNT(Input!$C:$C)-(ROW()-ROW($A$2)+1),0)</f>
        <v>2</v>
      </c>
      <c r="B19" s="5" t="str">
        <f ca="1">OFFSET(Input!D$1,COUNT(Input!$C:$C)-(ROW()-ROW($A$2)+1),0)</f>
        <v>offset</v>
      </c>
      <c r="C19" s="5">
        <f ca="1">OFFSET(Input!E$1,COUNT(Input!$C:$C)-(ROW()-ROW($A$2)+1),0)</f>
        <v>-3405</v>
      </c>
      <c r="D19" s="3">
        <f ca="1">MOD(BB19,Solutions!$B$9)</f>
        <v>0</v>
      </c>
      <c r="E19" s="3">
        <f ca="1">MOD(BC19,Solutions!$B$9)</f>
        <v>1</v>
      </c>
      <c r="F19" s="3">
        <v>0</v>
      </c>
      <c r="G19" s="3">
        <v>1</v>
      </c>
      <c r="H19" s="3">
        <v>1</v>
      </c>
      <c r="I19" s="3">
        <v>0</v>
      </c>
      <c r="J19" s="3">
        <f t="shared" ca="1" si="0"/>
        <v>0</v>
      </c>
      <c r="K19" s="3">
        <f ca="1">IF($A19=3,Solutions!$B$9,0)</f>
        <v>0</v>
      </c>
      <c r="L19" s="3">
        <f t="shared" ca="1" si="1"/>
        <v>0</v>
      </c>
      <c r="M19" s="3">
        <f t="shared" ca="1" si="2"/>
        <v>1</v>
      </c>
      <c r="N19" s="3">
        <f t="shared" ca="1" si="3"/>
        <v>1</v>
      </c>
      <c r="O19" s="3">
        <f t="shared" ca="1" si="4"/>
        <v>0</v>
      </c>
      <c r="P19" s="3">
        <f t="shared" ca="1" si="5"/>
        <v>0</v>
      </c>
      <c r="Q19" s="3">
        <f t="shared" ca="1" si="6"/>
        <v>0</v>
      </c>
      <c r="R19" s="3">
        <f t="shared" ca="1" si="7"/>
        <v>0</v>
      </c>
      <c r="S19" s="3">
        <f t="shared" ca="1" si="8"/>
        <v>1</v>
      </c>
      <c r="T19" s="3">
        <f t="shared" ca="1" si="9"/>
        <v>1</v>
      </c>
      <c r="U19" s="3">
        <f t="shared" ca="1" si="10"/>
        <v>0</v>
      </c>
      <c r="V19" s="3">
        <f t="shared" ca="1" si="11"/>
        <v>0</v>
      </c>
      <c r="W19" s="3">
        <f t="shared" ca="1" si="12"/>
        <v>0</v>
      </c>
      <c r="X19" s="3">
        <f t="shared" ca="1" si="13"/>
        <v>0</v>
      </c>
      <c r="Y19" s="3">
        <f t="shared" ca="1" si="14"/>
        <v>1</v>
      </c>
      <c r="Z19" s="3">
        <f t="shared" ca="1" si="15"/>
        <v>1</v>
      </c>
      <c r="AA19" s="3">
        <f t="shared" ca="1" si="16"/>
        <v>0</v>
      </c>
      <c r="AB19" s="3">
        <f t="shared" ca="1" si="17"/>
        <v>0</v>
      </c>
      <c r="AC19" s="3">
        <f t="shared" ca="1" si="18"/>
        <v>0</v>
      </c>
      <c r="AD19" s="3">
        <f t="shared" ca="1" si="19"/>
        <v>0</v>
      </c>
      <c r="AE19" s="3">
        <f t="shared" ca="1" si="20"/>
        <v>1</v>
      </c>
      <c r="AF19" s="3">
        <f t="shared" ca="1" si="21"/>
        <v>1</v>
      </c>
      <c r="AG19" s="3">
        <f t="shared" ca="1" si="22"/>
        <v>0</v>
      </c>
      <c r="AH19" s="3">
        <f t="shared" ca="1" si="23"/>
        <v>0</v>
      </c>
      <c r="AI19" s="3">
        <f t="shared" ca="1" si="24"/>
        <v>0</v>
      </c>
      <c r="AJ19" s="3">
        <f t="shared" ca="1" si="25"/>
        <v>0</v>
      </c>
      <c r="AK19" s="3">
        <f t="shared" ca="1" si="26"/>
        <v>1</v>
      </c>
      <c r="AL19" s="3">
        <f t="shared" ca="1" si="27"/>
        <v>1</v>
      </c>
      <c r="AM19" s="3">
        <f t="shared" ca="1" si="28"/>
        <v>0</v>
      </c>
      <c r="AN19" s="3">
        <f t="shared" ca="1" si="29"/>
        <v>0</v>
      </c>
      <c r="AO19" s="3">
        <f t="shared" ca="1" si="30"/>
        <v>0</v>
      </c>
      <c r="AP19" s="3">
        <f t="shared" ca="1" si="31"/>
        <v>0</v>
      </c>
      <c r="AQ19" s="3">
        <f t="shared" ca="1" si="32"/>
        <v>1</v>
      </c>
      <c r="AR19" s="3">
        <f t="shared" ca="1" si="33"/>
        <v>1</v>
      </c>
      <c r="AS19" s="3">
        <f t="shared" ca="1" si="34"/>
        <v>0</v>
      </c>
      <c r="AT19" s="3">
        <f t="shared" ca="1" si="35"/>
        <v>0</v>
      </c>
      <c r="AU19" s="3">
        <f t="shared" ca="1" si="36"/>
        <v>0</v>
      </c>
      <c r="AV19" s="3">
        <f t="shared" ca="1" si="37"/>
        <v>0</v>
      </c>
      <c r="AW19" s="3">
        <f t="shared" ca="1" si="38"/>
        <v>1</v>
      </c>
      <c r="AX19" s="3">
        <f t="shared" ca="1" si="39"/>
        <v>1</v>
      </c>
      <c r="AY19" s="3">
        <f t="shared" ca="1" si="40"/>
        <v>0</v>
      </c>
      <c r="AZ19" s="3">
        <f t="shared" ca="1" si="41"/>
        <v>0</v>
      </c>
      <c r="BA19" s="3">
        <f t="shared" ca="1" si="42"/>
        <v>0</v>
      </c>
      <c r="BB19" s="3">
        <f t="shared" ca="1" si="43"/>
        <v>0</v>
      </c>
      <c r="BC19" s="3">
        <f t="shared" ca="1" si="44"/>
        <v>1</v>
      </c>
      <c r="BD19" s="3">
        <f t="shared" ca="1" si="45"/>
        <v>1</v>
      </c>
      <c r="BE19" s="3">
        <f t="shared" ca="1" si="46"/>
        <v>0</v>
      </c>
      <c r="BF19" s="3">
        <f t="shared" ca="1" si="47"/>
        <v>0</v>
      </c>
      <c r="BG19" s="3">
        <f t="shared" ca="1" si="48"/>
        <v>0</v>
      </c>
    </row>
    <row r="20" spans="1:59">
      <c r="A20" s="5">
        <f ca="1">OFFSET(Input!C$1,COUNT(Input!$C:$C)-(ROW()-ROW($A$2)+1),0)</f>
        <v>3</v>
      </c>
      <c r="B20" s="5" t="str">
        <f ca="1">OFFSET(Input!D$1,COUNT(Input!$C:$C)-(ROW()-ROW($A$2)+1),0)</f>
        <v>interleave</v>
      </c>
      <c r="C20" s="5">
        <f ca="1">OFFSET(Input!E$1,COUNT(Input!$C:$C)-(ROW()-ROW($A$2)+1),0)</f>
        <v>22</v>
      </c>
      <c r="D20" s="3">
        <f ca="1">MOD(BB20,Solutions!$B$9)</f>
        <v>5423441705184</v>
      </c>
      <c r="E20" s="3">
        <f ca="1">MOD(BC20,Solutions!$B$9)</f>
        <v>119315717514046</v>
      </c>
      <c r="F20" s="3">
        <v>0</v>
      </c>
      <c r="G20" s="3">
        <v>1</v>
      </c>
      <c r="H20" s="3">
        <v>1</v>
      </c>
      <c r="I20" s="3">
        <v>0</v>
      </c>
      <c r="J20" s="3">
        <f t="shared" ca="1" si="0"/>
        <v>22</v>
      </c>
      <c r="K20" s="3">
        <f ca="1">IF($A20=3,Solutions!$B$9,0)</f>
        <v>119315717514047</v>
      </c>
      <c r="L20" s="3">
        <f t="shared" ca="1" si="1"/>
        <v>1</v>
      </c>
      <c r="M20" s="3">
        <f t="shared" ca="1" si="2"/>
        <v>0</v>
      </c>
      <c r="N20" s="3">
        <f t="shared" ca="1" si="3"/>
        <v>-5423441705183</v>
      </c>
      <c r="O20" s="3">
        <f t="shared" ca="1" si="4"/>
        <v>1</v>
      </c>
      <c r="P20" s="3">
        <f t="shared" ca="1" si="5"/>
        <v>21</v>
      </c>
      <c r="Q20" s="3">
        <f t="shared" ca="1" si="6"/>
        <v>22</v>
      </c>
      <c r="R20" s="3">
        <f t="shared" ca="1" si="7"/>
        <v>-5423441705183</v>
      </c>
      <c r="S20" s="3">
        <f t="shared" ca="1" si="8"/>
        <v>1</v>
      </c>
      <c r="T20" s="3">
        <f t="shared" ca="1" si="9"/>
        <v>5423441705184</v>
      </c>
      <c r="U20" s="3">
        <f t="shared" ca="1" si="10"/>
        <v>-1</v>
      </c>
      <c r="V20" s="3">
        <f t="shared" ca="1" si="11"/>
        <v>1</v>
      </c>
      <c r="W20" s="3">
        <f t="shared" ca="1" si="12"/>
        <v>21</v>
      </c>
      <c r="X20" s="3">
        <f t="shared" ca="1" si="13"/>
        <v>5423441705184</v>
      </c>
      <c r="Y20" s="3">
        <f t="shared" ca="1" si="14"/>
        <v>-1</v>
      </c>
      <c r="Z20" s="3">
        <f t="shared" ca="1" si="15"/>
        <v>-119315717514047</v>
      </c>
      <c r="AA20" s="3">
        <f t="shared" ca="1" si="16"/>
        <v>22</v>
      </c>
      <c r="AB20" s="3">
        <f t="shared" ca="1" si="17"/>
        <v>0</v>
      </c>
      <c r="AC20" s="3">
        <f t="shared" ca="1" si="18"/>
        <v>1</v>
      </c>
      <c r="AD20" s="3">
        <f t="shared" ca="1" si="19"/>
        <v>5423441705184</v>
      </c>
      <c r="AE20" s="3">
        <f t="shared" ca="1" si="20"/>
        <v>-1</v>
      </c>
      <c r="AF20" s="3">
        <f t="shared" ca="1" si="21"/>
        <v>-119315717514047</v>
      </c>
      <c r="AG20" s="3">
        <f t="shared" ca="1" si="22"/>
        <v>22</v>
      </c>
      <c r="AH20" s="3">
        <f t="shared" ca="1" si="23"/>
        <v>0</v>
      </c>
      <c r="AI20" s="3">
        <f t="shared" ca="1" si="24"/>
        <v>1</v>
      </c>
      <c r="AJ20" s="3">
        <f t="shared" ca="1" si="25"/>
        <v>5423441705184</v>
      </c>
      <c r="AK20" s="3">
        <f t="shared" ca="1" si="26"/>
        <v>-1</v>
      </c>
      <c r="AL20" s="3">
        <f t="shared" ca="1" si="27"/>
        <v>-119315717514047</v>
      </c>
      <c r="AM20" s="3">
        <f t="shared" ca="1" si="28"/>
        <v>22</v>
      </c>
      <c r="AN20" s="3">
        <f t="shared" ca="1" si="29"/>
        <v>0</v>
      </c>
      <c r="AO20" s="3">
        <f t="shared" ca="1" si="30"/>
        <v>1</v>
      </c>
      <c r="AP20" s="3">
        <f t="shared" ca="1" si="31"/>
        <v>5423441705184</v>
      </c>
      <c r="AQ20" s="3">
        <f t="shared" ca="1" si="32"/>
        <v>-1</v>
      </c>
      <c r="AR20" s="3">
        <f t="shared" ca="1" si="33"/>
        <v>-119315717514047</v>
      </c>
      <c r="AS20" s="3">
        <f t="shared" ca="1" si="34"/>
        <v>22</v>
      </c>
      <c r="AT20" s="3">
        <f t="shared" ca="1" si="35"/>
        <v>0</v>
      </c>
      <c r="AU20" s="3">
        <f t="shared" ca="1" si="36"/>
        <v>1</v>
      </c>
      <c r="AV20" s="3">
        <f t="shared" ca="1" si="37"/>
        <v>5423441705184</v>
      </c>
      <c r="AW20" s="3">
        <f t="shared" ca="1" si="38"/>
        <v>-1</v>
      </c>
      <c r="AX20" s="3">
        <f t="shared" ca="1" si="39"/>
        <v>-119315717514047</v>
      </c>
      <c r="AY20" s="3">
        <f t="shared" ca="1" si="40"/>
        <v>22</v>
      </c>
      <c r="AZ20" s="3">
        <f t="shared" ca="1" si="41"/>
        <v>0</v>
      </c>
      <c r="BA20" s="3">
        <f t="shared" ca="1" si="42"/>
        <v>1</v>
      </c>
      <c r="BB20" s="3">
        <f t="shared" ca="1" si="43"/>
        <v>5423441705184</v>
      </c>
      <c r="BC20" s="3">
        <f t="shared" ca="1" si="44"/>
        <v>-1</v>
      </c>
      <c r="BD20" s="3">
        <f t="shared" ca="1" si="45"/>
        <v>-119315717514047</v>
      </c>
      <c r="BE20" s="3">
        <f t="shared" ca="1" si="46"/>
        <v>22</v>
      </c>
      <c r="BF20" s="3">
        <f t="shared" ca="1" si="47"/>
        <v>0</v>
      </c>
      <c r="BG20" s="3">
        <f t="shared" ca="1" si="48"/>
        <v>1</v>
      </c>
    </row>
    <row r="21" spans="1:59">
      <c r="A21" s="5">
        <f ca="1">OFFSET(Input!C$1,COUNT(Input!$C:$C)-(ROW()-ROW($A$2)+1),0)</f>
        <v>2</v>
      </c>
      <c r="B21" s="5" t="str">
        <f ca="1">OFFSET(Input!D$1,COUNT(Input!$C:$C)-(ROW()-ROW($A$2)+1),0)</f>
        <v>offset</v>
      </c>
      <c r="C21" s="5">
        <f ca="1">OFFSET(Input!E$1,COUNT(Input!$C:$C)-(ROW()-ROW($A$2)+1),0)</f>
        <v>-3893</v>
      </c>
      <c r="D21" s="3">
        <f ca="1">MOD(BB21,Solutions!$B$9)</f>
        <v>0</v>
      </c>
      <c r="E21" s="3">
        <f ca="1">MOD(BC21,Solutions!$B$9)</f>
        <v>1</v>
      </c>
      <c r="F21" s="3">
        <v>0</v>
      </c>
      <c r="G21" s="3">
        <v>1</v>
      </c>
      <c r="H21" s="3">
        <v>1</v>
      </c>
      <c r="I21" s="3">
        <v>0</v>
      </c>
      <c r="J21" s="3">
        <f t="shared" ca="1" si="0"/>
        <v>0</v>
      </c>
      <c r="K21" s="3">
        <f ca="1">IF($A21=3,Solutions!$B$9,0)</f>
        <v>0</v>
      </c>
      <c r="L21" s="3">
        <f t="shared" ca="1" si="1"/>
        <v>0</v>
      </c>
      <c r="M21" s="3">
        <f t="shared" ca="1" si="2"/>
        <v>1</v>
      </c>
      <c r="N21" s="3">
        <f t="shared" ca="1" si="3"/>
        <v>1</v>
      </c>
      <c r="O21" s="3">
        <f t="shared" ca="1" si="4"/>
        <v>0</v>
      </c>
      <c r="P21" s="3">
        <f t="shared" ca="1" si="5"/>
        <v>0</v>
      </c>
      <c r="Q21" s="3">
        <f t="shared" ca="1" si="6"/>
        <v>0</v>
      </c>
      <c r="R21" s="3">
        <f t="shared" ca="1" si="7"/>
        <v>0</v>
      </c>
      <c r="S21" s="3">
        <f t="shared" ca="1" si="8"/>
        <v>1</v>
      </c>
      <c r="T21" s="3">
        <f t="shared" ca="1" si="9"/>
        <v>1</v>
      </c>
      <c r="U21" s="3">
        <f t="shared" ca="1" si="10"/>
        <v>0</v>
      </c>
      <c r="V21" s="3">
        <f t="shared" ca="1" si="11"/>
        <v>0</v>
      </c>
      <c r="W21" s="3">
        <f t="shared" ca="1" si="12"/>
        <v>0</v>
      </c>
      <c r="X21" s="3">
        <f t="shared" ca="1" si="13"/>
        <v>0</v>
      </c>
      <c r="Y21" s="3">
        <f t="shared" ca="1" si="14"/>
        <v>1</v>
      </c>
      <c r="Z21" s="3">
        <f t="shared" ca="1" si="15"/>
        <v>1</v>
      </c>
      <c r="AA21" s="3">
        <f t="shared" ca="1" si="16"/>
        <v>0</v>
      </c>
      <c r="AB21" s="3">
        <f t="shared" ca="1" si="17"/>
        <v>0</v>
      </c>
      <c r="AC21" s="3">
        <f t="shared" ca="1" si="18"/>
        <v>0</v>
      </c>
      <c r="AD21" s="3">
        <f t="shared" ca="1" si="19"/>
        <v>0</v>
      </c>
      <c r="AE21" s="3">
        <f t="shared" ca="1" si="20"/>
        <v>1</v>
      </c>
      <c r="AF21" s="3">
        <f t="shared" ca="1" si="21"/>
        <v>1</v>
      </c>
      <c r="AG21" s="3">
        <f t="shared" ca="1" si="22"/>
        <v>0</v>
      </c>
      <c r="AH21" s="3">
        <f t="shared" ca="1" si="23"/>
        <v>0</v>
      </c>
      <c r="AI21" s="3">
        <f t="shared" ca="1" si="24"/>
        <v>0</v>
      </c>
      <c r="AJ21" s="3">
        <f t="shared" ca="1" si="25"/>
        <v>0</v>
      </c>
      <c r="AK21" s="3">
        <f t="shared" ca="1" si="26"/>
        <v>1</v>
      </c>
      <c r="AL21" s="3">
        <f t="shared" ca="1" si="27"/>
        <v>1</v>
      </c>
      <c r="AM21" s="3">
        <f t="shared" ca="1" si="28"/>
        <v>0</v>
      </c>
      <c r="AN21" s="3">
        <f t="shared" ca="1" si="29"/>
        <v>0</v>
      </c>
      <c r="AO21" s="3">
        <f t="shared" ca="1" si="30"/>
        <v>0</v>
      </c>
      <c r="AP21" s="3">
        <f t="shared" ca="1" si="31"/>
        <v>0</v>
      </c>
      <c r="AQ21" s="3">
        <f t="shared" ca="1" si="32"/>
        <v>1</v>
      </c>
      <c r="AR21" s="3">
        <f t="shared" ca="1" si="33"/>
        <v>1</v>
      </c>
      <c r="AS21" s="3">
        <f t="shared" ca="1" si="34"/>
        <v>0</v>
      </c>
      <c r="AT21" s="3">
        <f t="shared" ca="1" si="35"/>
        <v>0</v>
      </c>
      <c r="AU21" s="3">
        <f t="shared" ca="1" si="36"/>
        <v>0</v>
      </c>
      <c r="AV21" s="3">
        <f t="shared" ca="1" si="37"/>
        <v>0</v>
      </c>
      <c r="AW21" s="3">
        <f t="shared" ca="1" si="38"/>
        <v>1</v>
      </c>
      <c r="AX21" s="3">
        <f t="shared" ca="1" si="39"/>
        <v>1</v>
      </c>
      <c r="AY21" s="3">
        <f t="shared" ca="1" si="40"/>
        <v>0</v>
      </c>
      <c r="AZ21" s="3">
        <f t="shared" ca="1" si="41"/>
        <v>0</v>
      </c>
      <c r="BA21" s="3">
        <f t="shared" ca="1" si="42"/>
        <v>0</v>
      </c>
      <c r="BB21" s="3">
        <f t="shared" ca="1" si="43"/>
        <v>0</v>
      </c>
      <c r="BC21" s="3">
        <f t="shared" ca="1" si="44"/>
        <v>1</v>
      </c>
      <c r="BD21" s="3">
        <f t="shared" ca="1" si="45"/>
        <v>1</v>
      </c>
      <c r="BE21" s="3">
        <f t="shared" ca="1" si="46"/>
        <v>0</v>
      </c>
      <c r="BF21" s="3">
        <f t="shared" ca="1" si="47"/>
        <v>0</v>
      </c>
      <c r="BG21" s="3">
        <f t="shared" ca="1" si="48"/>
        <v>0</v>
      </c>
    </row>
    <row r="22" spans="1:59">
      <c r="A22" s="5">
        <f ca="1">OFFSET(Input!C$1,COUNT(Input!$C:$C)-(ROW()-ROW($A$2)+1),0)</f>
        <v>3</v>
      </c>
      <c r="B22" s="5" t="str">
        <f ca="1">OFFSET(Input!D$1,COUNT(Input!$C:$C)-(ROW()-ROW($A$2)+1),0)</f>
        <v>interleave</v>
      </c>
      <c r="C22" s="5">
        <f ca="1">OFFSET(Input!E$1,COUNT(Input!$C:$C)-(ROW()-ROW($A$2)+1),0)</f>
        <v>72</v>
      </c>
      <c r="D22" s="3">
        <f ca="1">MOD(BB22,Solutions!$B$9)</f>
        <v>81200974419282</v>
      </c>
      <c r="E22" s="3">
        <f ca="1">MOD(BC22,Solutions!$B$9)</f>
        <v>23</v>
      </c>
      <c r="F22" s="3">
        <v>0</v>
      </c>
      <c r="G22" s="3">
        <v>1</v>
      </c>
      <c r="H22" s="3">
        <v>1</v>
      </c>
      <c r="I22" s="3">
        <v>0</v>
      </c>
      <c r="J22" s="3">
        <f t="shared" ca="1" si="0"/>
        <v>72</v>
      </c>
      <c r="K22" s="3">
        <f ca="1">IF($A22=3,Solutions!$B$9,0)</f>
        <v>119315717514047</v>
      </c>
      <c r="L22" s="3">
        <f t="shared" ca="1" si="1"/>
        <v>1</v>
      </c>
      <c r="M22" s="3">
        <f t="shared" ca="1" si="2"/>
        <v>0</v>
      </c>
      <c r="N22" s="3">
        <f t="shared" ca="1" si="3"/>
        <v>-1657162743250</v>
      </c>
      <c r="O22" s="3">
        <f t="shared" ca="1" si="4"/>
        <v>1</v>
      </c>
      <c r="P22" s="3">
        <f t="shared" ca="1" si="5"/>
        <v>47</v>
      </c>
      <c r="Q22" s="3">
        <f t="shared" ca="1" si="6"/>
        <v>72</v>
      </c>
      <c r="R22" s="3">
        <f t="shared" ca="1" si="7"/>
        <v>-1657162743250</v>
      </c>
      <c r="S22" s="3">
        <f t="shared" ca="1" si="8"/>
        <v>1</v>
      </c>
      <c r="T22" s="3">
        <f t="shared" ca="1" si="9"/>
        <v>1657162743251</v>
      </c>
      <c r="U22" s="3">
        <f t="shared" ca="1" si="10"/>
        <v>-1</v>
      </c>
      <c r="V22" s="3">
        <f t="shared" ca="1" si="11"/>
        <v>25</v>
      </c>
      <c r="W22" s="3">
        <f t="shared" ca="1" si="12"/>
        <v>47</v>
      </c>
      <c r="X22" s="3">
        <f t="shared" ca="1" si="13"/>
        <v>1657162743251</v>
      </c>
      <c r="Y22" s="3">
        <f t="shared" ca="1" si="14"/>
        <v>-1</v>
      </c>
      <c r="Z22" s="3">
        <f t="shared" ca="1" si="15"/>
        <v>-3314325486501</v>
      </c>
      <c r="AA22" s="3">
        <f t="shared" ca="1" si="16"/>
        <v>2</v>
      </c>
      <c r="AB22" s="3">
        <f t="shared" ca="1" si="17"/>
        <v>22</v>
      </c>
      <c r="AC22" s="3">
        <f t="shared" ca="1" si="18"/>
        <v>25</v>
      </c>
      <c r="AD22" s="3">
        <f t="shared" ca="1" si="19"/>
        <v>-3314325486501</v>
      </c>
      <c r="AE22" s="3">
        <f t="shared" ca="1" si="20"/>
        <v>2</v>
      </c>
      <c r="AF22" s="3">
        <f t="shared" ca="1" si="21"/>
        <v>4971488229752</v>
      </c>
      <c r="AG22" s="3">
        <f t="shared" ca="1" si="22"/>
        <v>-3</v>
      </c>
      <c r="AH22" s="3">
        <f t="shared" ca="1" si="23"/>
        <v>3</v>
      </c>
      <c r="AI22" s="3">
        <f t="shared" ca="1" si="24"/>
        <v>22</v>
      </c>
      <c r="AJ22" s="3">
        <f t="shared" ca="1" si="25"/>
        <v>4971488229752</v>
      </c>
      <c r="AK22" s="3">
        <f t="shared" ca="1" si="26"/>
        <v>-3</v>
      </c>
      <c r="AL22" s="3">
        <f t="shared" ca="1" si="27"/>
        <v>-38114743094765</v>
      </c>
      <c r="AM22" s="3">
        <f t="shared" ca="1" si="28"/>
        <v>23</v>
      </c>
      <c r="AN22" s="3">
        <f t="shared" ca="1" si="29"/>
        <v>1</v>
      </c>
      <c r="AO22" s="3">
        <f t="shared" ca="1" si="30"/>
        <v>3</v>
      </c>
      <c r="AP22" s="3">
        <f t="shared" ca="1" si="31"/>
        <v>-38114743094765</v>
      </c>
      <c r="AQ22" s="3">
        <f t="shared" ca="1" si="32"/>
        <v>23</v>
      </c>
      <c r="AR22" s="3">
        <f t="shared" ca="1" si="33"/>
        <v>119315717514047</v>
      </c>
      <c r="AS22" s="3">
        <f t="shared" ca="1" si="34"/>
        <v>-72</v>
      </c>
      <c r="AT22" s="3">
        <f t="shared" ca="1" si="35"/>
        <v>0</v>
      </c>
      <c r="AU22" s="3">
        <f t="shared" ca="1" si="36"/>
        <v>1</v>
      </c>
      <c r="AV22" s="3">
        <f t="shared" ca="1" si="37"/>
        <v>-38114743094765</v>
      </c>
      <c r="AW22" s="3">
        <f t="shared" ca="1" si="38"/>
        <v>23</v>
      </c>
      <c r="AX22" s="3">
        <f t="shared" ca="1" si="39"/>
        <v>119315717514047</v>
      </c>
      <c r="AY22" s="3">
        <f t="shared" ca="1" si="40"/>
        <v>-72</v>
      </c>
      <c r="AZ22" s="3">
        <f t="shared" ca="1" si="41"/>
        <v>0</v>
      </c>
      <c r="BA22" s="3">
        <f t="shared" ca="1" si="42"/>
        <v>1</v>
      </c>
      <c r="BB22" s="3">
        <f t="shared" ca="1" si="43"/>
        <v>-38114743094765</v>
      </c>
      <c r="BC22" s="3">
        <f t="shared" ca="1" si="44"/>
        <v>23</v>
      </c>
      <c r="BD22" s="3">
        <f t="shared" ca="1" si="45"/>
        <v>119315717514047</v>
      </c>
      <c r="BE22" s="3">
        <f t="shared" ca="1" si="46"/>
        <v>-72</v>
      </c>
      <c r="BF22" s="3">
        <f t="shared" ca="1" si="47"/>
        <v>0</v>
      </c>
      <c r="BG22" s="3">
        <f t="shared" ca="1" si="48"/>
        <v>1</v>
      </c>
    </row>
    <row r="23" spans="1:59">
      <c r="A23" s="5">
        <f ca="1">OFFSET(Input!C$1,COUNT(Input!$C:$C)-(ROW()-ROW($A$2)+1),0)</f>
        <v>2</v>
      </c>
      <c r="B23" s="5" t="str">
        <f ca="1">OFFSET(Input!D$1,COUNT(Input!$C:$C)-(ROW()-ROW($A$2)+1),0)</f>
        <v>offset</v>
      </c>
      <c r="C23" s="5">
        <f ca="1">OFFSET(Input!E$1,COUNT(Input!$C:$C)-(ROW()-ROW($A$2)+1),0)</f>
        <v>915</v>
      </c>
      <c r="D23" s="3">
        <f ca="1">MOD(BB23,Solutions!$B$9)</f>
        <v>0</v>
      </c>
      <c r="E23" s="3">
        <f ca="1">MOD(BC23,Solutions!$B$9)</f>
        <v>1</v>
      </c>
      <c r="F23" s="3">
        <v>0</v>
      </c>
      <c r="G23" s="3">
        <v>1</v>
      </c>
      <c r="H23" s="3">
        <v>1</v>
      </c>
      <c r="I23" s="3">
        <v>0</v>
      </c>
      <c r="J23" s="3">
        <f t="shared" ca="1" si="0"/>
        <v>0</v>
      </c>
      <c r="K23" s="3">
        <f ca="1">IF($A23=3,Solutions!$B$9,0)</f>
        <v>0</v>
      </c>
      <c r="L23" s="3">
        <f t="shared" ca="1" si="1"/>
        <v>0</v>
      </c>
      <c r="M23" s="3">
        <f t="shared" ca="1" si="2"/>
        <v>1</v>
      </c>
      <c r="N23" s="3">
        <f t="shared" ca="1" si="3"/>
        <v>1</v>
      </c>
      <c r="O23" s="3">
        <f t="shared" ca="1" si="4"/>
        <v>0</v>
      </c>
      <c r="P23" s="3">
        <f t="shared" ca="1" si="5"/>
        <v>0</v>
      </c>
      <c r="Q23" s="3">
        <f t="shared" ca="1" si="6"/>
        <v>0</v>
      </c>
      <c r="R23" s="3">
        <f t="shared" ca="1" si="7"/>
        <v>0</v>
      </c>
      <c r="S23" s="3">
        <f t="shared" ca="1" si="8"/>
        <v>1</v>
      </c>
      <c r="T23" s="3">
        <f t="shared" ca="1" si="9"/>
        <v>1</v>
      </c>
      <c r="U23" s="3">
        <f t="shared" ca="1" si="10"/>
        <v>0</v>
      </c>
      <c r="V23" s="3">
        <f t="shared" ca="1" si="11"/>
        <v>0</v>
      </c>
      <c r="W23" s="3">
        <f t="shared" ca="1" si="12"/>
        <v>0</v>
      </c>
      <c r="X23" s="3">
        <f t="shared" ca="1" si="13"/>
        <v>0</v>
      </c>
      <c r="Y23" s="3">
        <f t="shared" ca="1" si="14"/>
        <v>1</v>
      </c>
      <c r="Z23" s="3">
        <f t="shared" ca="1" si="15"/>
        <v>1</v>
      </c>
      <c r="AA23" s="3">
        <f t="shared" ca="1" si="16"/>
        <v>0</v>
      </c>
      <c r="AB23" s="3">
        <f t="shared" ca="1" si="17"/>
        <v>0</v>
      </c>
      <c r="AC23" s="3">
        <f t="shared" ca="1" si="18"/>
        <v>0</v>
      </c>
      <c r="AD23" s="3">
        <f t="shared" ca="1" si="19"/>
        <v>0</v>
      </c>
      <c r="AE23" s="3">
        <f t="shared" ca="1" si="20"/>
        <v>1</v>
      </c>
      <c r="AF23" s="3">
        <f t="shared" ca="1" si="21"/>
        <v>1</v>
      </c>
      <c r="AG23" s="3">
        <f t="shared" ca="1" si="22"/>
        <v>0</v>
      </c>
      <c r="AH23" s="3">
        <f t="shared" ca="1" si="23"/>
        <v>0</v>
      </c>
      <c r="AI23" s="3">
        <f t="shared" ca="1" si="24"/>
        <v>0</v>
      </c>
      <c r="AJ23" s="3">
        <f t="shared" ca="1" si="25"/>
        <v>0</v>
      </c>
      <c r="AK23" s="3">
        <f t="shared" ca="1" si="26"/>
        <v>1</v>
      </c>
      <c r="AL23" s="3">
        <f t="shared" ca="1" si="27"/>
        <v>1</v>
      </c>
      <c r="AM23" s="3">
        <f t="shared" ca="1" si="28"/>
        <v>0</v>
      </c>
      <c r="AN23" s="3">
        <f t="shared" ca="1" si="29"/>
        <v>0</v>
      </c>
      <c r="AO23" s="3">
        <f t="shared" ca="1" si="30"/>
        <v>0</v>
      </c>
      <c r="AP23" s="3">
        <f t="shared" ca="1" si="31"/>
        <v>0</v>
      </c>
      <c r="AQ23" s="3">
        <f t="shared" ca="1" si="32"/>
        <v>1</v>
      </c>
      <c r="AR23" s="3">
        <f t="shared" ca="1" si="33"/>
        <v>1</v>
      </c>
      <c r="AS23" s="3">
        <f t="shared" ca="1" si="34"/>
        <v>0</v>
      </c>
      <c r="AT23" s="3">
        <f t="shared" ca="1" si="35"/>
        <v>0</v>
      </c>
      <c r="AU23" s="3">
        <f t="shared" ca="1" si="36"/>
        <v>0</v>
      </c>
      <c r="AV23" s="3">
        <f t="shared" ca="1" si="37"/>
        <v>0</v>
      </c>
      <c r="AW23" s="3">
        <f t="shared" ca="1" si="38"/>
        <v>1</v>
      </c>
      <c r="AX23" s="3">
        <f t="shared" ca="1" si="39"/>
        <v>1</v>
      </c>
      <c r="AY23" s="3">
        <f t="shared" ca="1" si="40"/>
        <v>0</v>
      </c>
      <c r="AZ23" s="3">
        <f t="shared" ca="1" si="41"/>
        <v>0</v>
      </c>
      <c r="BA23" s="3">
        <f t="shared" ca="1" si="42"/>
        <v>0</v>
      </c>
      <c r="BB23" s="3">
        <f t="shared" ca="1" si="43"/>
        <v>0</v>
      </c>
      <c r="BC23" s="3">
        <f t="shared" ca="1" si="44"/>
        <v>1</v>
      </c>
      <c r="BD23" s="3">
        <f t="shared" ca="1" si="45"/>
        <v>1</v>
      </c>
      <c r="BE23" s="3">
        <f t="shared" ca="1" si="46"/>
        <v>0</v>
      </c>
      <c r="BF23" s="3">
        <f t="shared" ca="1" si="47"/>
        <v>0</v>
      </c>
      <c r="BG23" s="3">
        <f t="shared" ca="1" si="48"/>
        <v>0</v>
      </c>
    </row>
    <row r="24" spans="1:59">
      <c r="A24" s="5">
        <f ca="1">OFFSET(Input!C$1,COUNT(Input!$C:$C)-(ROW()-ROW($A$2)+1),0)</f>
        <v>3</v>
      </c>
      <c r="B24" s="5" t="str">
        <f ca="1">OFFSET(Input!D$1,COUNT(Input!$C:$C)-(ROW()-ROW($A$2)+1),0)</f>
        <v>interleave</v>
      </c>
      <c r="C24" s="5">
        <f ca="1">OFFSET(Input!E$1,COUNT(Input!$C:$C)-(ROW()-ROW($A$2)+1),0)</f>
        <v>75</v>
      </c>
      <c r="D24" s="3">
        <f ca="1">MOD(BB24,Solutions!$B$9)</f>
        <v>106588707645882</v>
      </c>
      <c r="E24" s="3">
        <f ca="1">MOD(BC24,Solutions!$B$9)</f>
        <v>8</v>
      </c>
      <c r="F24" s="3">
        <v>0</v>
      </c>
      <c r="G24" s="3">
        <v>1</v>
      </c>
      <c r="H24" s="3">
        <v>1</v>
      </c>
      <c r="I24" s="3">
        <v>0</v>
      </c>
      <c r="J24" s="3">
        <f t="shared" ca="1" si="0"/>
        <v>75</v>
      </c>
      <c r="K24" s="3">
        <f ca="1">IF($A24=3,Solutions!$B$9,0)</f>
        <v>119315717514047</v>
      </c>
      <c r="L24" s="3">
        <f t="shared" ca="1" si="1"/>
        <v>1</v>
      </c>
      <c r="M24" s="3">
        <f t="shared" ca="1" si="2"/>
        <v>0</v>
      </c>
      <c r="N24" s="3">
        <f t="shared" ca="1" si="3"/>
        <v>-1590876233520</v>
      </c>
      <c r="O24" s="3">
        <f t="shared" ca="1" si="4"/>
        <v>1</v>
      </c>
      <c r="P24" s="3">
        <f t="shared" ca="1" si="5"/>
        <v>47</v>
      </c>
      <c r="Q24" s="3">
        <f t="shared" ca="1" si="6"/>
        <v>75</v>
      </c>
      <c r="R24" s="3">
        <f t="shared" ca="1" si="7"/>
        <v>-1590876233520</v>
      </c>
      <c r="S24" s="3">
        <f t="shared" ca="1" si="8"/>
        <v>1</v>
      </c>
      <c r="T24" s="3">
        <f t="shared" ca="1" si="9"/>
        <v>1590876233521</v>
      </c>
      <c r="U24" s="3">
        <f t="shared" ca="1" si="10"/>
        <v>-1</v>
      </c>
      <c r="V24" s="3">
        <f t="shared" ca="1" si="11"/>
        <v>28</v>
      </c>
      <c r="W24" s="3">
        <f t="shared" ca="1" si="12"/>
        <v>47</v>
      </c>
      <c r="X24" s="3">
        <f t="shared" ca="1" si="13"/>
        <v>1590876233521</v>
      </c>
      <c r="Y24" s="3">
        <f t="shared" ca="1" si="14"/>
        <v>-1</v>
      </c>
      <c r="Z24" s="3">
        <f t="shared" ca="1" si="15"/>
        <v>-3181752467041</v>
      </c>
      <c r="AA24" s="3">
        <f t="shared" ca="1" si="16"/>
        <v>2</v>
      </c>
      <c r="AB24" s="3">
        <f t="shared" ca="1" si="17"/>
        <v>19</v>
      </c>
      <c r="AC24" s="3">
        <f t="shared" ca="1" si="18"/>
        <v>28</v>
      </c>
      <c r="AD24" s="3">
        <f t="shared" ca="1" si="19"/>
        <v>-3181752467041</v>
      </c>
      <c r="AE24" s="3">
        <f t="shared" ca="1" si="20"/>
        <v>2</v>
      </c>
      <c r="AF24" s="3">
        <f t="shared" ca="1" si="21"/>
        <v>4772628700562</v>
      </c>
      <c r="AG24" s="3">
        <f t="shared" ca="1" si="22"/>
        <v>-3</v>
      </c>
      <c r="AH24" s="3">
        <f t="shared" ca="1" si="23"/>
        <v>9</v>
      </c>
      <c r="AI24" s="3">
        <f t="shared" ca="1" si="24"/>
        <v>19</v>
      </c>
      <c r="AJ24" s="3">
        <f t="shared" ca="1" si="25"/>
        <v>4772628700562</v>
      </c>
      <c r="AK24" s="3">
        <f t="shared" ca="1" si="26"/>
        <v>-3</v>
      </c>
      <c r="AL24" s="3">
        <f t="shared" ca="1" si="27"/>
        <v>-12727009868165</v>
      </c>
      <c r="AM24" s="3">
        <f t="shared" ca="1" si="28"/>
        <v>8</v>
      </c>
      <c r="AN24" s="3">
        <f t="shared" ca="1" si="29"/>
        <v>1</v>
      </c>
      <c r="AO24" s="3">
        <f t="shared" ca="1" si="30"/>
        <v>9</v>
      </c>
      <c r="AP24" s="3">
        <f t="shared" ca="1" si="31"/>
        <v>-12727009868165</v>
      </c>
      <c r="AQ24" s="3">
        <f t="shared" ca="1" si="32"/>
        <v>8</v>
      </c>
      <c r="AR24" s="3">
        <f t="shared" ca="1" si="33"/>
        <v>119315717514047</v>
      </c>
      <c r="AS24" s="3">
        <f t="shared" ca="1" si="34"/>
        <v>-75</v>
      </c>
      <c r="AT24" s="3">
        <f t="shared" ca="1" si="35"/>
        <v>0</v>
      </c>
      <c r="AU24" s="3">
        <f t="shared" ca="1" si="36"/>
        <v>1</v>
      </c>
      <c r="AV24" s="3">
        <f t="shared" ca="1" si="37"/>
        <v>-12727009868165</v>
      </c>
      <c r="AW24" s="3">
        <f t="shared" ca="1" si="38"/>
        <v>8</v>
      </c>
      <c r="AX24" s="3">
        <f t="shared" ca="1" si="39"/>
        <v>119315717514047</v>
      </c>
      <c r="AY24" s="3">
        <f t="shared" ca="1" si="40"/>
        <v>-75</v>
      </c>
      <c r="AZ24" s="3">
        <f t="shared" ca="1" si="41"/>
        <v>0</v>
      </c>
      <c r="BA24" s="3">
        <f t="shared" ca="1" si="42"/>
        <v>1</v>
      </c>
      <c r="BB24" s="3">
        <f t="shared" ca="1" si="43"/>
        <v>-12727009868165</v>
      </c>
      <c r="BC24" s="3">
        <f t="shared" ca="1" si="44"/>
        <v>8</v>
      </c>
      <c r="BD24" s="3">
        <f t="shared" ca="1" si="45"/>
        <v>119315717514047</v>
      </c>
      <c r="BE24" s="3">
        <f t="shared" ca="1" si="46"/>
        <v>-75</v>
      </c>
      <c r="BF24" s="3">
        <f t="shared" ca="1" si="47"/>
        <v>0</v>
      </c>
      <c r="BG24" s="3">
        <f t="shared" ca="1" si="48"/>
        <v>1</v>
      </c>
    </row>
    <row r="25" spans="1:59">
      <c r="A25" s="5">
        <f ca="1">OFFSET(Input!C$1,COUNT(Input!$C:$C)-(ROW()-ROW($A$2)+1),0)</f>
        <v>2</v>
      </c>
      <c r="B25" s="5" t="str">
        <f ca="1">OFFSET(Input!D$1,COUNT(Input!$C:$C)-(ROW()-ROW($A$2)+1),0)</f>
        <v>offset</v>
      </c>
      <c r="C25" s="5">
        <f ca="1">OFFSET(Input!E$1,COUNT(Input!$C:$C)-(ROW()-ROW($A$2)+1),0)</f>
        <v>3191</v>
      </c>
      <c r="D25" s="3">
        <f ca="1">MOD(BB25,Solutions!$B$9)</f>
        <v>0</v>
      </c>
      <c r="E25" s="3">
        <f ca="1">MOD(BC25,Solutions!$B$9)</f>
        <v>1</v>
      </c>
      <c r="F25" s="3">
        <v>0</v>
      </c>
      <c r="G25" s="3">
        <v>1</v>
      </c>
      <c r="H25" s="3">
        <v>1</v>
      </c>
      <c r="I25" s="3">
        <v>0</v>
      </c>
      <c r="J25" s="3">
        <f t="shared" ca="1" si="0"/>
        <v>0</v>
      </c>
      <c r="K25" s="3">
        <f ca="1">IF($A25=3,Solutions!$B$9,0)</f>
        <v>0</v>
      </c>
      <c r="L25" s="3">
        <f t="shared" ca="1" si="1"/>
        <v>0</v>
      </c>
      <c r="M25" s="3">
        <f t="shared" ca="1" si="2"/>
        <v>1</v>
      </c>
      <c r="N25" s="3">
        <f t="shared" ca="1" si="3"/>
        <v>1</v>
      </c>
      <c r="O25" s="3">
        <f t="shared" ca="1" si="4"/>
        <v>0</v>
      </c>
      <c r="P25" s="3">
        <f t="shared" ca="1" si="5"/>
        <v>0</v>
      </c>
      <c r="Q25" s="3">
        <f t="shared" ca="1" si="6"/>
        <v>0</v>
      </c>
      <c r="R25" s="3">
        <f t="shared" ca="1" si="7"/>
        <v>0</v>
      </c>
      <c r="S25" s="3">
        <f t="shared" ca="1" si="8"/>
        <v>1</v>
      </c>
      <c r="T25" s="3">
        <f t="shared" ca="1" si="9"/>
        <v>1</v>
      </c>
      <c r="U25" s="3">
        <f t="shared" ca="1" si="10"/>
        <v>0</v>
      </c>
      <c r="V25" s="3">
        <f t="shared" ca="1" si="11"/>
        <v>0</v>
      </c>
      <c r="W25" s="3">
        <f t="shared" ca="1" si="12"/>
        <v>0</v>
      </c>
      <c r="X25" s="3">
        <f t="shared" ca="1" si="13"/>
        <v>0</v>
      </c>
      <c r="Y25" s="3">
        <f t="shared" ca="1" si="14"/>
        <v>1</v>
      </c>
      <c r="Z25" s="3">
        <f t="shared" ca="1" si="15"/>
        <v>1</v>
      </c>
      <c r="AA25" s="3">
        <f t="shared" ca="1" si="16"/>
        <v>0</v>
      </c>
      <c r="AB25" s="3">
        <f t="shared" ca="1" si="17"/>
        <v>0</v>
      </c>
      <c r="AC25" s="3">
        <f t="shared" ca="1" si="18"/>
        <v>0</v>
      </c>
      <c r="AD25" s="3">
        <f t="shared" ca="1" si="19"/>
        <v>0</v>
      </c>
      <c r="AE25" s="3">
        <f t="shared" ca="1" si="20"/>
        <v>1</v>
      </c>
      <c r="AF25" s="3">
        <f t="shared" ca="1" si="21"/>
        <v>1</v>
      </c>
      <c r="AG25" s="3">
        <f t="shared" ca="1" si="22"/>
        <v>0</v>
      </c>
      <c r="AH25" s="3">
        <f t="shared" ca="1" si="23"/>
        <v>0</v>
      </c>
      <c r="AI25" s="3">
        <f t="shared" ca="1" si="24"/>
        <v>0</v>
      </c>
      <c r="AJ25" s="3">
        <f t="shared" ca="1" si="25"/>
        <v>0</v>
      </c>
      <c r="AK25" s="3">
        <f t="shared" ca="1" si="26"/>
        <v>1</v>
      </c>
      <c r="AL25" s="3">
        <f t="shared" ca="1" si="27"/>
        <v>1</v>
      </c>
      <c r="AM25" s="3">
        <f t="shared" ca="1" si="28"/>
        <v>0</v>
      </c>
      <c r="AN25" s="3">
        <f t="shared" ca="1" si="29"/>
        <v>0</v>
      </c>
      <c r="AO25" s="3">
        <f t="shared" ca="1" si="30"/>
        <v>0</v>
      </c>
      <c r="AP25" s="3">
        <f t="shared" ca="1" si="31"/>
        <v>0</v>
      </c>
      <c r="AQ25" s="3">
        <f t="shared" ca="1" si="32"/>
        <v>1</v>
      </c>
      <c r="AR25" s="3">
        <f t="shared" ca="1" si="33"/>
        <v>1</v>
      </c>
      <c r="AS25" s="3">
        <f t="shared" ca="1" si="34"/>
        <v>0</v>
      </c>
      <c r="AT25" s="3">
        <f t="shared" ca="1" si="35"/>
        <v>0</v>
      </c>
      <c r="AU25" s="3">
        <f t="shared" ca="1" si="36"/>
        <v>0</v>
      </c>
      <c r="AV25" s="3">
        <f t="shared" ca="1" si="37"/>
        <v>0</v>
      </c>
      <c r="AW25" s="3">
        <f t="shared" ca="1" si="38"/>
        <v>1</v>
      </c>
      <c r="AX25" s="3">
        <f t="shared" ca="1" si="39"/>
        <v>1</v>
      </c>
      <c r="AY25" s="3">
        <f t="shared" ca="1" si="40"/>
        <v>0</v>
      </c>
      <c r="AZ25" s="3">
        <f t="shared" ca="1" si="41"/>
        <v>0</v>
      </c>
      <c r="BA25" s="3">
        <f t="shared" ca="1" si="42"/>
        <v>0</v>
      </c>
      <c r="BB25" s="3">
        <f t="shared" ca="1" si="43"/>
        <v>0</v>
      </c>
      <c r="BC25" s="3">
        <f t="shared" ca="1" si="44"/>
        <v>1</v>
      </c>
      <c r="BD25" s="3">
        <f t="shared" ca="1" si="45"/>
        <v>1</v>
      </c>
      <c r="BE25" s="3">
        <f t="shared" ca="1" si="46"/>
        <v>0</v>
      </c>
      <c r="BF25" s="3">
        <f t="shared" ca="1" si="47"/>
        <v>0</v>
      </c>
      <c r="BG25" s="3">
        <f t="shared" ca="1" si="48"/>
        <v>0</v>
      </c>
    </row>
    <row r="26" spans="1:59">
      <c r="A26" s="5">
        <f ca="1">OFFSET(Input!C$1,COUNT(Input!$C:$C)-(ROW()-ROW($A$2)+1),0)</f>
        <v>3</v>
      </c>
      <c r="B26" s="5" t="str">
        <f ca="1">OFFSET(Input!D$1,COUNT(Input!$C:$C)-(ROW()-ROW($A$2)+1),0)</f>
        <v>interleave</v>
      </c>
      <c r="C26" s="5">
        <f ca="1">OFFSET(Input!E$1,COUNT(Input!$C:$C)-(ROW()-ROW($A$2)+1),0)</f>
        <v>50</v>
      </c>
      <c r="D26" s="3">
        <f ca="1">MOD(BB26,Solutions!$B$9)</f>
        <v>40567343954776</v>
      </c>
      <c r="E26" s="3">
        <f ca="1">MOD(BC26,Solutions!$B$9)</f>
        <v>119315717514030</v>
      </c>
      <c r="F26" s="3">
        <v>0</v>
      </c>
      <c r="G26" s="3">
        <v>1</v>
      </c>
      <c r="H26" s="3">
        <v>1</v>
      </c>
      <c r="I26" s="3">
        <v>0</v>
      </c>
      <c r="J26" s="3">
        <f t="shared" ca="1" si="0"/>
        <v>50</v>
      </c>
      <c r="K26" s="3">
        <f ca="1">IF($A26=3,Solutions!$B$9,0)</f>
        <v>119315717514047</v>
      </c>
      <c r="L26" s="3">
        <f t="shared" ca="1" si="1"/>
        <v>1</v>
      </c>
      <c r="M26" s="3">
        <f t="shared" ca="1" si="2"/>
        <v>0</v>
      </c>
      <c r="N26" s="3">
        <f t="shared" ca="1" si="3"/>
        <v>-2386314350280</v>
      </c>
      <c r="O26" s="3">
        <f t="shared" ca="1" si="4"/>
        <v>1</v>
      </c>
      <c r="P26" s="3">
        <f t="shared" ca="1" si="5"/>
        <v>47</v>
      </c>
      <c r="Q26" s="3">
        <f t="shared" ca="1" si="6"/>
        <v>50</v>
      </c>
      <c r="R26" s="3">
        <f t="shared" ca="1" si="7"/>
        <v>-2386314350280</v>
      </c>
      <c r="S26" s="3">
        <f t="shared" ca="1" si="8"/>
        <v>1</v>
      </c>
      <c r="T26" s="3">
        <f t="shared" ca="1" si="9"/>
        <v>2386314350281</v>
      </c>
      <c r="U26" s="3">
        <f t="shared" ca="1" si="10"/>
        <v>-1</v>
      </c>
      <c r="V26" s="3">
        <f t="shared" ca="1" si="11"/>
        <v>3</v>
      </c>
      <c r="W26" s="3">
        <f t="shared" ca="1" si="12"/>
        <v>47</v>
      </c>
      <c r="X26" s="3">
        <f t="shared" ca="1" si="13"/>
        <v>2386314350281</v>
      </c>
      <c r="Y26" s="3">
        <f t="shared" ca="1" si="14"/>
        <v>-1</v>
      </c>
      <c r="Z26" s="3">
        <f t="shared" ca="1" si="15"/>
        <v>-38181029604495</v>
      </c>
      <c r="AA26" s="3">
        <f t="shared" ca="1" si="16"/>
        <v>16</v>
      </c>
      <c r="AB26" s="3">
        <f t="shared" ca="1" si="17"/>
        <v>2</v>
      </c>
      <c r="AC26" s="3">
        <f t="shared" ca="1" si="18"/>
        <v>3</v>
      </c>
      <c r="AD26" s="3">
        <f t="shared" ca="1" si="19"/>
        <v>-38181029604495</v>
      </c>
      <c r="AE26" s="3">
        <f t="shared" ca="1" si="20"/>
        <v>16</v>
      </c>
      <c r="AF26" s="3">
        <f t="shared" ca="1" si="21"/>
        <v>40567343954776</v>
      </c>
      <c r="AG26" s="3">
        <f t="shared" ca="1" si="22"/>
        <v>-17</v>
      </c>
      <c r="AH26" s="3">
        <f t="shared" ca="1" si="23"/>
        <v>1</v>
      </c>
      <c r="AI26" s="3">
        <f t="shared" ca="1" si="24"/>
        <v>2</v>
      </c>
      <c r="AJ26" s="3">
        <f t="shared" ca="1" si="25"/>
        <v>40567343954776</v>
      </c>
      <c r="AK26" s="3">
        <f t="shared" ca="1" si="26"/>
        <v>-17</v>
      </c>
      <c r="AL26" s="3">
        <f t="shared" ca="1" si="27"/>
        <v>-119315717514047</v>
      </c>
      <c r="AM26" s="3">
        <f t="shared" ca="1" si="28"/>
        <v>50</v>
      </c>
      <c r="AN26" s="3">
        <f t="shared" ca="1" si="29"/>
        <v>0</v>
      </c>
      <c r="AO26" s="3">
        <f t="shared" ca="1" si="30"/>
        <v>1</v>
      </c>
      <c r="AP26" s="3">
        <f t="shared" ca="1" si="31"/>
        <v>40567343954776</v>
      </c>
      <c r="AQ26" s="3">
        <f t="shared" ca="1" si="32"/>
        <v>-17</v>
      </c>
      <c r="AR26" s="3">
        <f t="shared" ca="1" si="33"/>
        <v>-119315717514047</v>
      </c>
      <c r="AS26" s="3">
        <f t="shared" ca="1" si="34"/>
        <v>50</v>
      </c>
      <c r="AT26" s="3">
        <f t="shared" ca="1" si="35"/>
        <v>0</v>
      </c>
      <c r="AU26" s="3">
        <f t="shared" ca="1" si="36"/>
        <v>1</v>
      </c>
      <c r="AV26" s="3">
        <f t="shared" ca="1" si="37"/>
        <v>40567343954776</v>
      </c>
      <c r="AW26" s="3">
        <f t="shared" ca="1" si="38"/>
        <v>-17</v>
      </c>
      <c r="AX26" s="3">
        <f t="shared" ca="1" si="39"/>
        <v>-119315717514047</v>
      </c>
      <c r="AY26" s="3">
        <f t="shared" ca="1" si="40"/>
        <v>50</v>
      </c>
      <c r="AZ26" s="3">
        <f t="shared" ca="1" si="41"/>
        <v>0</v>
      </c>
      <c r="BA26" s="3">
        <f t="shared" ca="1" si="42"/>
        <v>1</v>
      </c>
      <c r="BB26" s="3">
        <f t="shared" ca="1" si="43"/>
        <v>40567343954776</v>
      </c>
      <c r="BC26" s="3">
        <f t="shared" ca="1" si="44"/>
        <v>-17</v>
      </c>
      <c r="BD26" s="3">
        <f t="shared" ca="1" si="45"/>
        <v>-119315717514047</v>
      </c>
      <c r="BE26" s="3">
        <f t="shared" ca="1" si="46"/>
        <v>50</v>
      </c>
      <c r="BF26" s="3">
        <f t="shared" ca="1" si="47"/>
        <v>0</v>
      </c>
      <c r="BG26" s="3">
        <f t="shared" ca="1" si="48"/>
        <v>1</v>
      </c>
    </row>
    <row r="27" spans="1:59">
      <c r="A27" s="5">
        <f ca="1">OFFSET(Input!C$1,COUNT(Input!$C:$C)-(ROW()-ROW($A$2)+1),0)</f>
        <v>2</v>
      </c>
      <c r="B27" s="5" t="str">
        <f ca="1">OFFSET(Input!D$1,COUNT(Input!$C:$C)-(ROW()-ROW($A$2)+1),0)</f>
        <v>offset</v>
      </c>
      <c r="C27" s="5">
        <f ca="1">OFFSET(Input!E$1,COUNT(Input!$C:$C)-(ROW()-ROW($A$2)+1),0)</f>
        <v>5367</v>
      </c>
      <c r="D27" s="3">
        <f ca="1">MOD(BB27,Solutions!$B$9)</f>
        <v>0</v>
      </c>
      <c r="E27" s="3">
        <f ca="1">MOD(BC27,Solutions!$B$9)</f>
        <v>1</v>
      </c>
      <c r="F27" s="3">
        <v>0</v>
      </c>
      <c r="G27" s="3">
        <v>1</v>
      </c>
      <c r="H27" s="3">
        <v>1</v>
      </c>
      <c r="I27" s="3">
        <v>0</v>
      </c>
      <c r="J27" s="3">
        <f t="shared" ca="1" si="0"/>
        <v>0</v>
      </c>
      <c r="K27" s="3">
        <f ca="1">IF($A27=3,Solutions!$B$9,0)</f>
        <v>0</v>
      </c>
      <c r="L27" s="3">
        <f t="shared" ca="1" si="1"/>
        <v>0</v>
      </c>
      <c r="M27" s="3">
        <f t="shared" ca="1" si="2"/>
        <v>1</v>
      </c>
      <c r="N27" s="3">
        <f t="shared" ca="1" si="3"/>
        <v>1</v>
      </c>
      <c r="O27" s="3">
        <f t="shared" ca="1" si="4"/>
        <v>0</v>
      </c>
      <c r="P27" s="3">
        <f t="shared" ca="1" si="5"/>
        <v>0</v>
      </c>
      <c r="Q27" s="3">
        <f t="shared" ca="1" si="6"/>
        <v>0</v>
      </c>
      <c r="R27" s="3">
        <f t="shared" ca="1" si="7"/>
        <v>0</v>
      </c>
      <c r="S27" s="3">
        <f t="shared" ca="1" si="8"/>
        <v>1</v>
      </c>
      <c r="T27" s="3">
        <f t="shared" ca="1" si="9"/>
        <v>1</v>
      </c>
      <c r="U27" s="3">
        <f t="shared" ca="1" si="10"/>
        <v>0</v>
      </c>
      <c r="V27" s="3">
        <f t="shared" ca="1" si="11"/>
        <v>0</v>
      </c>
      <c r="W27" s="3">
        <f t="shared" ca="1" si="12"/>
        <v>0</v>
      </c>
      <c r="X27" s="3">
        <f t="shared" ca="1" si="13"/>
        <v>0</v>
      </c>
      <c r="Y27" s="3">
        <f t="shared" ca="1" si="14"/>
        <v>1</v>
      </c>
      <c r="Z27" s="3">
        <f t="shared" ca="1" si="15"/>
        <v>1</v>
      </c>
      <c r="AA27" s="3">
        <f t="shared" ca="1" si="16"/>
        <v>0</v>
      </c>
      <c r="AB27" s="3">
        <f t="shared" ca="1" si="17"/>
        <v>0</v>
      </c>
      <c r="AC27" s="3">
        <f t="shared" ca="1" si="18"/>
        <v>0</v>
      </c>
      <c r="AD27" s="3">
        <f t="shared" ca="1" si="19"/>
        <v>0</v>
      </c>
      <c r="AE27" s="3">
        <f t="shared" ca="1" si="20"/>
        <v>1</v>
      </c>
      <c r="AF27" s="3">
        <f t="shared" ca="1" si="21"/>
        <v>1</v>
      </c>
      <c r="AG27" s="3">
        <f t="shared" ca="1" si="22"/>
        <v>0</v>
      </c>
      <c r="AH27" s="3">
        <f t="shared" ca="1" si="23"/>
        <v>0</v>
      </c>
      <c r="AI27" s="3">
        <f t="shared" ca="1" si="24"/>
        <v>0</v>
      </c>
      <c r="AJ27" s="3">
        <f t="shared" ca="1" si="25"/>
        <v>0</v>
      </c>
      <c r="AK27" s="3">
        <f t="shared" ca="1" si="26"/>
        <v>1</v>
      </c>
      <c r="AL27" s="3">
        <f t="shared" ca="1" si="27"/>
        <v>1</v>
      </c>
      <c r="AM27" s="3">
        <f t="shared" ca="1" si="28"/>
        <v>0</v>
      </c>
      <c r="AN27" s="3">
        <f t="shared" ca="1" si="29"/>
        <v>0</v>
      </c>
      <c r="AO27" s="3">
        <f t="shared" ca="1" si="30"/>
        <v>0</v>
      </c>
      <c r="AP27" s="3">
        <f t="shared" ca="1" si="31"/>
        <v>0</v>
      </c>
      <c r="AQ27" s="3">
        <f t="shared" ca="1" si="32"/>
        <v>1</v>
      </c>
      <c r="AR27" s="3">
        <f t="shared" ca="1" si="33"/>
        <v>1</v>
      </c>
      <c r="AS27" s="3">
        <f t="shared" ca="1" si="34"/>
        <v>0</v>
      </c>
      <c r="AT27" s="3">
        <f t="shared" ca="1" si="35"/>
        <v>0</v>
      </c>
      <c r="AU27" s="3">
        <f t="shared" ca="1" si="36"/>
        <v>0</v>
      </c>
      <c r="AV27" s="3">
        <f t="shared" ca="1" si="37"/>
        <v>0</v>
      </c>
      <c r="AW27" s="3">
        <f t="shared" ca="1" si="38"/>
        <v>1</v>
      </c>
      <c r="AX27" s="3">
        <f t="shared" ca="1" si="39"/>
        <v>1</v>
      </c>
      <c r="AY27" s="3">
        <f t="shared" ca="1" si="40"/>
        <v>0</v>
      </c>
      <c r="AZ27" s="3">
        <f t="shared" ca="1" si="41"/>
        <v>0</v>
      </c>
      <c r="BA27" s="3">
        <f t="shared" ca="1" si="42"/>
        <v>0</v>
      </c>
      <c r="BB27" s="3">
        <f t="shared" ca="1" si="43"/>
        <v>0</v>
      </c>
      <c r="BC27" s="3">
        <f t="shared" ca="1" si="44"/>
        <v>1</v>
      </c>
      <c r="BD27" s="3">
        <f t="shared" ca="1" si="45"/>
        <v>1</v>
      </c>
      <c r="BE27" s="3">
        <f t="shared" ca="1" si="46"/>
        <v>0</v>
      </c>
      <c r="BF27" s="3">
        <f t="shared" ca="1" si="47"/>
        <v>0</v>
      </c>
      <c r="BG27" s="3">
        <f t="shared" ca="1" si="48"/>
        <v>0</v>
      </c>
    </row>
    <row r="28" spans="1:59">
      <c r="A28" s="5">
        <f ca="1">OFFSET(Input!C$1,COUNT(Input!$C:$C)-(ROW()-ROW($A$2)+1),0)</f>
        <v>1</v>
      </c>
      <c r="B28" s="5" t="str">
        <f ca="1">OFFSET(Input!D$1,COUNT(Input!$C:$C)-(ROW()-ROW($A$2)+1),0)</f>
        <v>reverse</v>
      </c>
      <c r="C28" s="5">
        <f ca="1">OFFSET(Input!E$1,COUNT(Input!$C:$C)-(ROW()-ROW($A$2)+1),0)</f>
        <v>0</v>
      </c>
      <c r="D28" s="3">
        <f ca="1">MOD(BB28,Solutions!$B$9)</f>
        <v>0</v>
      </c>
      <c r="E28" s="3">
        <f ca="1">MOD(BC28,Solutions!$B$9)</f>
        <v>1</v>
      </c>
      <c r="F28" s="3">
        <v>0</v>
      </c>
      <c r="G28" s="3">
        <v>1</v>
      </c>
      <c r="H28" s="3">
        <v>1</v>
      </c>
      <c r="I28" s="3">
        <v>0</v>
      </c>
      <c r="J28" s="3">
        <f t="shared" ca="1" si="0"/>
        <v>0</v>
      </c>
      <c r="K28" s="3">
        <f ca="1">IF($A28=3,Solutions!$B$9,0)</f>
        <v>0</v>
      </c>
      <c r="L28" s="3">
        <f t="shared" ca="1" si="1"/>
        <v>0</v>
      </c>
      <c r="M28" s="3">
        <f t="shared" ca="1" si="2"/>
        <v>1</v>
      </c>
      <c r="N28" s="3">
        <f t="shared" ca="1" si="3"/>
        <v>1</v>
      </c>
      <c r="O28" s="3">
        <f t="shared" ca="1" si="4"/>
        <v>0</v>
      </c>
      <c r="P28" s="3">
        <f t="shared" ca="1" si="5"/>
        <v>0</v>
      </c>
      <c r="Q28" s="3">
        <f t="shared" ca="1" si="6"/>
        <v>0</v>
      </c>
      <c r="R28" s="3">
        <f t="shared" ca="1" si="7"/>
        <v>0</v>
      </c>
      <c r="S28" s="3">
        <f t="shared" ca="1" si="8"/>
        <v>1</v>
      </c>
      <c r="T28" s="3">
        <f t="shared" ca="1" si="9"/>
        <v>1</v>
      </c>
      <c r="U28" s="3">
        <f t="shared" ca="1" si="10"/>
        <v>0</v>
      </c>
      <c r="V28" s="3">
        <f t="shared" ca="1" si="11"/>
        <v>0</v>
      </c>
      <c r="W28" s="3">
        <f t="shared" ca="1" si="12"/>
        <v>0</v>
      </c>
      <c r="X28" s="3">
        <f t="shared" ca="1" si="13"/>
        <v>0</v>
      </c>
      <c r="Y28" s="3">
        <f t="shared" ca="1" si="14"/>
        <v>1</v>
      </c>
      <c r="Z28" s="3">
        <f t="shared" ca="1" si="15"/>
        <v>1</v>
      </c>
      <c r="AA28" s="3">
        <f t="shared" ca="1" si="16"/>
        <v>0</v>
      </c>
      <c r="AB28" s="3">
        <f t="shared" ca="1" si="17"/>
        <v>0</v>
      </c>
      <c r="AC28" s="3">
        <f t="shared" ca="1" si="18"/>
        <v>0</v>
      </c>
      <c r="AD28" s="3">
        <f t="shared" ca="1" si="19"/>
        <v>0</v>
      </c>
      <c r="AE28" s="3">
        <f t="shared" ca="1" si="20"/>
        <v>1</v>
      </c>
      <c r="AF28" s="3">
        <f t="shared" ca="1" si="21"/>
        <v>1</v>
      </c>
      <c r="AG28" s="3">
        <f t="shared" ca="1" si="22"/>
        <v>0</v>
      </c>
      <c r="AH28" s="3">
        <f t="shared" ca="1" si="23"/>
        <v>0</v>
      </c>
      <c r="AI28" s="3">
        <f t="shared" ca="1" si="24"/>
        <v>0</v>
      </c>
      <c r="AJ28" s="3">
        <f t="shared" ca="1" si="25"/>
        <v>0</v>
      </c>
      <c r="AK28" s="3">
        <f t="shared" ca="1" si="26"/>
        <v>1</v>
      </c>
      <c r="AL28" s="3">
        <f t="shared" ca="1" si="27"/>
        <v>1</v>
      </c>
      <c r="AM28" s="3">
        <f t="shared" ca="1" si="28"/>
        <v>0</v>
      </c>
      <c r="AN28" s="3">
        <f t="shared" ca="1" si="29"/>
        <v>0</v>
      </c>
      <c r="AO28" s="3">
        <f t="shared" ca="1" si="30"/>
        <v>0</v>
      </c>
      <c r="AP28" s="3">
        <f t="shared" ca="1" si="31"/>
        <v>0</v>
      </c>
      <c r="AQ28" s="3">
        <f t="shared" ca="1" si="32"/>
        <v>1</v>
      </c>
      <c r="AR28" s="3">
        <f t="shared" ca="1" si="33"/>
        <v>1</v>
      </c>
      <c r="AS28" s="3">
        <f t="shared" ca="1" si="34"/>
        <v>0</v>
      </c>
      <c r="AT28" s="3">
        <f t="shared" ca="1" si="35"/>
        <v>0</v>
      </c>
      <c r="AU28" s="3">
        <f t="shared" ca="1" si="36"/>
        <v>0</v>
      </c>
      <c r="AV28" s="3">
        <f t="shared" ca="1" si="37"/>
        <v>0</v>
      </c>
      <c r="AW28" s="3">
        <f t="shared" ca="1" si="38"/>
        <v>1</v>
      </c>
      <c r="AX28" s="3">
        <f t="shared" ca="1" si="39"/>
        <v>1</v>
      </c>
      <c r="AY28" s="3">
        <f t="shared" ca="1" si="40"/>
        <v>0</v>
      </c>
      <c r="AZ28" s="3">
        <f t="shared" ca="1" si="41"/>
        <v>0</v>
      </c>
      <c r="BA28" s="3">
        <f t="shared" ca="1" si="42"/>
        <v>0</v>
      </c>
      <c r="BB28" s="3">
        <f t="shared" ca="1" si="43"/>
        <v>0</v>
      </c>
      <c r="BC28" s="3">
        <f t="shared" ca="1" si="44"/>
        <v>1</v>
      </c>
      <c r="BD28" s="3">
        <f t="shared" ca="1" si="45"/>
        <v>1</v>
      </c>
      <c r="BE28" s="3">
        <f t="shared" ca="1" si="46"/>
        <v>0</v>
      </c>
      <c r="BF28" s="3">
        <f t="shared" ca="1" si="47"/>
        <v>0</v>
      </c>
      <c r="BG28" s="3">
        <f t="shared" ca="1" si="48"/>
        <v>0</v>
      </c>
    </row>
    <row r="29" spans="1:59">
      <c r="A29" s="5">
        <f ca="1">OFFSET(Input!C$1,COUNT(Input!$C:$C)-(ROW()-ROW($A$2)+1),0)</f>
        <v>3</v>
      </c>
      <c r="B29" s="5" t="str">
        <f ca="1">OFFSET(Input!D$1,COUNT(Input!$C:$C)-(ROW()-ROW($A$2)+1),0)</f>
        <v>interleave</v>
      </c>
      <c r="C29" s="5">
        <f ca="1">OFFSET(Input!E$1,COUNT(Input!$C:$C)-(ROW()-ROW($A$2)+1),0)</f>
        <v>61</v>
      </c>
      <c r="D29" s="3">
        <f ca="1">MOD(BB29,Solutions!$B$9)</f>
        <v>82151805501475</v>
      </c>
      <c r="E29" s="3">
        <f ca="1">MOD(BC29,Solutions!$B$9)</f>
        <v>19</v>
      </c>
      <c r="F29" s="3">
        <v>0</v>
      </c>
      <c r="G29" s="3">
        <v>1</v>
      </c>
      <c r="H29" s="3">
        <v>1</v>
      </c>
      <c r="I29" s="3">
        <v>0</v>
      </c>
      <c r="J29" s="3">
        <f t="shared" ca="1" si="0"/>
        <v>61</v>
      </c>
      <c r="K29" s="3">
        <f ca="1">IF($A29=3,Solutions!$B$9,0)</f>
        <v>119315717514047</v>
      </c>
      <c r="L29" s="3">
        <f t="shared" ca="1" si="1"/>
        <v>1</v>
      </c>
      <c r="M29" s="3">
        <f t="shared" ca="1" si="2"/>
        <v>0</v>
      </c>
      <c r="N29" s="3">
        <f t="shared" ca="1" si="3"/>
        <v>-1955995369082</v>
      </c>
      <c r="O29" s="3">
        <f t="shared" ca="1" si="4"/>
        <v>1</v>
      </c>
      <c r="P29" s="3">
        <f t="shared" ca="1" si="5"/>
        <v>45</v>
      </c>
      <c r="Q29" s="3">
        <f t="shared" ca="1" si="6"/>
        <v>61</v>
      </c>
      <c r="R29" s="3">
        <f t="shared" ca="1" si="7"/>
        <v>-1955995369082</v>
      </c>
      <c r="S29" s="3">
        <f t="shared" ca="1" si="8"/>
        <v>1</v>
      </c>
      <c r="T29" s="3">
        <f t="shared" ca="1" si="9"/>
        <v>1955995369083</v>
      </c>
      <c r="U29" s="3">
        <f t="shared" ca="1" si="10"/>
        <v>-1</v>
      </c>
      <c r="V29" s="3">
        <f t="shared" ca="1" si="11"/>
        <v>16</v>
      </c>
      <c r="W29" s="3">
        <f t="shared" ca="1" si="12"/>
        <v>45</v>
      </c>
      <c r="X29" s="3">
        <f t="shared" ca="1" si="13"/>
        <v>1955995369083</v>
      </c>
      <c r="Y29" s="3">
        <f t="shared" ca="1" si="14"/>
        <v>-1</v>
      </c>
      <c r="Z29" s="3">
        <f t="shared" ca="1" si="15"/>
        <v>-5867986107248</v>
      </c>
      <c r="AA29" s="3">
        <f t="shared" ca="1" si="16"/>
        <v>3</v>
      </c>
      <c r="AB29" s="3">
        <f t="shared" ca="1" si="17"/>
        <v>13</v>
      </c>
      <c r="AC29" s="3">
        <f t="shared" ca="1" si="18"/>
        <v>16</v>
      </c>
      <c r="AD29" s="3">
        <f t="shared" ca="1" si="19"/>
        <v>-5867986107248</v>
      </c>
      <c r="AE29" s="3">
        <f t="shared" ca="1" si="20"/>
        <v>3</v>
      </c>
      <c r="AF29" s="3">
        <f t="shared" ca="1" si="21"/>
        <v>7823981476331</v>
      </c>
      <c r="AG29" s="3">
        <f t="shared" ca="1" si="22"/>
        <v>-4</v>
      </c>
      <c r="AH29" s="3">
        <f t="shared" ca="1" si="23"/>
        <v>3</v>
      </c>
      <c r="AI29" s="3">
        <f t="shared" ca="1" si="24"/>
        <v>13</v>
      </c>
      <c r="AJ29" s="3">
        <f t="shared" ca="1" si="25"/>
        <v>7823981476331</v>
      </c>
      <c r="AK29" s="3">
        <f t="shared" ca="1" si="26"/>
        <v>-4</v>
      </c>
      <c r="AL29" s="3">
        <f t="shared" ca="1" si="27"/>
        <v>-37163912012572</v>
      </c>
      <c r="AM29" s="3">
        <f t="shared" ca="1" si="28"/>
        <v>19</v>
      </c>
      <c r="AN29" s="3">
        <f t="shared" ca="1" si="29"/>
        <v>1</v>
      </c>
      <c r="AO29" s="3">
        <f t="shared" ca="1" si="30"/>
        <v>3</v>
      </c>
      <c r="AP29" s="3">
        <f t="shared" ca="1" si="31"/>
        <v>-37163912012572</v>
      </c>
      <c r="AQ29" s="3">
        <f t="shared" ca="1" si="32"/>
        <v>19</v>
      </c>
      <c r="AR29" s="3">
        <f t="shared" ca="1" si="33"/>
        <v>119315717514047</v>
      </c>
      <c r="AS29" s="3">
        <f t="shared" ca="1" si="34"/>
        <v>-61</v>
      </c>
      <c r="AT29" s="3">
        <f t="shared" ca="1" si="35"/>
        <v>0</v>
      </c>
      <c r="AU29" s="3">
        <f t="shared" ca="1" si="36"/>
        <v>1</v>
      </c>
      <c r="AV29" s="3">
        <f t="shared" ca="1" si="37"/>
        <v>-37163912012572</v>
      </c>
      <c r="AW29" s="3">
        <f t="shared" ca="1" si="38"/>
        <v>19</v>
      </c>
      <c r="AX29" s="3">
        <f t="shared" ca="1" si="39"/>
        <v>119315717514047</v>
      </c>
      <c r="AY29" s="3">
        <f t="shared" ca="1" si="40"/>
        <v>-61</v>
      </c>
      <c r="AZ29" s="3">
        <f t="shared" ca="1" si="41"/>
        <v>0</v>
      </c>
      <c r="BA29" s="3">
        <f t="shared" ca="1" si="42"/>
        <v>1</v>
      </c>
      <c r="BB29" s="3">
        <f t="shared" ca="1" si="43"/>
        <v>-37163912012572</v>
      </c>
      <c r="BC29" s="3">
        <f t="shared" ca="1" si="44"/>
        <v>19</v>
      </c>
      <c r="BD29" s="3">
        <f t="shared" ca="1" si="45"/>
        <v>119315717514047</v>
      </c>
      <c r="BE29" s="3">
        <f t="shared" ca="1" si="46"/>
        <v>-61</v>
      </c>
      <c r="BF29" s="3">
        <f t="shared" ca="1" si="47"/>
        <v>0</v>
      </c>
      <c r="BG29" s="3">
        <f t="shared" ca="1" si="48"/>
        <v>1</v>
      </c>
    </row>
    <row r="30" spans="1:59">
      <c r="A30" s="5">
        <f ca="1">OFFSET(Input!C$1,COUNT(Input!$C:$C)-(ROW()-ROW($A$2)+1),0)</f>
        <v>2</v>
      </c>
      <c r="B30" s="5" t="str">
        <f ca="1">OFFSET(Input!D$1,COUNT(Input!$C:$C)-(ROW()-ROW($A$2)+1),0)</f>
        <v>offset</v>
      </c>
      <c r="C30" s="5">
        <f ca="1">OFFSET(Input!E$1,COUNT(Input!$C:$C)-(ROW()-ROW($A$2)+1),0)</f>
        <v>-5180</v>
      </c>
      <c r="D30" s="3">
        <f ca="1">MOD(BB30,Solutions!$B$9)</f>
        <v>0</v>
      </c>
      <c r="E30" s="3">
        <f ca="1">MOD(BC30,Solutions!$B$9)</f>
        <v>1</v>
      </c>
      <c r="F30" s="3">
        <v>0</v>
      </c>
      <c r="G30" s="3">
        <v>1</v>
      </c>
      <c r="H30" s="3">
        <v>1</v>
      </c>
      <c r="I30" s="3">
        <v>0</v>
      </c>
      <c r="J30" s="3">
        <f t="shared" ca="1" si="0"/>
        <v>0</v>
      </c>
      <c r="K30" s="3">
        <f ca="1">IF($A30=3,Solutions!$B$9,0)</f>
        <v>0</v>
      </c>
      <c r="L30" s="3">
        <f t="shared" ca="1" si="1"/>
        <v>0</v>
      </c>
      <c r="M30" s="3">
        <f t="shared" ca="1" si="2"/>
        <v>1</v>
      </c>
      <c r="N30" s="3">
        <f t="shared" ca="1" si="3"/>
        <v>1</v>
      </c>
      <c r="O30" s="3">
        <f t="shared" ca="1" si="4"/>
        <v>0</v>
      </c>
      <c r="P30" s="3">
        <f t="shared" ca="1" si="5"/>
        <v>0</v>
      </c>
      <c r="Q30" s="3">
        <f t="shared" ca="1" si="6"/>
        <v>0</v>
      </c>
      <c r="R30" s="3">
        <f t="shared" ca="1" si="7"/>
        <v>0</v>
      </c>
      <c r="S30" s="3">
        <f t="shared" ca="1" si="8"/>
        <v>1</v>
      </c>
      <c r="T30" s="3">
        <f t="shared" ca="1" si="9"/>
        <v>1</v>
      </c>
      <c r="U30" s="3">
        <f t="shared" ca="1" si="10"/>
        <v>0</v>
      </c>
      <c r="V30" s="3">
        <f t="shared" ca="1" si="11"/>
        <v>0</v>
      </c>
      <c r="W30" s="3">
        <f t="shared" ca="1" si="12"/>
        <v>0</v>
      </c>
      <c r="X30" s="3">
        <f t="shared" ca="1" si="13"/>
        <v>0</v>
      </c>
      <c r="Y30" s="3">
        <f t="shared" ca="1" si="14"/>
        <v>1</v>
      </c>
      <c r="Z30" s="3">
        <f t="shared" ca="1" si="15"/>
        <v>1</v>
      </c>
      <c r="AA30" s="3">
        <f t="shared" ca="1" si="16"/>
        <v>0</v>
      </c>
      <c r="AB30" s="3">
        <f t="shared" ca="1" si="17"/>
        <v>0</v>
      </c>
      <c r="AC30" s="3">
        <f t="shared" ca="1" si="18"/>
        <v>0</v>
      </c>
      <c r="AD30" s="3">
        <f t="shared" ca="1" si="19"/>
        <v>0</v>
      </c>
      <c r="AE30" s="3">
        <f t="shared" ca="1" si="20"/>
        <v>1</v>
      </c>
      <c r="AF30" s="3">
        <f t="shared" ca="1" si="21"/>
        <v>1</v>
      </c>
      <c r="AG30" s="3">
        <f t="shared" ca="1" si="22"/>
        <v>0</v>
      </c>
      <c r="AH30" s="3">
        <f t="shared" ca="1" si="23"/>
        <v>0</v>
      </c>
      <c r="AI30" s="3">
        <f t="shared" ca="1" si="24"/>
        <v>0</v>
      </c>
      <c r="AJ30" s="3">
        <f t="shared" ca="1" si="25"/>
        <v>0</v>
      </c>
      <c r="AK30" s="3">
        <f t="shared" ca="1" si="26"/>
        <v>1</v>
      </c>
      <c r="AL30" s="3">
        <f t="shared" ca="1" si="27"/>
        <v>1</v>
      </c>
      <c r="AM30" s="3">
        <f t="shared" ca="1" si="28"/>
        <v>0</v>
      </c>
      <c r="AN30" s="3">
        <f t="shared" ca="1" si="29"/>
        <v>0</v>
      </c>
      <c r="AO30" s="3">
        <f t="shared" ca="1" si="30"/>
        <v>0</v>
      </c>
      <c r="AP30" s="3">
        <f t="shared" ca="1" si="31"/>
        <v>0</v>
      </c>
      <c r="AQ30" s="3">
        <f t="shared" ca="1" si="32"/>
        <v>1</v>
      </c>
      <c r="AR30" s="3">
        <f t="shared" ca="1" si="33"/>
        <v>1</v>
      </c>
      <c r="AS30" s="3">
        <f t="shared" ca="1" si="34"/>
        <v>0</v>
      </c>
      <c r="AT30" s="3">
        <f t="shared" ca="1" si="35"/>
        <v>0</v>
      </c>
      <c r="AU30" s="3">
        <f t="shared" ca="1" si="36"/>
        <v>0</v>
      </c>
      <c r="AV30" s="3">
        <f t="shared" ca="1" si="37"/>
        <v>0</v>
      </c>
      <c r="AW30" s="3">
        <f t="shared" ca="1" si="38"/>
        <v>1</v>
      </c>
      <c r="AX30" s="3">
        <f t="shared" ca="1" si="39"/>
        <v>1</v>
      </c>
      <c r="AY30" s="3">
        <f t="shared" ca="1" si="40"/>
        <v>0</v>
      </c>
      <c r="AZ30" s="3">
        <f t="shared" ca="1" si="41"/>
        <v>0</v>
      </c>
      <c r="BA30" s="3">
        <f t="shared" ca="1" si="42"/>
        <v>0</v>
      </c>
      <c r="BB30" s="3">
        <f t="shared" ca="1" si="43"/>
        <v>0</v>
      </c>
      <c r="BC30" s="3">
        <f t="shared" ca="1" si="44"/>
        <v>1</v>
      </c>
      <c r="BD30" s="3">
        <f t="shared" ca="1" si="45"/>
        <v>1</v>
      </c>
      <c r="BE30" s="3">
        <f t="shared" ca="1" si="46"/>
        <v>0</v>
      </c>
      <c r="BF30" s="3">
        <f t="shared" ca="1" si="47"/>
        <v>0</v>
      </c>
      <c r="BG30" s="3">
        <f t="shared" ca="1" si="48"/>
        <v>0</v>
      </c>
    </row>
    <row r="31" spans="1:59">
      <c r="A31" s="5">
        <f ca="1">OFFSET(Input!C$1,COUNT(Input!$C:$C)-(ROW()-ROW($A$2)+1),0)</f>
        <v>1</v>
      </c>
      <c r="B31" s="5" t="str">
        <f ca="1">OFFSET(Input!D$1,COUNT(Input!$C:$C)-(ROW()-ROW($A$2)+1),0)</f>
        <v>reverse</v>
      </c>
      <c r="C31" s="5">
        <f ca="1">OFFSET(Input!E$1,COUNT(Input!$C:$C)-(ROW()-ROW($A$2)+1),0)</f>
        <v>0</v>
      </c>
      <c r="D31" s="3">
        <f ca="1">MOD(BB31,Solutions!$B$9)</f>
        <v>0</v>
      </c>
      <c r="E31" s="3">
        <f ca="1">MOD(BC31,Solutions!$B$9)</f>
        <v>1</v>
      </c>
      <c r="F31" s="3">
        <v>0</v>
      </c>
      <c r="G31" s="3">
        <v>1</v>
      </c>
      <c r="H31" s="3">
        <v>1</v>
      </c>
      <c r="I31" s="3">
        <v>0</v>
      </c>
      <c r="J31" s="3">
        <f t="shared" ca="1" si="0"/>
        <v>0</v>
      </c>
      <c r="K31" s="3">
        <f ca="1">IF($A31=3,Solutions!$B$9,0)</f>
        <v>0</v>
      </c>
      <c r="L31" s="3">
        <f t="shared" ca="1" si="1"/>
        <v>0</v>
      </c>
      <c r="M31" s="3">
        <f t="shared" ca="1" si="2"/>
        <v>1</v>
      </c>
      <c r="N31" s="3">
        <f t="shared" ca="1" si="3"/>
        <v>1</v>
      </c>
      <c r="O31" s="3">
        <f t="shared" ca="1" si="4"/>
        <v>0</v>
      </c>
      <c r="P31" s="3">
        <f t="shared" ca="1" si="5"/>
        <v>0</v>
      </c>
      <c r="Q31" s="3">
        <f t="shared" ca="1" si="6"/>
        <v>0</v>
      </c>
      <c r="R31" s="3">
        <f t="shared" ca="1" si="7"/>
        <v>0</v>
      </c>
      <c r="S31" s="3">
        <f t="shared" ca="1" si="8"/>
        <v>1</v>
      </c>
      <c r="T31" s="3">
        <f t="shared" ca="1" si="9"/>
        <v>1</v>
      </c>
      <c r="U31" s="3">
        <f t="shared" ca="1" si="10"/>
        <v>0</v>
      </c>
      <c r="V31" s="3">
        <f t="shared" ca="1" si="11"/>
        <v>0</v>
      </c>
      <c r="W31" s="3">
        <f t="shared" ca="1" si="12"/>
        <v>0</v>
      </c>
      <c r="X31" s="3">
        <f t="shared" ca="1" si="13"/>
        <v>0</v>
      </c>
      <c r="Y31" s="3">
        <f t="shared" ca="1" si="14"/>
        <v>1</v>
      </c>
      <c r="Z31" s="3">
        <f t="shared" ca="1" si="15"/>
        <v>1</v>
      </c>
      <c r="AA31" s="3">
        <f t="shared" ca="1" si="16"/>
        <v>0</v>
      </c>
      <c r="AB31" s="3">
        <f t="shared" ca="1" si="17"/>
        <v>0</v>
      </c>
      <c r="AC31" s="3">
        <f t="shared" ca="1" si="18"/>
        <v>0</v>
      </c>
      <c r="AD31" s="3">
        <f t="shared" ca="1" si="19"/>
        <v>0</v>
      </c>
      <c r="AE31" s="3">
        <f t="shared" ca="1" si="20"/>
        <v>1</v>
      </c>
      <c r="AF31" s="3">
        <f t="shared" ca="1" si="21"/>
        <v>1</v>
      </c>
      <c r="AG31" s="3">
        <f t="shared" ca="1" si="22"/>
        <v>0</v>
      </c>
      <c r="AH31" s="3">
        <f t="shared" ca="1" si="23"/>
        <v>0</v>
      </c>
      <c r="AI31" s="3">
        <f t="shared" ca="1" si="24"/>
        <v>0</v>
      </c>
      <c r="AJ31" s="3">
        <f t="shared" ca="1" si="25"/>
        <v>0</v>
      </c>
      <c r="AK31" s="3">
        <f t="shared" ca="1" si="26"/>
        <v>1</v>
      </c>
      <c r="AL31" s="3">
        <f t="shared" ca="1" si="27"/>
        <v>1</v>
      </c>
      <c r="AM31" s="3">
        <f t="shared" ca="1" si="28"/>
        <v>0</v>
      </c>
      <c r="AN31" s="3">
        <f t="shared" ca="1" si="29"/>
        <v>0</v>
      </c>
      <c r="AO31" s="3">
        <f t="shared" ca="1" si="30"/>
        <v>0</v>
      </c>
      <c r="AP31" s="3">
        <f t="shared" ca="1" si="31"/>
        <v>0</v>
      </c>
      <c r="AQ31" s="3">
        <f t="shared" ca="1" si="32"/>
        <v>1</v>
      </c>
      <c r="AR31" s="3">
        <f t="shared" ca="1" si="33"/>
        <v>1</v>
      </c>
      <c r="AS31" s="3">
        <f t="shared" ca="1" si="34"/>
        <v>0</v>
      </c>
      <c r="AT31" s="3">
        <f t="shared" ca="1" si="35"/>
        <v>0</v>
      </c>
      <c r="AU31" s="3">
        <f t="shared" ca="1" si="36"/>
        <v>0</v>
      </c>
      <c r="AV31" s="3">
        <f t="shared" ca="1" si="37"/>
        <v>0</v>
      </c>
      <c r="AW31" s="3">
        <f t="shared" ca="1" si="38"/>
        <v>1</v>
      </c>
      <c r="AX31" s="3">
        <f t="shared" ca="1" si="39"/>
        <v>1</v>
      </c>
      <c r="AY31" s="3">
        <f t="shared" ca="1" si="40"/>
        <v>0</v>
      </c>
      <c r="AZ31" s="3">
        <f t="shared" ca="1" si="41"/>
        <v>0</v>
      </c>
      <c r="BA31" s="3">
        <f t="shared" ca="1" si="42"/>
        <v>0</v>
      </c>
      <c r="BB31" s="3">
        <f t="shared" ca="1" si="43"/>
        <v>0</v>
      </c>
      <c r="BC31" s="3">
        <f t="shared" ca="1" si="44"/>
        <v>1</v>
      </c>
      <c r="BD31" s="3">
        <f t="shared" ca="1" si="45"/>
        <v>1</v>
      </c>
      <c r="BE31" s="3">
        <f t="shared" ca="1" si="46"/>
        <v>0</v>
      </c>
      <c r="BF31" s="3">
        <f t="shared" ca="1" si="47"/>
        <v>0</v>
      </c>
      <c r="BG31" s="3">
        <f t="shared" ca="1" si="48"/>
        <v>0</v>
      </c>
    </row>
    <row r="32" spans="1:59">
      <c r="A32" s="5">
        <f ca="1">OFFSET(Input!C$1,COUNT(Input!$C:$C)-(ROW()-ROW($A$2)+1),0)</f>
        <v>3</v>
      </c>
      <c r="B32" s="5" t="str">
        <f ca="1">OFFSET(Input!D$1,COUNT(Input!$C:$C)-(ROW()-ROW($A$2)+1),0)</f>
        <v>interleave</v>
      </c>
      <c r="C32" s="5">
        <f ca="1">OFFSET(Input!E$1,COUNT(Input!$C:$C)-(ROW()-ROW($A$2)+1),0)</f>
        <v>42</v>
      </c>
      <c r="D32" s="3">
        <f ca="1">MOD(BB32,Solutions!$B$9)</f>
        <v>71021260425028</v>
      </c>
      <c r="E32" s="3">
        <f ca="1">MOD(BC32,Solutions!$B$9)</f>
        <v>17</v>
      </c>
      <c r="F32" s="3">
        <v>0</v>
      </c>
      <c r="G32" s="3">
        <v>1</v>
      </c>
      <c r="H32" s="3">
        <v>1</v>
      </c>
      <c r="I32" s="3">
        <v>0</v>
      </c>
      <c r="J32" s="3">
        <f t="shared" ca="1" si="0"/>
        <v>42</v>
      </c>
      <c r="K32" s="3">
        <f ca="1">IF($A32=3,Solutions!$B$9,0)</f>
        <v>119315717514047</v>
      </c>
      <c r="L32" s="3">
        <f t="shared" ca="1" si="1"/>
        <v>1</v>
      </c>
      <c r="M32" s="3">
        <f t="shared" ca="1" si="2"/>
        <v>0</v>
      </c>
      <c r="N32" s="3">
        <f t="shared" ca="1" si="3"/>
        <v>-2840850417001</v>
      </c>
      <c r="O32" s="3">
        <f t="shared" ca="1" si="4"/>
        <v>1</v>
      </c>
      <c r="P32" s="3">
        <f t="shared" ca="1" si="5"/>
        <v>5</v>
      </c>
      <c r="Q32" s="3">
        <f t="shared" ca="1" si="6"/>
        <v>42</v>
      </c>
      <c r="R32" s="3">
        <f t="shared" ca="1" si="7"/>
        <v>-2840850417001</v>
      </c>
      <c r="S32" s="3">
        <f t="shared" ca="1" si="8"/>
        <v>1</v>
      </c>
      <c r="T32" s="3">
        <f t="shared" ca="1" si="9"/>
        <v>22726803336009</v>
      </c>
      <c r="U32" s="3">
        <f t="shared" ca="1" si="10"/>
        <v>-8</v>
      </c>
      <c r="V32" s="3">
        <f t="shared" ca="1" si="11"/>
        <v>2</v>
      </c>
      <c r="W32" s="3">
        <f t="shared" ca="1" si="12"/>
        <v>5</v>
      </c>
      <c r="X32" s="3">
        <f t="shared" ca="1" si="13"/>
        <v>22726803336009</v>
      </c>
      <c r="Y32" s="3">
        <f t="shared" ca="1" si="14"/>
        <v>-8</v>
      </c>
      <c r="Z32" s="3">
        <f t="shared" ca="1" si="15"/>
        <v>-48294457089019</v>
      </c>
      <c r="AA32" s="3">
        <f t="shared" ca="1" si="16"/>
        <v>17</v>
      </c>
      <c r="AB32" s="3">
        <f t="shared" ca="1" si="17"/>
        <v>1</v>
      </c>
      <c r="AC32" s="3">
        <f t="shared" ca="1" si="18"/>
        <v>2</v>
      </c>
      <c r="AD32" s="3">
        <f t="shared" ca="1" si="19"/>
        <v>-48294457089019</v>
      </c>
      <c r="AE32" s="3">
        <f t="shared" ca="1" si="20"/>
        <v>17</v>
      </c>
      <c r="AF32" s="3">
        <f t="shared" ca="1" si="21"/>
        <v>119315717514047</v>
      </c>
      <c r="AG32" s="3">
        <f t="shared" ca="1" si="22"/>
        <v>-42</v>
      </c>
      <c r="AH32" s="3">
        <f t="shared" ca="1" si="23"/>
        <v>0</v>
      </c>
      <c r="AI32" s="3">
        <f t="shared" ca="1" si="24"/>
        <v>1</v>
      </c>
      <c r="AJ32" s="3">
        <f t="shared" ca="1" si="25"/>
        <v>-48294457089019</v>
      </c>
      <c r="AK32" s="3">
        <f t="shared" ca="1" si="26"/>
        <v>17</v>
      </c>
      <c r="AL32" s="3">
        <f t="shared" ca="1" si="27"/>
        <v>119315717514047</v>
      </c>
      <c r="AM32" s="3">
        <f t="shared" ca="1" si="28"/>
        <v>-42</v>
      </c>
      <c r="AN32" s="3">
        <f t="shared" ca="1" si="29"/>
        <v>0</v>
      </c>
      <c r="AO32" s="3">
        <f t="shared" ca="1" si="30"/>
        <v>1</v>
      </c>
      <c r="AP32" s="3">
        <f t="shared" ca="1" si="31"/>
        <v>-48294457089019</v>
      </c>
      <c r="AQ32" s="3">
        <f t="shared" ca="1" si="32"/>
        <v>17</v>
      </c>
      <c r="AR32" s="3">
        <f t="shared" ca="1" si="33"/>
        <v>119315717514047</v>
      </c>
      <c r="AS32" s="3">
        <f t="shared" ca="1" si="34"/>
        <v>-42</v>
      </c>
      <c r="AT32" s="3">
        <f t="shared" ca="1" si="35"/>
        <v>0</v>
      </c>
      <c r="AU32" s="3">
        <f t="shared" ca="1" si="36"/>
        <v>1</v>
      </c>
      <c r="AV32" s="3">
        <f t="shared" ca="1" si="37"/>
        <v>-48294457089019</v>
      </c>
      <c r="AW32" s="3">
        <f t="shared" ca="1" si="38"/>
        <v>17</v>
      </c>
      <c r="AX32" s="3">
        <f t="shared" ca="1" si="39"/>
        <v>119315717514047</v>
      </c>
      <c r="AY32" s="3">
        <f t="shared" ca="1" si="40"/>
        <v>-42</v>
      </c>
      <c r="AZ32" s="3">
        <f t="shared" ca="1" si="41"/>
        <v>0</v>
      </c>
      <c r="BA32" s="3">
        <f t="shared" ca="1" si="42"/>
        <v>1</v>
      </c>
      <c r="BB32" s="3">
        <f t="shared" ca="1" si="43"/>
        <v>-48294457089019</v>
      </c>
      <c r="BC32" s="3">
        <f t="shared" ca="1" si="44"/>
        <v>17</v>
      </c>
      <c r="BD32" s="3">
        <f t="shared" ca="1" si="45"/>
        <v>119315717514047</v>
      </c>
      <c r="BE32" s="3">
        <f t="shared" ca="1" si="46"/>
        <v>-42</v>
      </c>
      <c r="BF32" s="3">
        <f t="shared" ca="1" si="47"/>
        <v>0</v>
      </c>
      <c r="BG32" s="3">
        <f t="shared" ca="1" si="48"/>
        <v>1</v>
      </c>
    </row>
    <row r="33" spans="1:59">
      <c r="A33" s="5">
        <f ca="1">OFFSET(Input!C$1,COUNT(Input!$C:$C)-(ROW()-ROW($A$2)+1),0)</f>
        <v>2</v>
      </c>
      <c r="B33" s="5" t="str">
        <f ca="1">OFFSET(Input!D$1,COUNT(Input!$C:$C)-(ROW()-ROW($A$2)+1),0)</f>
        <v>offset</v>
      </c>
      <c r="C33" s="5">
        <f ca="1">OFFSET(Input!E$1,COUNT(Input!$C:$C)-(ROW()-ROW($A$2)+1),0)</f>
        <v>-4097</v>
      </c>
      <c r="D33" s="3">
        <f ca="1">MOD(BB33,Solutions!$B$9)</f>
        <v>0</v>
      </c>
      <c r="E33" s="3">
        <f ca="1">MOD(BC33,Solutions!$B$9)</f>
        <v>1</v>
      </c>
      <c r="F33" s="3">
        <v>0</v>
      </c>
      <c r="G33" s="3">
        <v>1</v>
      </c>
      <c r="H33" s="3">
        <v>1</v>
      </c>
      <c r="I33" s="3">
        <v>0</v>
      </c>
      <c r="J33" s="3">
        <f t="shared" ca="1" si="0"/>
        <v>0</v>
      </c>
      <c r="K33" s="3">
        <f ca="1">IF($A33=3,Solutions!$B$9,0)</f>
        <v>0</v>
      </c>
      <c r="L33" s="3">
        <f t="shared" ca="1" si="1"/>
        <v>0</v>
      </c>
      <c r="M33" s="3">
        <f t="shared" ca="1" si="2"/>
        <v>1</v>
      </c>
      <c r="N33" s="3">
        <f t="shared" ca="1" si="3"/>
        <v>1</v>
      </c>
      <c r="O33" s="3">
        <f t="shared" ca="1" si="4"/>
        <v>0</v>
      </c>
      <c r="P33" s="3">
        <f t="shared" ca="1" si="5"/>
        <v>0</v>
      </c>
      <c r="Q33" s="3">
        <f t="shared" ca="1" si="6"/>
        <v>0</v>
      </c>
      <c r="R33" s="3">
        <f t="shared" ca="1" si="7"/>
        <v>0</v>
      </c>
      <c r="S33" s="3">
        <f t="shared" ca="1" si="8"/>
        <v>1</v>
      </c>
      <c r="T33" s="3">
        <f t="shared" ca="1" si="9"/>
        <v>1</v>
      </c>
      <c r="U33" s="3">
        <f t="shared" ca="1" si="10"/>
        <v>0</v>
      </c>
      <c r="V33" s="3">
        <f t="shared" ca="1" si="11"/>
        <v>0</v>
      </c>
      <c r="W33" s="3">
        <f t="shared" ca="1" si="12"/>
        <v>0</v>
      </c>
      <c r="X33" s="3">
        <f t="shared" ca="1" si="13"/>
        <v>0</v>
      </c>
      <c r="Y33" s="3">
        <f t="shared" ca="1" si="14"/>
        <v>1</v>
      </c>
      <c r="Z33" s="3">
        <f t="shared" ca="1" si="15"/>
        <v>1</v>
      </c>
      <c r="AA33" s="3">
        <f t="shared" ca="1" si="16"/>
        <v>0</v>
      </c>
      <c r="AB33" s="3">
        <f t="shared" ca="1" si="17"/>
        <v>0</v>
      </c>
      <c r="AC33" s="3">
        <f t="shared" ca="1" si="18"/>
        <v>0</v>
      </c>
      <c r="AD33" s="3">
        <f t="shared" ca="1" si="19"/>
        <v>0</v>
      </c>
      <c r="AE33" s="3">
        <f t="shared" ca="1" si="20"/>
        <v>1</v>
      </c>
      <c r="AF33" s="3">
        <f t="shared" ca="1" si="21"/>
        <v>1</v>
      </c>
      <c r="AG33" s="3">
        <f t="shared" ca="1" si="22"/>
        <v>0</v>
      </c>
      <c r="AH33" s="3">
        <f t="shared" ca="1" si="23"/>
        <v>0</v>
      </c>
      <c r="AI33" s="3">
        <f t="shared" ca="1" si="24"/>
        <v>0</v>
      </c>
      <c r="AJ33" s="3">
        <f t="shared" ca="1" si="25"/>
        <v>0</v>
      </c>
      <c r="AK33" s="3">
        <f t="shared" ca="1" si="26"/>
        <v>1</v>
      </c>
      <c r="AL33" s="3">
        <f t="shared" ca="1" si="27"/>
        <v>1</v>
      </c>
      <c r="AM33" s="3">
        <f t="shared" ca="1" si="28"/>
        <v>0</v>
      </c>
      <c r="AN33" s="3">
        <f t="shared" ca="1" si="29"/>
        <v>0</v>
      </c>
      <c r="AO33" s="3">
        <f t="shared" ca="1" si="30"/>
        <v>0</v>
      </c>
      <c r="AP33" s="3">
        <f t="shared" ca="1" si="31"/>
        <v>0</v>
      </c>
      <c r="AQ33" s="3">
        <f t="shared" ca="1" si="32"/>
        <v>1</v>
      </c>
      <c r="AR33" s="3">
        <f t="shared" ca="1" si="33"/>
        <v>1</v>
      </c>
      <c r="AS33" s="3">
        <f t="shared" ca="1" si="34"/>
        <v>0</v>
      </c>
      <c r="AT33" s="3">
        <f t="shared" ca="1" si="35"/>
        <v>0</v>
      </c>
      <c r="AU33" s="3">
        <f t="shared" ca="1" si="36"/>
        <v>0</v>
      </c>
      <c r="AV33" s="3">
        <f t="shared" ca="1" si="37"/>
        <v>0</v>
      </c>
      <c r="AW33" s="3">
        <f t="shared" ca="1" si="38"/>
        <v>1</v>
      </c>
      <c r="AX33" s="3">
        <f t="shared" ca="1" si="39"/>
        <v>1</v>
      </c>
      <c r="AY33" s="3">
        <f t="shared" ca="1" si="40"/>
        <v>0</v>
      </c>
      <c r="AZ33" s="3">
        <f t="shared" ca="1" si="41"/>
        <v>0</v>
      </c>
      <c r="BA33" s="3">
        <f t="shared" ca="1" si="42"/>
        <v>0</v>
      </c>
      <c r="BB33" s="3">
        <f t="shared" ca="1" si="43"/>
        <v>0</v>
      </c>
      <c r="BC33" s="3">
        <f t="shared" ca="1" si="44"/>
        <v>1</v>
      </c>
      <c r="BD33" s="3">
        <f t="shared" ca="1" si="45"/>
        <v>1</v>
      </c>
      <c r="BE33" s="3">
        <f t="shared" ca="1" si="46"/>
        <v>0</v>
      </c>
      <c r="BF33" s="3">
        <f t="shared" ca="1" si="47"/>
        <v>0</v>
      </c>
      <c r="BG33" s="3">
        <f t="shared" ca="1" si="48"/>
        <v>0</v>
      </c>
    </row>
    <row r="34" spans="1:59">
      <c r="A34" s="5">
        <f ca="1">OFFSET(Input!C$1,COUNT(Input!$C:$C)-(ROW()-ROW($A$2)+1),0)</f>
        <v>3</v>
      </c>
      <c r="B34" s="5" t="str">
        <f ca="1">OFFSET(Input!D$1,COUNT(Input!$C:$C)-(ROW()-ROW($A$2)+1),0)</f>
        <v>interleave</v>
      </c>
      <c r="C34" s="5">
        <f ca="1">OFFSET(Input!E$1,COUNT(Input!$C:$C)-(ROW()-ROW($A$2)+1),0)</f>
        <v>51</v>
      </c>
      <c r="D34" s="3">
        <f ca="1">MOD(BB34,Solutions!$B$9)</f>
        <v>72525240057558</v>
      </c>
      <c r="E34" s="3">
        <f ca="1">MOD(BC34,Solutions!$B$9)</f>
        <v>20</v>
      </c>
      <c r="F34" s="3">
        <v>0</v>
      </c>
      <c r="G34" s="3">
        <v>1</v>
      </c>
      <c r="H34" s="3">
        <v>1</v>
      </c>
      <c r="I34" s="3">
        <v>0</v>
      </c>
      <c r="J34" s="3">
        <f t="shared" ca="1" si="0"/>
        <v>51</v>
      </c>
      <c r="K34" s="3">
        <f ca="1">IF($A34=3,Solutions!$B$9,0)</f>
        <v>119315717514047</v>
      </c>
      <c r="L34" s="3">
        <f t="shared" ca="1" si="1"/>
        <v>1</v>
      </c>
      <c r="M34" s="3">
        <f t="shared" ca="1" si="2"/>
        <v>0</v>
      </c>
      <c r="N34" s="3">
        <f t="shared" ca="1" si="3"/>
        <v>-2339523872824</v>
      </c>
      <c r="O34" s="3">
        <f t="shared" ca="1" si="4"/>
        <v>1</v>
      </c>
      <c r="P34" s="3">
        <f t="shared" ca="1" si="5"/>
        <v>23</v>
      </c>
      <c r="Q34" s="3">
        <f t="shared" ca="1" si="6"/>
        <v>51</v>
      </c>
      <c r="R34" s="3">
        <f t="shared" ca="1" si="7"/>
        <v>-2339523872824</v>
      </c>
      <c r="S34" s="3">
        <f t="shared" ca="1" si="8"/>
        <v>1</v>
      </c>
      <c r="T34" s="3">
        <f t="shared" ca="1" si="9"/>
        <v>4679047745649</v>
      </c>
      <c r="U34" s="3">
        <f t="shared" ca="1" si="10"/>
        <v>-2</v>
      </c>
      <c r="V34" s="3">
        <f t="shared" ca="1" si="11"/>
        <v>5</v>
      </c>
      <c r="W34" s="3">
        <f t="shared" ca="1" si="12"/>
        <v>23</v>
      </c>
      <c r="X34" s="3">
        <f t="shared" ca="1" si="13"/>
        <v>4679047745649</v>
      </c>
      <c r="Y34" s="3">
        <f t="shared" ca="1" si="14"/>
        <v>-2</v>
      </c>
      <c r="Z34" s="3">
        <f t="shared" ca="1" si="15"/>
        <v>-21055714855420</v>
      </c>
      <c r="AA34" s="3">
        <f t="shared" ca="1" si="16"/>
        <v>9</v>
      </c>
      <c r="AB34" s="3">
        <f t="shared" ca="1" si="17"/>
        <v>3</v>
      </c>
      <c r="AC34" s="3">
        <f t="shared" ca="1" si="18"/>
        <v>5</v>
      </c>
      <c r="AD34" s="3">
        <f t="shared" ca="1" si="19"/>
        <v>-21055714855420</v>
      </c>
      <c r="AE34" s="3">
        <f t="shared" ca="1" si="20"/>
        <v>9</v>
      </c>
      <c r="AF34" s="3">
        <f t="shared" ca="1" si="21"/>
        <v>25734762601069</v>
      </c>
      <c r="AG34" s="3">
        <f t="shared" ca="1" si="22"/>
        <v>-11</v>
      </c>
      <c r="AH34" s="3">
        <f t="shared" ca="1" si="23"/>
        <v>2</v>
      </c>
      <c r="AI34" s="3">
        <f t="shared" ca="1" si="24"/>
        <v>3</v>
      </c>
      <c r="AJ34" s="3">
        <f t="shared" ca="1" si="25"/>
        <v>25734762601069</v>
      </c>
      <c r="AK34" s="3">
        <f t="shared" ca="1" si="26"/>
        <v>-11</v>
      </c>
      <c r="AL34" s="3">
        <f t="shared" ca="1" si="27"/>
        <v>-46790477456489</v>
      </c>
      <c r="AM34" s="3">
        <f t="shared" ca="1" si="28"/>
        <v>20</v>
      </c>
      <c r="AN34" s="3">
        <f t="shared" ca="1" si="29"/>
        <v>1</v>
      </c>
      <c r="AO34" s="3">
        <f t="shared" ca="1" si="30"/>
        <v>2</v>
      </c>
      <c r="AP34" s="3">
        <f t="shared" ca="1" si="31"/>
        <v>-46790477456489</v>
      </c>
      <c r="AQ34" s="3">
        <f t="shared" ca="1" si="32"/>
        <v>20</v>
      </c>
      <c r="AR34" s="3">
        <f t="shared" ca="1" si="33"/>
        <v>119315717514047</v>
      </c>
      <c r="AS34" s="3">
        <f t="shared" ca="1" si="34"/>
        <v>-51</v>
      </c>
      <c r="AT34" s="3">
        <f t="shared" ca="1" si="35"/>
        <v>0</v>
      </c>
      <c r="AU34" s="3">
        <f t="shared" ca="1" si="36"/>
        <v>1</v>
      </c>
      <c r="AV34" s="3">
        <f t="shared" ca="1" si="37"/>
        <v>-46790477456489</v>
      </c>
      <c r="AW34" s="3">
        <f t="shared" ca="1" si="38"/>
        <v>20</v>
      </c>
      <c r="AX34" s="3">
        <f t="shared" ca="1" si="39"/>
        <v>119315717514047</v>
      </c>
      <c r="AY34" s="3">
        <f t="shared" ca="1" si="40"/>
        <v>-51</v>
      </c>
      <c r="AZ34" s="3">
        <f t="shared" ca="1" si="41"/>
        <v>0</v>
      </c>
      <c r="BA34" s="3">
        <f t="shared" ca="1" si="42"/>
        <v>1</v>
      </c>
      <c r="BB34" s="3">
        <f t="shared" ca="1" si="43"/>
        <v>-46790477456489</v>
      </c>
      <c r="BC34" s="3">
        <f t="shared" ca="1" si="44"/>
        <v>20</v>
      </c>
      <c r="BD34" s="3">
        <f t="shared" ca="1" si="45"/>
        <v>119315717514047</v>
      </c>
      <c r="BE34" s="3">
        <f t="shared" ca="1" si="46"/>
        <v>-51</v>
      </c>
      <c r="BF34" s="3">
        <f t="shared" ca="1" si="47"/>
        <v>0</v>
      </c>
      <c r="BG34" s="3">
        <f t="shared" ca="1" si="48"/>
        <v>1</v>
      </c>
    </row>
    <row r="35" spans="1:59">
      <c r="A35" s="5">
        <f ca="1">OFFSET(Input!C$1,COUNT(Input!$C:$C)-(ROW()-ROW($A$2)+1),0)</f>
        <v>1</v>
      </c>
      <c r="B35" s="5" t="str">
        <f ca="1">OFFSET(Input!D$1,COUNT(Input!$C:$C)-(ROW()-ROW($A$2)+1),0)</f>
        <v>reverse</v>
      </c>
      <c r="C35" s="5">
        <f ca="1">OFFSET(Input!E$1,COUNT(Input!$C:$C)-(ROW()-ROW($A$2)+1),0)</f>
        <v>0</v>
      </c>
      <c r="D35" s="3">
        <f ca="1">MOD(BB35,Solutions!$B$9)</f>
        <v>0</v>
      </c>
      <c r="E35" s="3">
        <f ca="1">MOD(BC35,Solutions!$B$9)</f>
        <v>1</v>
      </c>
      <c r="F35" s="3">
        <v>0</v>
      </c>
      <c r="G35" s="3">
        <v>1</v>
      </c>
      <c r="H35" s="3">
        <v>1</v>
      </c>
      <c r="I35" s="3">
        <v>0</v>
      </c>
      <c r="J35" s="3">
        <f t="shared" ca="1" si="0"/>
        <v>0</v>
      </c>
      <c r="K35" s="3">
        <f ca="1">IF($A35=3,Solutions!$B$9,0)</f>
        <v>0</v>
      </c>
      <c r="L35" s="3">
        <f t="shared" ca="1" si="1"/>
        <v>0</v>
      </c>
      <c r="M35" s="3">
        <f t="shared" ca="1" si="2"/>
        <v>1</v>
      </c>
      <c r="N35" s="3">
        <f t="shared" ca="1" si="3"/>
        <v>1</v>
      </c>
      <c r="O35" s="3">
        <f t="shared" ca="1" si="4"/>
        <v>0</v>
      </c>
      <c r="P35" s="3">
        <f t="shared" ca="1" si="5"/>
        <v>0</v>
      </c>
      <c r="Q35" s="3">
        <f t="shared" ca="1" si="6"/>
        <v>0</v>
      </c>
      <c r="R35" s="3">
        <f t="shared" ca="1" si="7"/>
        <v>0</v>
      </c>
      <c r="S35" s="3">
        <f t="shared" ca="1" si="8"/>
        <v>1</v>
      </c>
      <c r="T35" s="3">
        <f t="shared" ca="1" si="9"/>
        <v>1</v>
      </c>
      <c r="U35" s="3">
        <f t="shared" ca="1" si="10"/>
        <v>0</v>
      </c>
      <c r="V35" s="3">
        <f t="shared" ca="1" si="11"/>
        <v>0</v>
      </c>
      <c r="W35" s="3">
        <f t="shared" ca="1" si="12"/>
        <v>0</v>
      </c>
      <c r="X35" s="3">
        <f t="shared" ca="1" si="13"/>
        <v>0</v>
      </c>
      <c r="Y35" s="3">
        <f t="shared" ca="1" si="14"/>
        <v>1</v>
      </c>
      <c r="Z35" s="3">
        <f t="shared" ca="1" si="15"/>
        <v>1</v>
      </c>
      <c r="AA35" s="3">
        <f t="shared" ca="1" si="16"/>
        <v>0</v>
      </c>
      <c r="AB35" s="3">
        <f t="shared" ca="1" si="17"/>
        <v>0</v>
      </c>
      <c r="AC35" s="3">
        <f t="shared" ca="1" si="18"/>
        <v>0</v>
      </c>
      <c r="AD35" s="3">
        <f t="shared" ca="1" si="19"/>
        <v>0</v>
      </c>
      <c r="AE35" s="3">
        <f t="shared" ca="1" si="20"/>
        <v>1</v>
      </c>
      <c r="AF35" s="3">
        <f t="shared" ca="1" si="21"/>
        <v>1</v>
      </c>
      <c r="AG35" s="3">
        <f t="shared" ca="1" si="22"/>
        <v>0</v>
      </c>
      <c r="AH35" s="3">
        <f t="shared" ca="1" si="23"/>
        <v>0</v>
      </c>
      <c r="AI35" s="3">
        <f t="shared" ca="1" si="24"/>
        <v>0</v>
      </c>
      <c r="AJ35" s="3">
        <f t="shared" ca="1" si="25"/>
        <v>0</v>
      </c>
      <c r="AK35" s="3">
        <f t="shared" ca="1" si="26"/>
        <v>1</v>
      </c>
      <c r="AL35" s="3">
        <f t="shared" ca="1" si="27"/>
        <v>1</v>
      </c>
      <c r="AM35" s="3">
        <f t="shared" ca="1" si="28"/>
        <v>0</v>
      </c>
      <c r="AN35" s="3">
        <f t="shared" ca="1" si="29"/>
        <v>0</v>
      </c>
      <c r="AO35" s="3">
        <f t="shared" ca="1" si="30"/>
        <v>0</v>
      </c>
      <c r="AP35" s="3">
        <f t="shared" ca="1" si="31"/>
        <v>0</v>
      </c>
      <c r="AQ35" s="3">
        <f t="shared" ca="1" si="32"/>
        <v>1</v>
      </c>
      <c r="AR35" s="3">
        <f t="shared" ca="1" si="33"/>
        <v>1</v>
      </c>
      <c r="AS35" s="3">
        <f t="shared" ca="1" si="34"/>
        <v>0</v>
      </c>
      <c r="AT35" s="3">
        <f t="shared" ca="1" si="35"/>
        <v>0</v>
      </c>
      <c r="AU35" s="3">
        <f t="shared" ca="1" si="36"/>
        <v>0</v>
      </c>
      <c r="AV35" s="3">
        <f t="shared" ca="1" si="37"/>
        <v>0</v>
      </c>
      <c r="AW35" s="3">
        <f t="shared" ca="1" si="38"/>
        <v>1</v>
      </c>
      <c r="AX35" s="3">
        <f t="shared" ca="1" si="39"/>
        <v>1</v>
      </c>
      <c r="AY35" s="3">
        <f t="shared" ca="1" si="40"/>
        <v>0</v>
      </c>
      <c r="AZ35" s="3">
        <f t="shared" ca="1" si="41"/>
        <v>0</v>
      </c>
      <c r="BA35" s="3">
        <f t="shared" ca="1" si="42"/>
        <v>0</v>
      </c>
      <c r="BB35" s="3">
        <f t="shared" ca="1" si="43"/>
        <v>0</v>
      </c>
      <c r="BC35" s="3">
        <f t="shared" ca="1" si="44"/>
        <v>1</v>
      </c>
      <c r="BD35" s="3">
        <f t="shared" ca="1" si="45"/>
        <v>1</v>
      </c>
      <c r="BE35" s="3">
        <f t="shared" ca="1" si="46"/>
        <v>0</v>
      </c>
      <c r="BF35" s="3">
        <f t="shared" ca="1" si="47"/>
        <v>0</v>
      </c>
      <c r="BG35" s="3">
        <f t="shared" ca="1" si="48"/>
        <v>0</v>
      </c>
    </row>
    <row r="36" spans="1:59">
      <c r="A36" s="5">
        <f ca="1">OFFSET(Input!C$1,COUNT(Input!$C:$C)-(ROW()-ROW($A$2)+1),0)</f>
        <v>3</v>
      </c>
      <c r="B36" s="5" t="str">
        <f ca="1">OFFSET(Input!D$1,COUNT(Input!$C:$C)-(ROW()-ROW($A$2)+1),0)</f>
        <v>interleave</v>
      </c>
      <c r="C36" s="5">
        <f ca="1">OFFSET(Input!E$1,COUNT(Input!$C:$C)-(ROW()-ROW($A$2)+1),0)</f>
        <v>70</v>
      </c>
      <c r="D36" s="3">
        <f ca="1">MOD(BB36,Solutions!$B$9)</f>
        <v>114202186763445</v>
      </c>
      <c r="E36" s="3">
        <f ca="1">MOD(BC36,Solutions!$B$9)</f>
        <v>3</v>
      </c>
      <c r="F36" s="3">
        <v>0</v>
      </c>
      <c r="G36" s="3">
        <v>1</v>
      </c>
      <c r="H36" s="3">
        <v>1</v>
      </c>
      <c r="I36" s="3">
        <v>0</v>
      </c>
      <c r="J36" s="3">
        <f t="shared" ca="1" si="0"/>
        <v>70</v>
      </c>
      <c r="K36" s="3">
        <f ca="1">IF($A36=3,Solutions!$B$9,0)</f>
        <v>119315717514047</v>
      </c>
      <c r="L36" s="3">
        <f t="shared" ca="1" si="1"/>
        <v>1</v>
      </c>
      <c r="M36" s="3">
        <f t="shared" ca="1" si="2"/>
        <v>0</v>
      </c>
      <c r="N36" s="3">
        <f t="shared" ca="1" si="3"/>
        <v>-1704510250200</v>
      </c>
      <c r="O36" s="3">
        <f t="shared" ca="1" si="4"/>
        <v>1</v>
      </c>
      <c r="P36" s="3">
        <f t="shared" ca="1" si="5"/>
        <v>47</v>
      </c>
      <c r="Q36" s="3">
        <f t="shared" ca="1" si="6"/>
        <v>70</v>
      </c>
      <c r="R36" s="3">
        <f t="shared" ca="1" si="7"/>
        <v>-1704510250200</v>
      </c>
      <c r="S36" s="3">
        <f t="shared" ca="1" si="8"/>
        <v>1</v>
      </c>
      <c r="T36" s="3">
        <f t="shared" ca="1" si="9"/>
        <v>1704510250201</v>
      </c>
      <c r="U36" s="3">
        <f t="shared" ca="1" si="10"/>
        <v>-1</v>
      </c>
      <c r="V36" s="3">
        <f t="shared" ca="1" si="11"/>
        <v>23</v>
      </c>
      <c r="W36" s="3">
        <f t="shared" ca="1" si="12"/>
        <v>47</v>
      </c>
      <c r="X36" s="3">
        <f t="shared" ca="1" si="13"/>
        <v>1704510250201</v>
      </c>
      <c r="Y36" s="3">
        <f t="shared" ca="1" si="14"/>
        <v>-1</v>
      </c>
      <c r="Z36" s="3">
        <f t="shared" ca="1" si="15"/>
        <v>-5113530750602</v>
      </c>
      <c r="AA36" s="3">
        <f t="shared" ca="1" si="16"/>
        <v>3</v>
      </c>
      <c r="AB36" s="3">
        <f t="shared" ca="1" si="17"/>
        <v>1</v>
      </c>
      <c r="AC36" s="3">
        <f t="shared" ca="1" si="18"/>
        <v>23</v>
      </c>
      <c r="AD36" s="3">
        <f t="shared" ca="1" si="19"/>
        <v>-5113530750602</v>
      </c>
      <c r="AE36" s="3">
        <f t="shared" ca="1" si="20"/>
        <v>3</v>
      </c>
      <c r="AF36" s="3">
        <f t="shared" ca="1" si="21"/>
        <v>119315717514047</v>
      </c>
      <c r="AG36" s="3">
        <f t="shared" ca="1" si="22"/>
        <v>-70</v>
      </c>
      <c r="AH36" s="3">
        <f t="shared" ca="1" si="23"/>
        <v>0</v>
      </c>
      <c r="AI36" s="3">
        <f t="shared" ca="1" si="24"/>
        <v>1</v>
      </c>
      <c r="AJ36" s="3">
        <f t="shared" ca="1" si="25"/>
        <v>-5113530750602</v>
      </c>
      <c r="AK36" s="3">
        <f t="shared" ca="1" si="26"/>
        <v>3</v>
      </c>
      <c r="AL36" s="3">
        <f t="shared" ca="1" si="27"/>
        <v>119315717514047</v>
      </c>
      <c r="AM36" s="3">
        <f t="shared" ca="1" si="28"/>
        <v>-70</v>
      </c>
      <c r="AN36" s="3">
        <f t="shared" ca="1" si="29"/>
        <v>0</v>
      </c>
      <c r="AO36" s="3">
        <f t="shared" ca="1" si="30"/>
        <v>1</v>
      </c>
      <c r="AP36" s="3">
        <f t="shared" ca="1" si="31"/>
        <v>-5113530750602</v>
      </c>
      <c r="AQ36" s="3">
        <f t="shared" ca="1" si="32"/>
        <v>3</v>
      </c>
      <c r="AR36" s="3">
        <f t="shared" ca="1" si="33"/>
        <v>119315717514047</v>
      </c>
      <c r="AS36" s="3">
        <f t="shared" ca="1" si="34"/>
        <v>-70</v>
      </c>
      <c r="AT36" s="3">
        <f t="shared" ca="1" si="35"/>
        <v>0</v>
      </c>
      <c r="AU36" s="3">
        <f t="shared" ca="1" si="36"/>
        <v>1</v>
      </c>
      <c r="AV36" s="3">
        <f t="shared" ca="1" si="37"/>
        <v>-5113530750602</v>
      </c>
      <c r="AW36" s="3">
        <f t="shared" ca="1" si="38"/>
        <v>3</v>
      </c>
      <c r="AX36" s="3">
        <f t="shared" ca="1" si="39"/>
        <v>119315717514047</v>
      </c>
      <c r="AY36" s="3">
        <f t="shared" ca="1" si="40"/>
        <v>-70</v>
      </c>
      <c r="AZ36" s="3">
        <f t="shared" ca="1" si="41"/>
        <v>0</v>
      </c>
      <c r="BA36" s="3">
        <f t="shared" ca="1" si="42"/>
        <v>1</v>
      </c>
      <c r="BB36" s="3">
        <f t="shared" ca="1" si="43"/>
        <v>-5113530750602</v>
      </c>
      <c r="BC36" s="3">
        <f t="shared" ca="1" si="44"/>
        <v>3</v>
      </c>
      <c r="BD36" s="3">
        <f t="shared" ca="1" si="45"/>
        <v>119315717514047</v>
      </c>
      <c r="BE36" s="3">
        <f t="shared" ca="1" si="46"/>
        <v>-70</v>
      </c>
      <c r="BF36" s="3">
        <f t="shared" ca="1" si="47"/>
        <v>0</v>
      </c>
      <c r="BG36" s="3">
        <f t="shared" ca="1" si="48"/>
        <v>1</v>
      </c>
    </row>
    <row r="37" spans="1:59">
      <c r="A37" s="5">
        <f ca="1">OFFSET(Input!C$1,COUNT(Input!$C:$C)-(ROW()-ROW($A$2)+1),0)</f>
        <v>2</v>
      </c>
      <c r="B37" s="5" t="str">
        <f ca="1">OFFSET(Input!D$1,COUNT(Input!$C:$C)-(ROW()-ROW($A$2)+1),0)</f>
        <v>offset</v>
      </c>
      <c r="C37" s="5">
        <f ca="1">OFFSET(Input!E$1,COUNT(Input!$C:$C)-(ROW()-ROW($A$2)+1),0)</f>
        <v>-2966</v>
      </c>
      <c r="D37" s="3">
        <f ca="1">MOD(BB37,Solutions!$B$9)</f>
        <v>0</v>
      </c>
      <c r="E37" s="3">
        <f ca="1">MOD(BC37,Solutions!$B$9)</f>
        <v>1</v>
      </c>
      <c r="F37" s="3">
        <v>0</v>
      </c>
      <c r="G37" s="3">
        <v>1</v>
      </c>
      <c r="H37" s="3">
        <v>1</v>
      </c>
      <c r="I37" s="3">
        <v>0</v>
      </c>
      <c r="J37" s="3">
        <f t="shared" ca="1" si="0"/>
        <v>0</v>
      </c>
      <c r="K37" s="3">
        <f ca="1">IF($A37=3,Solutions!$B$9,0)</f>
        <v>0</v>
      </c>
      <c r="L37" s="3">
        <f t="shared" ca="1" si="1"/>
        <v>0</v>
      </c>
      <c r="M37" s="3">
        <f t="shared" ca="1" si="2"/>
        <v>1</v>
      </c>
      <c r="N37" s="3">
        <f t="shared" ca="1" si="3"/>
        <v>1</v>
      </c>
      <c r="O37" s="3">
        <f t="shared" ca="1" si="4"/>
        <v>0</v>
      </c>
      <c r="P37" s="3">
        <f t="shared" ca="1" si="5"/>
        <v>0</v>
      </c>
      <c r="Q37" s="3">
        <f t="shared" ca="1" si="6"/>
        <v>0</v>
      </c>
      <c r="R37" s="3">
        <f t="shared" ca="1" si="7"/>
        <v>0</v>
      </c>
      <c r="S37" s="3">
        <f t="shared" ca="1" si="8"/>
        <v>1</v>
      </c>
      <c r="T37" s="3">
        <f t="shared" ca="1" si="9"/>
        <v>1</v>
      </c>
      <c r="U37" s="3">
        <f t="shared" ca="1" si="10"/>
        <v>0</v>
      </c>
      <c r="V37" s="3">
        <f t="shared" ca="1" si="11"/>
        <v>0</v>
      </c>
      <c r="W37" s="3">
        <f t="shared" ca="1" si="12"/>
        <v>0</v>
      </c>
      <c r="X37" s="3">
        <f t="shared" ca="1" si="13"/>
        <v>0</v>
      </c>
      <c r="Y37" s="3">
        <f t="shared" ca="1" si="14"/>
        <v>1</v>
      </c>
      <c r="Z37" s="3">
        <f t="shared" ca="1" si="15"/>
        <v>1</v>
      </c>
      <c r="AA37" s="3">
        <f t="shared" ca="1" si="16"/>
        <v>0</v>
      </c>
      <c r="AB37" s="3">
        <f t="shared" ca="1" si="17"/>
        <v>0</v>
      </c>
      <c r="AC37" s="3">
        <f t="shared" ca="1" si="18"/>
        <v>0</v>
      </c>
      <c r="AD37" s="3">
        <f t="shared" ca="1" si="19"/>
        <v>0</v>
      </c>
      <c r="AE37" s="3">
        <f t="shared" ca="1" si="20"/>
        <v>1</v>
      </c>
      <c r="AF37" s="3">
        <f t="shared" ca="1" si="21"/>
        <v>1</v>
      </c>
      <c r="AG37" s="3">
        <f t="shared" ca="1" si="22"/>
        <v>0</v>
      </c>
      <c r="AH37" s="3">
        <f t="shared" ca="1" si="23"/>
        <v>0</v>
      </c>
      <c r="AI37" s="3">
        <f t="shared" ca="1" si="24"/>
        <v>0</v>
      </c>
      <c r="AJ37" s="3">
        <f t="shared" ca="1" si="25"/>
        <v>0</v>
      </c>
      <c r="AK37" s="3">
        <f t="shared" ca="1" si="26"/>
        <v>1</v>
      </c>
      <c r="AL37" s="3">
        <f t="shared" ca="1" si="27"/>
        <v>1</v>
      </c>
      <c r="AM37" s="3">
        <f t="shared" ca="1" si="28"/>
        <v>0</v>
      </c>
      <c r="AN37" s="3">
        <f t="shared" ca="1" si="29"/>
        <v>0</v>
      </c>
      <c r="AO37" s="3">
        <f t="shared" ca="1" si="30"/>
        <v>0</v>
      </c>
      <c r="AP37" s="3">
        <f t="shared" ca="1" si="31"/>
        <v>0</v>
      </c>
      <c r="AQ37" s="3">
        <f t="shared" ca="1" si="32"/>
        <v>1</v>
      </c>
      <c r="AR37" s="3">
        <f t="shared" ca="1" si="33"/>
        <v>1</v>
      </c>
      <c r="AS37" s="3">
        <f t="shared" ca="1" si="34"/>
        <v>0</v>
      </c>
      <c r="AT37" s="3">
        <f t="shared" ca="1" si="35"/>
        <v>0</v>
      </c>
      <c r="AU37" s="3">
        <f t="shared" ca="1" si="36"/>
        <v>0</v>
      </c>
      <c r="AV37" s="3">
        <f t="shared" ca="1" si="37"/>
        <v>0</v>
      </c>
      <c r="AW37" s="3">
        <f t="shared" ca="1" si="38"/>
        <v>1</v>
      </c>
      <c r="AX37" s="3">
        <f t="shared" ca="1" si="39"/>
        <v>1</v>
      </c>
      <c r="AY37" s="3">
        <f t="shared" ca="1" si="40"/>
        <v>0</v>
      </c>
      <c r="AZ37" s="3">
        <f t="shared" ca="1" si="41"/>
        <v>0</v>
      </c>
      <c r="BA37" s="3">
        <f t="shared" ca="1" si="42"/>
        <v>0</v>
      </c>
      <c r="BB37" s="3">
        <f t="shared" ca="1" si="43"/>
        <v>0</v>
      </c>
      <c r="BC37" s="3">
        <f t="shared" ca="1" si="44"/>
        <v>1</v>
      </c>
      <c r="BD37" s="3">
        <f t="shared" ca="1" si="45"/>
        <v>1</v>
      </c>
      <c r="BE37" s="3">
        <f t="shared" ca="1" si="46"/>
        <v>0</v>
      </c>
      <c r="BF37" s="3">
        <f t="shared" ca="1" si="47"/>
        <v>0</v>
      </c>
      <c r="BG37" s="3">
        <f t="shared" ca="1" si="48"/>
        <v>0</v>
      </c>
    </row>
    <row r="38" spans="1:59">
      <c r="A38" s="5">
        <f ca="1">OFFSET(Input!C$1,COUNT(Input!$C:$C)-(ROW()-ROW($A$2)+1),0)</f>
        <v>3</v>
      </c>
      <c r="B38" s="5" t="str">
        <f ca="1">OFFSET(Input!D$1,COUNT(Input!$C:$C)-(ROW()-ROW($A$2)+1),0)</f>
        <v>interleave</v>
      </c>
      <c r="C38" s="5">
        <f ca="1">OFFSET(Input!E$1,COUNT(Input!$C:$C)-(ROW()-ROW($A$2)+1),0)</f>
        <v>56</v>
      </c>
      <c r="D38" s="3">
        <f ca="1">MOD(BB38,Solutions!$B$9)</f>
        <v>53265945318771</v>
      </c>
      <c r="E38" s="3">
        <f ca="1">MOD(BC38,Solutions!$B$9)</f>
        <v>119315717514022</v>
      </c>
      <c r="F38" s="3">
        <v>0</v>
      </c>
      <c r="G38" s="3">
        <v>1</v>
      </c>
      <c r="H38" s="3">
        <v>1</v>
      </c>
      <c r="I38" s="3">
        <v>0</v>
      </c>
      <c r="J38" s="3">
        <f t="shared" ca="1" si="0"/>
        <v>56</v>
      </c>
      <c r="K38" s="3">
        <f ca="1">IF($A38=3,Solutions!$B$9,0)</f>
        <v>119315717514047</v>
      </c>
      <c r="L38" s="3">
        <f t="shared" ca="1" si="1"/>
        <v>1</v>
      </c>
      <c r="M38" s="3">
        <f t="shared" ca="1" si="2"/>
        <v>0</v>
      </c>
      <c r="N38" s="3">
        <f t="shared" ca="1" si="3"/>
        <v>-2130637812750</v>
      </c>
      <c r="O38" s="3">
        <f t="shared" ca="1" si="4"/>
        <v>1</v>
      </c>
      <c r="P38" s="3">
        <f t="shared" ca="1" si="5"/>
        <v>47</v>
      </c>
      <c r="Q38" s="3">
        <f t="shared" ca="1" si="6"/>
        <v>56</v>
      </c>
      <c r="R38" s="3">
        <f t="shared" ca="1" si="7"/>
        <v>-2130637812750</v>
      </c>
      <c r="S38" s="3">
        <f t="shared" ca="1" si="8"/>
        <v>1</v>
      </c>
      <c r="T38" s="3">
        <f t="shared" ca="1" si="9"/>
        <v>2130637812751</v>
      </c>
      <c r="U38" s="3">
        <f t="shared" ca="1" si="10"/>
        <v>-1</v>
      </c>
      <c r="V38" s="3">
        <f t="shared" ca="1" si="11"/>
        <v>9</v>
      </c>
      <c r="W38" s="3">
        <f t="shared" ca="1" si="12"/>
        <v>47</v>
      </c>
      <c r="X38" s="3">
        <f t="shared" ca="1" si="13"/>
        <v>2130637812751</v>
      </c>
      <c r="Y38" s="3">
        <f t="shared" ca="1" si="14"/>
        <v>-1</v>
      </c>
      <c r="Z38" s="3">
        <f t="shared" ca="1" si="15"/>
        <v>-12783826876505</v>
      </c>
      <c r="AA38" s="3">
        <f t="shared" ca="1" si="16"/>
        <v>6</v>
      </c>
      <c r="AB38" s="3">
        <f t="shared" ca="1" si="17"/>
        <v>2</v>
      </c>
      <c r="AC38" s="3">
        <f t="shared" ca="1" si="18"/>
        <v>9</v>
      </c>
      <c r="AD38" s="3">
        <f t="shared" ca="1" si="19"/>
        <v>-12783826876505</v>
      </c>
      <c r="AE38" s="3">
        <f t="shared" ca="1" si="20"/>
        <v>6</v>
      </c>
      <c r="AF38" s="3">
        <f t="shared" ca="1" si="21"/>
        <v>53265945318771</v>
      </c>
      <c r="AG38" s="3">
        <f t="shared" ca="1" si="22"/>
        <v>-25</v>
      </c>
      <c r="AH38" s="3">
        <f t="shared" ca="1" si="23"/>
        <v>1</v>
      </c>
      <c r="AI38" s="3">
        <f t="shared" ca="1" si="24"/>
        <v>2</v>
      </c>
      <c r="AJ38" s="3">
        <f t="shared" ca="1" si="25"/>
        <v>53265945318771</v>
      </c>
      <c r="AK38" s="3">
        <f t="shared" ca="1" si="26"/>
        <v>-25</v>
      </c>
      <c r="AL38" s="3">
        <f t="shared" ca="1" si="27"/>
        <v>-119315717514047</v>
      </c>
      <c r="AM38" s="3">
        <f t="shared" ca="1" si="28"/>
        <v>56</v>
      </c>
      <c r="AN38" s="3">
        <f t="shared" ca="1" si="29"/>
        <v>0</v>
      </c>
      <c r="AO38" s="3">
        <f t="shared" ca="1" si="30"/>
        <v>1</v>
      </c>
      <c r="AP38" s="3">
        <f t="shared" ca="1" si="31"/>
        <v>53265945318771</v>
      </c>
      <c r="AQ38" s="3">
        <f t="shared" ca="1" si="32"/>
        <v>-25</v>
      </c>
      <c r="AR38" s="3">
        <f t="shared" ca="1" si="33"/>
        <v>-119315717514047</v>
      </c>
      <c r="AS38" s="3">
        <f t="shared" ca="1" si="34"/>
        <v>56</v>
      </c>
      <c r="AT38" s="3">
        <f t="shared" ca="1" si="35"/>
        <v>0</v>
      </c>
      <c r="AU38" s="3">
        <f t="shared" ca="1" si="36"/>
        <v>1</v>
      </c>
      <c r="AV38" s="3">
        <f t="shared" ca="1" si="37"/>
        <v>53265945318771</v>
      </c>
      <c r="AW38" s="3">
        <f t="shared" ca="1" si="38"/>
        <v>-25</v>
      </c>
      <c r="AX38" s="3">
        <f t="shared" ca="1" si="39"/>
        <v>-119315717514047</v>
      </c>
      <c r="AY38" s="3">
        <f t="shared" ca="1" si="40"/>
        <v>56</v>
      </c>
      <c r="AZ38" s="3">
        <f t="shared" ca="1" si="41"/>
        <v>0</v>
      </c>
      <c r="BA38" s="3">
        <f t="shared" ca="1" si="42"/>
        <v>1</v>
      </c>
      <c r="BB38" s="3">
        <f t="shared" ca="1" si="43"/>
        <v>53265945318771</v>
      </c>
      <c r="BC38" s="3">
        <f t="shared" ca="1" si="44"/>
        <v>-25</v>
      </c>
      <c r="BD38" s="3">
        <f t="shared" ca="1" si="45"/>
        <v>-119315717514047</v>
      </c>
      <c r="BE38" s="3">
        <f t="shared" ca="1" si="46"/>
        <v>56</v>
      </c>
      <c r="BF38" s="3">
        <f t="shared" ca="1" si="47"/>
        <v>0</v>
      </c>
      <c r="BG38" s="3">
        <f t="shared" ca="1" si="48"/>
        <v>1</v>
      </c>
    </row>
    <row r="39" spans="1:59">
      <c r="A39" s="5">
        <f ca="1">OFFSET(Input!C$1,COUNT(Input!$C:$C)-(ROW()-ROW($A$2)+1),0)</f>
        <v>2</v>
      </c>
      <c r="B39" s="5" t="str">
        <f ca="1">OFFSET(Input!D$1,COUNT(Input!$C:$C)-(ROW()-ROW($A$2)+1),0)</f>
        <v>offset</v>
      </c>
      <c r="C39" s="5">
        <f ca="1">OFFSET(Input!E$1,COUNT(Input!$C:$C)-(ROW()-ROW($A$2)+1),0)</f>
        <v>-5621</v>
      </c>
      <c r="D39" s="3">
        <f ca="1">MOD(BB39,Solutions!$B$9)</f>
        <v>0</v>
      </c>
      <c r="E39" s="3">
        <f ca="1">MOD(BC39,Solutions!$B$9)</f>
        <v>1</v>
      </c>
      <c r="F39" s="3">
        <v>0</v>
      </c>
      <c r="G39" s="3">
        <v>1</v>
      </c>
      <c r="H39" s="3">
        <v>1</v>
      </c>
      <c r="I39" s="3">
        <v>0</v>
      </c>
      <c r="J39" s="3">
        <f t="shared" ca="1" si="0"/>
        <v>0</v>
      </c>
      <c r="K39" s="3">
        <f ca="1">IF($A39=3,Solutions!$B$9,0)</f>
        <v>0</v>
      </c>
      <c r="L39" s="3">
        <f t="shared" ca="1" si="1"/>
        <v>0</v>
      </c>
      <c r="M39" s="3">
        <f t="shared" ca="1" si="2"/>
        <v>1</v>
      </c>
      <c r="N39" s="3">
        <f t="shared" ca="1" si="3"/>
        <v>1</v>
      </c>
      <c r="O39" s="3">
        <f t="shared" ca="1" si="4"/>
        <v>0</v>
      </c>
      <c r="P39" s="3">
        <f t="shared" ca="1" si="5"/>
        <v>0</v>
      </c>
      <c r="Q39" s="3">
        <f t="shared" ca="1" si="6"/>
        <v>0</v>
      </c>
      <c r="R39" s="3">
        <f t="shared" ca="1" si="7"/>
        <v>0</v>
      </c>
      <c r="S39" s="3">
        <f t="shared" ca="1" si="8"/>
        <v>1</v>
      </c>
      <c r="T39" s="3">
        <f t="shared" ca="1" si="9"/>
        <v>1</v>
      </c>
      <c r="U39" s="3">
        <f t="shared" ca="1" si="10"/>
        <v>0</v>
      </c>
      <c r="V39" s="3">
        <f t="shared" ca="1" si="11"/>
        <v>0</v>
      </c>
      <c r="W39" s="3">
        <f t="shared" ca="1" si="12"/>
        <v>0</v>
      </c>
      <c r="X39" s="3">
        <f t="shared" ca="1" si="13"/>
        <v>0</v>
      </c>
      <c r="Y39" s="3">
        <f t="shared" ca="1" si="14"/>
        <v>1</v>
      </c>
      <c r="Z39" s="3">
        <f t="shared" ca="1" si="15"/>
        <v>1</v>
      </c>
      <c r="AA39" s="3">
        <f t="shared" ca="1" si="16"/>
        <v>0</v>
      </c>
      <c r="AB39" s="3">
        <f t="shared" ca="1" si="17"/>
        <v>0</v>
      </c>
      <c r="AC39" s="3">
        <f t="shared" ca="1" si="18"/>
        <v>0</v>
      </c>
      <c r="AD39" s="3">
        <f t="shared" ca="1" si="19"/>
        <v>0</v>
      </c>
      <c r="AE39" s="3">
        <f t="shared" ca="1" si="20"/>
        <v>1</v>
      </c>
      <c r="AF39" s="3">
        <f t="shared" ca="1" si="21"/>
        <v>1</v>
      </c>
      <c r="AG39" s="3">
        <f t="shared" ca="1" si="22"/>
        <v>0</v>
      </c>
      <c r="AH39" s="3">
        <f t="shared" ca="1" si="23"/>
        <v>0</v>
      </c>
      <c r="AI39" s="3">
        <f t="shared" ca="1" si="24"/>
        <v>0</v>
      </c>
      <c r="AJ39" s="3">
        <f t="shared" ca="1" si="25"/>
        <v>0</v>
      </c>
      <c r="AK39" s="3">
        <f t="shared" ca="1" si="26"/>
        <v>1</v>
      </c>
      <c r="AL39" s="3">
        <f t="shared" ca="1" si="27"/>
        <v>1</v>
      </c>
      <c r="AM39" s="3">
        <f t="shared" ca="1" si="28"/>
        <v>0</v>
      </c>
      <c r="AN39" s="3">
        <f t="shared" ca="1" si="29"/>
        <v>0</v>
      </c>
      <c r="AO39" s="3">
        <f t="shared" ca="1" si="30"/>
        <v>0</v>
      </c>
      <c r="AP39" s="3">
        <f t="shared" ca="1" si="31"/>
        <v>0</v>
      </c>
      <c r="AQ39" s="3">
        <f t="shared" ca="1" si="32"/>
        <v>1</v>
      </c>
      <c r="AR39" s="3">
        <f t="shared" ca="1" si="33"/>
        <v>1</v>
      </c>
      <c r="AS39" s="3">
        <f t="shared" ca="1" si="34"/>
        <v>0</v>
      </c>
      <c r="AT39" s="3">
        <f t="shared" ca="1" si="35"/>
        <v>0</v>
      </c>
      <c r="AU39" s="3">
        <f t="shared" ca="1" si="36"/>
        <v>0</v>
      </c>
      <c r="AV39" s="3">
        <f t="shared" ca="1" si="37"/>
        <v>0</v>
      </c>
      <c r="AW39" s="3">
        <f t="shared" ca="1" si="38"/>
        <v>1</v>
      </c>
      <c r="AX39" s="3">
        <f t="shared" ca="1" si="39"/>
        <v>1</v>
      </c>
      <c r="AY39" s="3">
        <f t="shared" ca="1" si="40"/>
        <v>0</v>
      </c>
      <c r="AZ39" s="3">
        <f t="shared" ca="1" si="41"/>
        <v>0</v>
      </c>
      <c r="BA39" s="3">
        <f t="shared" ca="1" si="42"/>
        <v>0</v>
      </c>
      <c r="BB39" s="3">
        <f t="shared" ca="1" si="43"/>
        <v>0</v>
      </c>
      <c r="BC39" s="3">
        <f t="shared" ca="1" si="44"/>
        <v>1</v>
      </c>
      <c r="BD39" s="3">
        <f t="shared" ca="1" si="45"/>
        <v>1</v>
      </c>
      <c r="BE39" s="3">
        <f t="shared" ca="1" si="46"/>
        <v>0</v>
      </c>
      <c r="BF39" s="3">
        <f t="shared" ca="1" si="47"/>
        <v>0</v>
      </c>
      <c r="BG39" s="3">
        <f t="shared" ca="1" si="48"/>
        <v>0</v>
      </c>
    </row>
    <row r="40" spans="1:59">
      <c r="A40" s="5">
        <f ca="1">OFFSET(Input!C$1,COUNT(Input!$C:$C)-(ROW()-ROW($A$2)+1),0)</f>
        <v>1</v>
      </c>
      <c r="B40" s="5" t="str">
        <f ca="1">OFFSET(Input!D$1,COUNT(Input!$C:$C)-(ROW()-ROW($A$2)+1),0)</f>
        <v>reverse</v>
      </c>
      <c r="C40" s="5">
        <f ca="1">OFFSET(Input!E$1,COUNT(Input!$C:$C)-(ROW()-ROW($A$2)+1),0)</f>
        <v>0</v>
      </c>
      <c r="D40" s="3">
        <f ca="1">MOD(BB40,Solutions!$B$9)</f>
        <v>0</v>
      </c>
      <c r="E40" s="3">
        <f ca="1">MOD(BC40,Solutions!$B$9)</f>
        <v>1</v>
      </c>
      <c r="F40" s="3">
        <v>0</v>
      </c>
      <c r="G40" s="3">
        <v>1</v>
      </c>
      <c r="H40" s="3">
        <v>1</v>
      </c>
      <c r="I40" s="3">
        <v>0</v>
      </c>
      <c r="J40" s="3">
        <f t="shared" ca="1" si="0"/>
        <v>0</v>
      </c>
      <c r="K40" s="3">
        <f ca="1">IF($A40=3,Solutions!$B$9,0)</f>
        <v>0</v>
      </c>
      <c r="L40" s="3">
        <f t="shared" ca="1" si="1"/>
        <v>0</v>
      </c>
      <c r="M40" s="3">
        <f t="shared" ca="1" si="2"/>
        <v>1</v>
      </c>
      <c r="N40" s="3">
        <f t="shared" ca="1" si="3"/>
        <v>1</v>
      </c>
      <c r="O40" s="3">
        <f t="shared" ca="1" si="4"/>
        <v>0</v>
      </c>
      <c r="P40" s="3">
        <f t="shared" ca="1" si="5"/>
        <v>0</v>
      </c>
      <c r="Q40" s="3">
        <f t="shared" ca="1" si="6"/>
        <v>0</v>
      </c>
      <c r="R40" s="3">
        <f t="shared" ca="1" si="7"/>
        <v>0</v>
      </c>
      <c r="S40" s="3">
        <f t="shared" ca="1" si="8"/>
        <v>1</v>
      </c>
      <c r="T40" s="3">
        <f t="shared" ca="1" si="9"/>
        <v>1</v>
      </c>
      <c r="U40" s="3">
        <f t="shared" ca="1" si="10"/>
        <v>0</v>
      </c>
      <c r="V40" s="3">
        <f t="shared" ca="1" si="11"/>
        <v>0</v>
      </c>
      <c r="W40" s="3">
        <f t="shared" ca="1" si="12"/>
        <v>0</v>
      </c>
      <c r="X40" s="3">
        <f t="shared" ca="1" si="13"/>
        <v>0</v>
      </c>
      <c r="Y40" s="3">
        <f t="shared" ca="1" si="14"/>
        <v>1</v>
      </c>
      <c r="Z40" s="3">
        <f t="shared" ca="1" si="15"/>
        <v>1</v>
      </c>
      <c r="AA40" s="3">
        <f t="shared" ca="1" si="16"/>
        <v>0</v>
      </c>
      <c r="AB40" s="3">
        <f t="shared" ca="1" si="17"/>
        <v>0</v>
      </c>
      <c r="AC40" s="3">
        <f t="shared" ca="1" si="18"/>
        <v>0</v>
      </c>
      <c r="AD40" s="3">
        <f t="shared" ca="1" si="19"/>
        <v>0</v>
      </c>
      <c r="AE40" s="3">
        <f t="shared" ca="1" si="20"/>
        <v>1</v>
      </c>
      <c r="AF40" s="3">
        <f t="shared" ca="1" si="21"/>
        <v>1</v>
      </c>
      <c r="AG40" s="3">
        <f t="shared" ca="1" si="22"/>
        <v>0</v>
      </c>
      <c r="AH40" s="3">
        <f t="shared" ca="1" si="23"/>
        <v>0</v>
      </c>
      <c r="AI40" s="3">
        <f t="shared" ca="1" si="24"/>
        <v>0</v>
      </c>
      <c r="AJ40" s="3">
        <f t="shared" ca="1" si="25"/>
        <v>0</v>
      </c>
      <c r="AK40" s="3">
        <f t="shared" ca="1" si="26"/>
        <v>1</v>
      </c>
      <c r="AL40" s="3">
        <f t="shared" ca="1" si="27"/>
        <v>1</v>
      </c>
      <c r="AM40" s="3">
        <f t="shared" ca="1" si="28"/>
        <v>0</v>
      </c>
      <c r="AN40" s="3">
        <f t="shared" ca="1" si="29"/>
        <v>0</v>
      </c>
      <c r="AO40" s="3">
        <f t="shared" ca="1" si="30"/>
        <v>0</v>
      </c>
      <c r="AP40" s="3">
        <f t="shared" ca="1" si="31"/>
        <v>0</v>
      </c>
      <c r="AQ40" s="3">
        <f t="shared" ca="1" si="32"/>
        <v>1</v>
      </c>
      <c r="AR40" s="3">
        <f t="shared" ca="1" si="33"/>
        <v>1</v>
      </c>
      <c r="AS40" s="3">
        <f t="shared" ca="1" si="34"/>
        <v>0</v>
      </c>
      <c r="AT40" s="3">
        <f t="shared" ca="1" si="35"/>
        <v>0</v>
      </c>
      <c r="AU40" s="3">
        <f t="shared" ca="1" si="36"/>
        <v>0</v>
      </c>
      <c r="AV40" s="3">
        <f t="shared" ca="1" si="37"/>
        <v>0</v>
      </c>
      <c r="AW40" s="3">
        <f t="shared" ca="1" si="38"/>
        <v>1</v>
      </c>
      <c r="AX40" s="3">
        <f t="shared" ca="1" si="39"/>
        <v>1</v>
      </c>
      <c r="AY40" s="3">
        <f t="shared" ca="1" si="40"/>
        <v>0</v>
      </c>
      <c r="AZ40" s="3">
        <f t="shared" ca="1" si="41"/>
        <v>0</v>
      </c>
      <c r="BA40" s="3">
        <f t="shared" ca="1" si="42"/>
        <v>0</v>
      </c>
      <c r="BB40" s="3">
        <f t="shared" ca="1" si="43"/>
        <v>0</v>
      </c>
      <c r="BC40" s="3">
        <f t="shared" ca="1" si="44"/>
        <v>1</v>
      </c>
      <c r="BD40" s="3">
        <f t="shared" ca="1" si="45"/>
        <v>1</v>
      </c>
      <c r="BE40" s="3">
        <f t="shared" ca="1" si="46"/>
        <v>0</v>
      </c>
      <c r="BF40" s="3">
        <f t="shared" ca="1" si="47"/>
        <v>0</v>
      </c>
      <c r="BG40" s="3">
        <f t="shared" ca="1" si="48"/>
        <v>0</v>
      </c>
    </row>
    <row r="41" spans="1:59">
      <c r="A41" s="5">
        <f ca="1">OFFSET(Input!C$1,COUNT(Input!$C:$C)-(ROW()-ROW($A$2)+1),0)</f>
        <v>2</v>
      </c>
      <c r="B41" s="5" t="str">
        <f ca="1">OFFSET(Input!D$1,COUNT(Input!$C:$C)-(ROW()-ROW($A$2)+1),0)</f>
        <v>offset</v>
      </c>
      <c r="C41" s="5">
        <f ca="1">OFFSET(Input!E$1,COUNT(Input!$C:$C)-(ROW()-ROW($A$2)+1),0)</f>
        <v>4276</v>
      </c>
      <c r="D41" s="3">
        <f ca="1">MOD(BB41,Solutions!$B$9)</f>
        <v>0</v>
      </c>
      <c r="E41" s="3">
        <f ca="1">MOD(BC41,Solutions!$B$9)</f>
        <v>1</v>
      </c>
      <c r="F41" s="3">
        <v>0</v>
      </c>
      <c r="G41" s="3">
        <v>1</v>
      </c>
      <c r="H41" s="3">
        <v>1</v>
      </c>
      <c r="I41" s="3">
        <v>0</v>
      </c>
      <c r="J41" s="3">
        <f t="shared" ca="1" si="0"/>
        <v>0</v>
      </c>
      <c r="K41" s="3">
        <f ca="1">IF($A41=3,Solutions!$B$9,0)</f>
        <v>0</v>
      </c>
      <c r="L41" s="3">
        <f t="shared" ca="1" si="1"/>
        <v>0</v>
      </c>
      <c r="M41" s="3">
        <f t="shared" ca="1" si="2"/>
        <v>1</v>
      </c>
      <c r="N41" s="3">
        <f t="shared" ca="1" si="3"/>
        <v>1</v>
      </c>
      <c r="O41" s="3">
        <f t="shared" ca="1" si="4"/>
        <v>0</v>
      </c>
      <c r="P41" s="3">
        <f t="shared" ca="1" si="5"/>
        <v>0</v>
      </c>
      <c r="Q41" s="3">
        <f t="shared" ca="1" si="6"/>
        <v>0</v>
      </c>
      <c r="R41" s="3">
        <f t="shared" ca="1" si="7"/>
        <v>0</v>
      </c>
      <c r="S41" s="3">
        <f t="shared" ca="1" si="8"/>
        <v>1</v>
      </c>
      <c r="T41" s="3">
        <f t="shared" ca="1" si="9"/>
        <v>1</v>
      </c>
      <c r="U41" s="3">
        <f t="shared" ca="1" si="10"/>
        <v>0</v>
      </c>
      <c r="V41" s="3">
        <f t="shared" ca="1" si="11"/>
        <v>0</v>
      </c>
      <c r="W41" s="3">
        <f t="shared" ca="1" si="12"/>
        <v>0</v>
      </c>
      <c r="X41" s="3">
        <f t="shared" ca="1" si="13"/>
        <v>0</v>
      </c>
      <c r="Y41" s="3">
        <f t="shared" ca="1" si="14"/>
        <v>1</v>
      </c>
      <c r="Z41" s="3">
        <f t="shared" ca="1" si="15"/>
        <v>1</v>
      </c>
      <c r="AA41" s="3">
        <f t="shared" ca="1" si="16"/>
        <v>0</v>
      </c>
      <c r="AB41" s="3">
        <f t="shared" ca="1" si="17"/>
        <v>0</v>
      </c>
      <c r="AC41" s="3">
        <f t="shared" ca="1" si="18"/>
        <v>0</v>
      </c>
      <c r="AD41" s="3">
        <f t="shared" ca="1" si="19"/>
        <v>0</v>
      </c>
      <c r="AE41" s="3">
        <f t="shared" ca="1" si="20"/>
        <v>1</v>
      </c>
      <c r="AF41" s="3">
        <f t="shared" ca="1" si="21"/>
        <v>1</v>
      </c>
      <c r="AG41" s="3">
        <f t="shared" ca="1" si="22"/>
        <v>0</v>
      </c>
      <c r="AH41" s="3">
        <f t="shared" ca="1" si="23"/>
        <v>0</v>
      </c>
      <c r="AI41" s="3">
        <f t="shared" ca="1" si="24"/>
        <v>0</v>
      </c>
      <c r="AJ41" s="3">
        <f t="shared" ca="1" si="25"/>
        <v>0</v>
      </c>
      <c r="AK41" s="3">
        <f t="shared" ca="1" si="26"/>
        <v>1</v>
      </c>
      <c r="AL41" s="3">
        <f t="shared" ca="1" si="27"/>
        <v>1</v>
      </c>
      <c r="AM41" s="3">
        <f t="shared" ca="1" si="28"/>
        <v>0</v>
      </c>
      <c r="AN41" s="3">
        <f t="shared" ca="1" si="29"/>
        <v>0</v>
      </c>
      <c r="AO41" s="3">
        <f t="shared" ca="1" si="30"/>
        <v>0</v>
      </c>
      <c r="AP41" s="3">
        <f t="shared" ca="1" si="31"/>
        <v>0</v>
      </c>
      <c r="AQ41" s="3">
        <f t="shared" ca="1" si="32"/>
        <v>1</v>
      </c>
      <c r="AR41" s="3">
        <f t="shared" ca="1" si="33"/>
        <v>1</v>
      </c>
      <c r="AS41" s="3">
        <f t="shared" ca="1" si="34"/>
        <v>0</v>
      </c>
      <c r="AT41" s="3">
        <f t="shared" ca="1" si="35"/>
        <v>0</v>
      </c>
      <c r="AU41" s="3">
        <f t="shared" ca="1" si="36"/>
        <v>0</v>
      </c>
      <c r="AV41" s="3">
        <f t="shared" ca="1" si="37"/>
        <v>0</v>
      </c>
      <c r="AW41" s="3">
        <f t="shared" ca="1" si="38"/>
        <v>1</v>
      </c>
      <c r="AX41" s="3">
        <f t="shared" ca="1" si="39"/>
        <v>1</v>
      </c>
      <c r="AY41" s="3">
        <f t="shared" ca="1" si="40"/>
        <v>0</v>
      </c>
      <c r="AZ41" s="3">
        <f t="shared" ca="1" si="41"/>
        <v>0</v>
      </c>
      <c r="BA41" s="3">
        <f t="shared" ca="1" si="42"/>
        <v>0</v>
      </c>
      <c r="BB41" s="3">
        <f t="shared" ca="1" si="43"/>
        <v>0</v>
      </c>
      <c r="BC41" s="3">
        <f t="shared" ca="1" si="44"/>
        <v>1</v>
      </c>
      <c r="BD41" s="3">
        <f t="shared" ca="1" si="45"/>
        <v>1</v>
      </c>
      <c r="BE41" s="3">
        <f t="shared" ca="1" si="46"/>
        <v>0</v>
      </c>
      <c r="BF41" s="3">
        <f t="shared" ca="1" si="47"/>
        <v>0</v>
      </c>
      <c r="BG41" s="3">
        <f t="shared" ca="1" si="48"/>
        <v>0</v>
      </c>
    </row>
    <row r="42" spans="1:59">
      <c r="A42" s="5">
        <f ca="1">OFFSET(Input!C$1,COUNT(Input!$C:$C)-(ROW()-ROW($A$2)+1),0)</f>
        <v>3</v>
      </c>
      <c r="B42" s="5" t="str">
        <f ca="1">OFFSET(Input!D$1,COUNT(Input!$C:$C)-(ROW()-ROW($A$2)+1),0)</f>
        <v>interleave</v>
      </c>
      <c r="C42" s="5">
        <f ca="1">OFFSET(Input!E$1,COUNT(Input!$C:$C)-(ROW()-ROW($A$2)+1),0)</f>
        <v>70</v>
      </c>
      <c r="D42" s="3">
        <f ca="1">MOD(BB42,Solutions!$B$9)</f>
        <v>114202186763445</v>
      </c>
      <c r="E42" s="3">
        <f ca="1">MOD(BC42,Solutions!$B$9)</f>
        <v>3</v>
      </c>
      <c r="F42" s="3">
        <v>0</v>
      </c>
      <c r="G42" s="3">
        <v>1</v>
      </c>
      <c r="H42" s="3">
        <v>1</v>
      </c>
      <c r="I42" s="3">
        <v>0</v>
      </c>
      <c r="J42" s="3">
        <f t="shared" ca="1" si="0"/>
        <v>70</v>
      </c>
      <c r="K42" s="3">
        <f ca="1">IF($A42=3,Solutions!$B$9,0)</f>
        <v>119315717514047</v>
      </c>
      <c r="L42" s="3">
        <f t="shared" ca="1" si="1"/>
        <v>1</v>
      </c>
      <c r="M42" s="3">
        <f t="shared" ca="1" si="2"/>
        <v>0</v>
      </c>
      <c r="N42" s="3">
        <f t="shared" ca="1" si="3"/>
        <v>-1704510250200</v>
      </c>
      <c r="O42" s="3">
        <f t="shared" ca="1" si="4"/>
        <v>1</v>
      </c>
      <c r="P42" s="3">
        <f t="shared" ca="1" si="5"/>
        <v>47</v>
      </c>
      <c r="Q42" s="3">
        <f t="shared" ca="1" si="6"/>
        <v>70</v>
      </c>
      <c r="R42" s="3">
        <f t="shared" ca="1" si="7"/>
        <v>-1704510250200</v>
      </c>
      <c r="S42" s="3">
        <f t="shared" ca="1" si="8"/>
        <v>1</v>
      </c>
      <c r="T42" s="3">
        <f t="shared" ca="1" si="9"/>
        <v>1704510250201</v>
      </c>
      <c r="U42" s="3">
        <f t="shared" ca="1" si="10"/>
        <v>-1</v>
      </c>
      <c r="V42" s="3">
        <f t="shared" ca="1" si="11"/>
        <v>23</v>
      </c>
      <c r="W42" s="3">
        <f t="shared" ca="1" si="12"/>
        <v>47</v>
      </c>
      <c r="X42" s="3">
        <f t="shared" ca="1" si="13"/>
        <v>1704510250201</v>
      </c>
      <c r="Y42" s="3">
        <f t="shared" ca="1" si="14"/>
        <v>-1</v>
      </c>
      <c r="Z42" s="3">
        <f t="shared" ca="1" si="15"/>
        <v>-5113530750602</v>
      </c>
      <c r="AA42" s="3">
        <f t="shared" ca="1" si="16"/>
        <v>3</v>
      </c>
      <c r="AB42" s="3">
        <f t="shared" ca="1" si="17"/>
        <v>1</v>
      </c>
      <c r="AC42" s="3">
        <f t="shared" ca="1" si="18"/>
        <v>23</v>
      </c>
      <c r="AD42" s="3">
        <f t="shared" ca="1" si="19"/>
        <v>-5113530750602</v>
      </c>
      <c r="AE42" s="3">
        <f t="shared" ca="1" si="20"/>
        <v>3</v>
      </c>
      <c r="AF42" s="3">
        <f t="shared" ca="1" si="21"/>
        <v>119315717514047</v>
      </c>
      <c r="AG42" s="3">
        <f t="shared" ca="1" si="22"/>
        <v>-70</v>
      </c>
      <c r="AH42" s="3">
        <f t="shared" ca="1" si="23"/>
        <v>0</v>
      </c>
      <c r="AI42" s="3">
        <f t="shared" ca="1" si="24"/>
        <v>1</v>
      </c>
      <c r="AJ42" s="3">
        <f t="shared" ca="1" si="25"/>
        <v>-5113530750602</v>
      </c>
      <c r="AK42" s="3">
        <f t="shared" ca="1" si="26"/>
        <v>3</v>
      </c>
      <c r="AL42" s="3">
        <f t="shared" ca="1" si="27"/>
        <v>119315717514047</v>
      </c>
      <c r="AM42" s="3">
        <f t="shared" ca="1" si="28"/>
        <v>-70</v>
      </c>
      <c r="AN42" s="3">
        <f t="shared" ca="1" si="29"/>
        <v>0</v>
      </c>
      <c r="AO42" s="3">
        <f t="shared" ca="1" si="30"/>
        <v>1</v>
      </c>
      <c r="AP42" s="3">
        <f t="shared" ca="1" si="31"/>
        <v>-5113530750602</v>
      </c>
      <c r="AQ42" s="3">
        <f t="shared" ca="1" si="32"/>
        <v>3</v>
      </c>
      <c r="AR42" s="3">
        <f t="shared" ca="1" si="33"/>
        <v>119315717514047</v>
      </c>
      <c r="AS42" s="3">
        <f t="shared" ca="1" si="34"/>
        <v>-70</v>
      </c>
      <c r="AT42" s="3">
        <f t="shared" ca="1" si="35"/>
        <v>0</v>
      </c>
      <c r="AU42" s="3">
        <f t="shared" ca="1" si="36"/>
        <v>1</v>
      </c>
      <c r="AV42" s="3">
        <f t="shared" ca="1" si="37"/>
        <v>-5113530750602</v>
      </c>
      <c r="AW42" s="3">
        <f t="shared" ca="1" si="38"/>
        <v>3</v>
      </c>
      <c r="AX42" s="3">
        <f t="shared" ca="1" si="39"/>
        <v>119315717514047</v>
      </c>
      <c r="AY42" s="3">
        <f t="shared" ca="1" si="40"/>
        <v>-70</v>
      </c>
      <c r="AZ42" s="3">
        <f t="shared" ca="1" si="41"/>
        <v>0</v>
      </c>
      <c r="BA42" s="3">
        <f t="shared" ca="1" si="42"/>
        <v>1</v>
      </c>
      <c r="BB42" s="3">
        <f t="shared" ca="1" si="43"/>
        <v>-5113530750602</v>
      </c>
      <c r="BC42" s="3">
        <f t="shared" ca="1" si="44"/>
        <v>3</v>
      </c>
      <c r="BD42" s="3">
        <f t="shared" ca="1" si="45"/>
        <v>119315717514047</v>
      </c>
      <c r="BE42" s="3">
        <f t="shared" ca="1" si="46"/>
        <v>-70</v>
      </c>
      <c r="BF42" s="3">
        <f t="shared" ca="1" si="47"/>
        <v>0</v>
      </c>
      <c r="BG42" s="3">
        <f t="shared" ca="1" si="48"/>
        <v>1</v>
      </c>
    </row>
    <row r="43" spans="1:59">
      <c r="A43" s="5">
        <f ca="1">OFFSET(Input!C$1,COUNT(Input!$C:$C)-(ROW()-ROW($A$2)+1),0)</f>
        <v>2</v>
      </c>
      <c r="B43" s="5" t="str">
        <f ca="1">OFFSET(Input!D$1,COUNT(Input!$C:$C)-(ROW()-ROW($A$2)+1),0)</f>
        <v>offset</v>
      </c>
      <c r="C43" s="5">
        <f ca="1">OFFSET(Input!E$1,COUNT(Input!$C:$C)-(ROW()-ROW($A$2)+1),0)</f>
        <v>6867</v>
      </c>
      <c r="D43" s="3">
        <f ca="1">MOD(BB43,Solutions!$B$9)</f>
        <v>0</v>
      </c>
      <c r="E43" s="3">
        <f ca="1">MOD(BC43,Solutions!$B$9)</f>
        <v>1</v>
      </c>
      <c r="F43" s="3">
        <v>0</v>
      </c>
      <c r="G43" s="3">
        <v>1</v>
      </c>
      <c r="H43" s="3">
        <v>1</v>
      </c>
      <c r="I43" s="3">
        <v>0</v>
      </c>
      <c r="J43" s="3">
        <f t="shared" ca="1" si="0"/>
        <v>0</v>
      </c>
      <c r="K43" s="3">
        <f ca="1">IF($A43=3,Solutions!$B$9,0)</f>
        <v>0</v>
      </c>
      <c r="L43" s="3">
        <f t="shared" ca="1" si="1"/>
        <v>0</v>
      </c>
      <c r="M43" s="3">
        <f t="shared" ca="1" si="2"/>
        <v>1</v>
      </c>
      <c r="N43" s="3">
        <f t="shared" ca="1" si="3"/>
        <v>1</v>
      </c>
      <c r="O43" s="3">
        <f t="shared" ca="1" si="4"/>
        <v>0</v>
      </c>
      <c r="P43" s="3">
        <f t="shared" ca="1" si="5"/>
        <v>0</v>
      </c>
      <c r="Q43" s="3">
        <f t="shared" ca="1" si="6"/>
        <v>0</v>
      </c>
      <c r="R43" s="3">
        <f t="shared" ca="1" si="7"/>
        <v>0</v>
      </c>
      <c r="S43" s="3">
        <f t="shared" ca="1" si="8"/>
        <v>1</v>
      </c>
      <c r="T43" s="3">
        <f t="shared" ca="1" si="9"/>
        <v>1</v>
      </c>
      <c r="U43" s="3">
        <f t="shared" ca="1" si="10"/>
        <v>0</v>
      </c>
      <c r="V43" s="3">
        <f t="shared" ca="1" si="11"/>
        <v>0</v>
      </c>
      <c r="W43" s="3">
        <f t="shared" ca="1" si="12"/>
        <v>0</v>
      </c>
      <c r="X43" s="3">
        <f t="shared" ca="1" si="13"/>
        <v>0</v>
      </c>
      <c r="Y43" s="3">
        <f t="shared" ca="1" si="14"/>
        <v>1</v>
      </c>
      <c r="Z43" s="3">
        <f t="shared" ca="1" si="15"/>
        <v>1</v>
      </c>
      <c r="AA43" s="3">
        <f t="shared" ca="1" si="16"/>
        <v>0</v>
      </c>
      <c r="AB43" s="3">
        <f t="shared" ca="1" si="17"/>
        <v>0</v>
      </c>
      <c r="AC43" s="3">
        <f t="shared" ca="1" si="18"/>
        <v>0</v>
      </c>
      <c r="AD43" s="3">
        <f t="shared" ca="1" si="19"/>
        <v>0</v>
      </c>
      <c r="AE43" s="3">
        <f t="shared" ca="1" si="20"/>
        <v>1</v>
      </c>
      <c r="AF43" s="3">
        <f t="shared" ca="1" si="21"/>
        <v>1</v>
      </c>
      <c r="AG43" s="3">
        <f t="shared" ca="1" si="22"/>
        <v>0</v>
      </c>
      <c r="AH43" s="3">
        <f t="shared" ca="1" si="23"/>
        <v>0</v>
      </c>
      <c r="AI43" s="3">
        <f t="shared" ca="1" si="24"/>
        <v>0</v>
      </c>
      <c r="AJ43" s="3">
        <f t="shared" ca="1" si="25"/>
        <v>0</v>
      </c>
      <c r="AK43" s="3">
        <f t="shared" ca="1" si="26"/>
        <v>1</v>
      </c>
      <c r="AL43" s="3">
        <f t="shared" ca="1" si="27"/>
        <v>1</v>
      </c>
      <c r="AM43" s="3">
        <f t="shared" ca="1" si="28"/>
        <v>0</v>
      </c>
      <c r="AN43" s="3">
        <f t="shared" ca="1" si="29"/>
        <v>0</v>
      </c>
      <c r="AO43" s="3">
        <f t="shared" ca="1" si="30"/>
        <v>0</v>
      </c>
      <c r="AP43" s="3">
        <f t="shared" ca="1" si="31"/>
        <v>0</v>
      </c>
      <c r="AQ43" s="3">
        <f t="shared" ca="1" si="32"/>
        <v>1</v>
      </c>
      <c r="AR43" s="3">
        <f t="shared" ca="1" si="33"/>
        <v>1</v>
      </c>
      <c r="AS43" s="3">
        <f t="shared" ca="1" si="34"/>
        <v>0</v>
      </c>
      <c r="AT43" s="3">
        <f t="shared" ca="1" si="35"/>
        <v>0</v>
      </c>
      <c r="AU43" s="3">
        <f t="shared" ca="1" si="36"/>
        <v>0</v>
      </c>
      <c r="AV43" s="3">
        <f t="shared" ca="1" si="37"/>
        <v>0</v>
      </c>
      <c r="AW43" s="3">
        <f t="shared" ca="1" si="38"/>
        <v>1</v>
      </c>
      <c r="AX43" s="3">
        <f t="shared" ca="1" si="39"/>
        <v>1</v>
      </c>
      <c r="AY43" s="3">
        <f t="shared" ca="1" si="40"/>
        <v>0</v>
      </c>
      <c r="AZ43" s="3">
        <f t="shared" ca="1" si="41"/>
        <v>0</v>
      </c>
      <c r="BA43" s="3">
        <f t="shared" ca="1" si="42"/>
        <v>0</v>
      </c>
      <c r="BB43" s="3">
        <f t="shared" ca="1" si="43"/>
        <v>0</v>
      </c>
      <c r="BC43" s="3">
        <f t="shared" ca="1" si="44"/>
        <v>1</v>
      </c>
      <c r="BD43" s="3">
        <f t="shared" ca="1" si="45"/>
        <v>1</v>
      </c>
      <c r="BE43" s="3">
        <f t="shared" ca="1" si="46"/>
        <v>0</v>
      </c>
      <c r="BF43" s="3">
        <f t="shared" ca="1" si="47"/>
        <v>0</v>
      </c>
      <c r="BG43" s="3">
        <f t="shared" ca="1" si="48"/>
        <v>0</v>
      </c>
    </row>
    <row r="44" spans="1:59">
      <c r="A44" s="5">
        <f ca="1">OFFSET(Input!C$1,COUNT(Input!$C:$C)-(ROW()-ROW($A$2)+1),0)</f>
        <v>3</v>
      </c>
      <c r="B44" s="5" t="str">
        <f ca="1">OFFSET(Input!D$1,COUNT(Input!$C:$C)-(ROW()-ROW($A$2)+1),0)</f>
        <v>interleave</v>
      </c>
      <c r="C44" s="5">
        <f ca="1">OFFSET(Input!E$1,COUNT(Input!$C:$C)-(ROW()-ROW($A$2)+1),0)</f>
        <v>56</v>
      </c>
      <c r="D44" s="3">
        <f ca="1">MOD(BB44,Solutions!$B$9)</f>
        <v>53265945318771</v>
      </c>
      <c r="E44" s="3">
        <f ca="1">MOD(BC44,Solutions!$B$9)</f>
        <v>119315717514022</v>
      </c>
      <c r="F44" s="3">
        <v>0</v>
      </c>
      <c r="G44" s="3">
        <v>1</v>
      </c>
      <c r="H44" s="3">
        <v>1</v>
      </c>
      <c r="I44" s="3">
        <v>0</v>
      </c>
      <c r="J44" s="3">
        <f t="shared" ca="1" si="0"/>
        <v>56</v>
      </c>
      <c r="K44" s="3">
        <f ca="1">IF($A44=3,Solutions!$B$9,0)</f>
        <v>119315717514047</v>
      </c>
      <c r="L44" s="3">
        <f t="shared" ca="1" si="1"/>
        <v>1</v>
      </c>
      <c r="M44" s="3">
        <f t="shared" ca="1" si="2"/>
        <v>0</v>
      </c>
      <c r="N44" s="3">
        <f t="shared" ca="1" si="3"/>
        <v>-2130637812750</v>
      </c>
      <c r="O44" s="3">
        <f t="shared" ca="1" si="4"/>
        <v>1</v>
      </c>
      <c r="P44" s="3">
        <f t="shared" ca="1" si="5"/>
        <v>47</v>
      </c>
      <c r="Q44" s="3">
        <f t="shared" ca="1" si="6"/>
        <v>56</v>
      </c>
      <c r="R44" s="3">
        <f t="shared" ca="1" si="7"/>
        <v>-2130637812750</v>
      </c>
      <c r="S44" s="3">
        <f t="shared" ca="1" si="8"/>
        <v>1</v>
      </c>
      <c r="T44" s="3">
        <f t="shared" ca="1" si="9"/>
        <v>2130637812751</v>
      </c>
      <c r="U44" s="3">
        <f t="shared" ca="1" si="10"/>
        <v>-1</v>
      </c>
      <c r="V44" s="3">
        <f t="shared" ca="1" si="11"/>
        <v>9</v>
      </c>
      <c r="W44" s="3">
        <f t="shared" ca="1" si="12"/>
        <v>47</v>
      </c>
      <c r="X44" s="3">
        <f t="shared" ca="1" si="13"/>
        <v>2130637812751</v>
      </c>
      <c r="Y44" s="3">
        <f t="shared" ca="1" si="14"/>
        <v>-1</v>
      </c>
      <c r="Z44" s="3">
        <f t="shared" ca="1" si="15"/>
        <v>-12783826876505</v>
      </c>
      <c r="AA44" s="3">
        <f t="shared" ca="1" si="16"/>
        <v>6</v>
      </c>
      <c r="AB44" s="3">
        <f t="shared" ca="1" si="17"/>
        <v>2</v>
      </c>
      <c r="AC44" s="3">
        <f t="shared" ca="1" si="18"/>
        <v>9</v>
      </c>
      <c r="AD44" s="3">
        <f t="shared" ca="1" si="19"/>
        <v>-12783826876505</v>
      </c>
      <c r="AE44" s="3">
        <f t="shared" ca="1" si="20"/>
        <v>6</v>
      </c>
      <c r="AF44" s="3">
        <f t="shared" ca="1" si="21"/>
        <v>53265945318771</v>
      </c>
      <c r="AG44" s="3">
        <f t="shared" ca="1" si="22"/>
        <v>-25</v>
      </c>
      <c r="AH44" s="3">
        <f t="shared" ca="1" si="23"/>
        <v>1</v>
      </c>
      <c r="AI44" s="3">
        <f t="shared" ca="1" si="24"/>
        <v>2</v>
      </c>
      <c r="AJ44" s="3">
        <f t="shared" ca="1" si="25"/>
        <v>53265945318771</v>
      </c>
      <c r="AK44" s="3">
        <f t="shared" ca="1" si="26"/>
        <v>-25</v>
      </c>
      <c r="AL44" s="3">
        <f t="shared" ca="1" si="27"/>
        <v>-119315717514047</v>
      </c>
      <c r="AM44" s="3">
        <f t="shared" ca="1" si="28"/>
        <v>56</v>
      </c>
      <c r="AN44" s="3">
        <f t="shared" ca="1" si="29"/>
        <v>0</v>
      </c>
      <c r="AO44" s="3">
        <f t="shared" ca="1" si="30"/>
        <v>1</v>
      </c>
      <c r="AP44" s="3">
        <f t="shared" ca="1" si="31"/>
        <v>53265945318771</v>
      </c>
      <c r="AQ44" s="3">
        <f t="shared" ca="1" si="32"/>
        <v>-25</v>
      </c>
      <c r="AR44" s="3">
        <f t="shared" ca="1" si="33"/>
        <v>-119315717514047</v>
      </c>
      <c r="AS44" s="3">
        <f t="shared" ca="1" si="34"/>
        <v>56</v>
      </c>
      <c r="AT44" s="3">
        <f t="shared" ca="1" si="35"/>
        <v>0</v>
      </c>
      <c r="AU44" s="3">
        <f t="shared" ca="1" si="36"/>
        <v>1</v>
      </c>
      <c r="AV44" s="3">
        <f t="shared" ca="1" si="37"/>
        <v>53265945318771</v>
      </c>
      <c r="AW44" s="3">
        <f t="shared" ca="1" si="38"/>
        <v>-25</v>
      </c>
      <c r="AX44" s="3">
        <f t="shared" ca="1" si="39"/>
        <v>-119315717514047</v>
      </c>
      <c r="AY44" s="3">
        <f t="shared" ca="1" si="40"/>
        <v>56</v>
      </c>
      <c r="AZ44" s="3">
        <f t="shared" ca="1" si="41"/>
        <v>0</v>
      </c>
      <c r="BA44" s="3">
        <f t="shared" ca="1" si="42"/>
        <v>1</v>
      </c>
      <c r="BB44" s="3">
        <f t="shared" ca="1" si="43"/>
        <v>53265945318771</v>
      </c>
      <c r="BC44" s="3">
        <f t="shared" ca="1" si="44"/>
        <v>-25</v>
      </c>
      <c r="BD44" s="3">
        <f t="shared" ca="1" si="45"/>
        <v>-119315717514047</v>
      </c>
      <c r="BE44" s="3">
        <f t="shared" ca="1" si="46"/>
        <v>56</v>
      </c>
      <c r="BF44" s="3">
        <f t="shared" ca="1" si="47"/>
        <v>0</v>
      </c>
      <c r="BG44" s="3">
        <f t="shared" ca="1" si="48"/>
        <v>1</v>
      </c>
    </row>
    <row r="45" spans="1:59">
      <c r="A45" s="5">
        <f ca="1">OFFSET(Input!C$1,COUNT(Input!$C:$C)-(ROW()-ROW($A$2)+1),0)</f>
        <v>1</v>
      </c>
      <c r="B45" s="5" t="str">
        <f ca="1">OFFSET(Input!D$1,COUNT(Input!$C:$C)-(ROW()-ROW($A$2)+1),0)</f>
        <v>reverse</v>
      </c>
      <c r="C45" s="5">
        <f ca="1">OFFSET(Input!E$1,COUNT(Input!$C:$C)-(ROW()-ROW($A$2)+1),0)</f>
        <v>0</v>
      </c>
      <c r="D45" s="3">
        <f ca="1">MOD(BB45,Solutions!$B$9)</f>
        <v>0</v>
      </c>
      <c r="E45" s="3">
        <f ca="1">MOD(BC45,Solutions!$B$9)</f>
        <v>1</v>
      </c>
      <c r="F45" s="3">
        <v>0</v>
      </c>
      <c r="G45" s="3">
        <v>1</v>
      </c>
      <c r="H45" s="3">
        <v>1</v>
      </c>
      <c r="I45" s="3">
        <v>0</v>
      </c>
      <c r="J45" s="3">
        <f t="shared" ca="1" si="0"/>
        <v>0</v>
      </c>
      <c r="K45" s="3">
        <f ca="1">IF($A45=3,Solutions!$B$9,0)</f>
        <v>0</v>
      </c>
      <c r="L45" s="3">
        <f t="shared" ca="1" si="1"/>
        <v>0</v>
      </c>
      <c r="M45" s="3">
        <f t="shared" ca="1" si="2"/>
        <v>1</v>
      </c>
      <c r="N45" s="3">
        <f t="shared" ca="1" si="3"/>
        <v>1</v>
      </c>
      <c r="O45" s="3">
        <f t="shared" ca="1" si="4"/>
        <v>0</v>
      </c>
      <c r="P45" s="3">
        <f t="shared" ca="1" si="5"/>
        <v>0</v>
      </c>
      <c r="Q45" s="3">
        <f t="shared" ca="1" si="6"/>
        <v>0</v>
      </c>
      <c r="R45" s="3">
        <f t="shared" ca="1" si="7"/>
        <v>0</v>
      </c>
      <c r="S45" s="3">
        <f t="shared" ca="1" si="8"/>
        <v>1</v>
      </c>
      <c r="T45" s="3">
        <f t="shared" ca="1" si="9"/>
        <v>1</v>
      </c>
      <c r="U45" s="3">
        <f t="shared" ca="1" si="10"/>
        <v>0</v>
      </c>
      <c r="V45" s="3">
        <f t="shared" ca="1" si="11"/>
        <v>0</v>
      </c>
      <c r="W45" s="3">
        <f t="shared" ca="1" si="12"/>
        <v>0</v>
      </c>
      <c r="X45" s="3">
        <f t="shared" ca="1" si="13"/>
        <v>0</v>
      </c>
      <c r="Y45" s="3">
        <f t="shared" ca="1" si="14"/>
        <v>1</v>
      </c>
      <c r="Z45" s="3">
        <f t="shared" ca="1" si="15"/>
        <v>1</v>
      </c>
      <c r="AA45" s="3">
        <f t="shared" ca="1" si="16"/>
        <v>0</v>
      </c>
      <c r="AB45" s="3">
        <f t="shared" ca="1" si="17"/>
        <v>0</v>
      </c>
      <c r="AC45" s="3">
        <f t="shared" ca="1" si="18"/>
        <v>0</v>
      </c>
      <c r="AD45" s="3">
        <f t="shared" ca="1" si="19"/>
        <v>0</v>
      </c>
      <c r="AE45" s="3">
        <f t="shared" ca="1" si="20"/>
        <v>1</v>
      </c>
      <c r="AF45" s="3">
        <f t="shared" ca="1" si="21"/>
        <v>1</v>
      </c>
      <c r="AG45" s="3">
        <f t="shared" ca="1" si="22"/>
        <v>0</v>
      </c>
      <c r="AH45" s="3">
        <f t="shared" ca="1" si="23"/>
        <v>0</v>
      </c>
      <c r="AI45" s="3">
        <f t="shared" ca="1" si="24"/>
        <v>0</v>
      </c>
      <c r="AJ45" s="3">
        <f t="shared" ca="1" si="25"/>
        <v>0</v>
      </c>
      <c r="AK45" s="3">
        <f t="shared" ca="1" si="26"/>
        <v>1</v>
      </c>
      <c r="AL45" s="3">
        <f t="shared" ca="1" si="27"/>
        <v>1</v>
      </c>
      <c r="AM45" s="3">
        <f t="shared" ca="1" si="28"/>
        <v>0</v>
      </c>
      <c r="AN45" s="3">
        <f t="shared" ca="1" si="29"/>
        <v>0</v>
      </c>
      <c r="AO45" s="3">
        <f t="shared" ca="1" si="30"/>
        <v>0</v>
      </c>
      <c r="AP45" s="3">
        <f t="shared" ca="1" si="31"/>
        <v>0</v>
      </c>
      <c r="AQ45" s="3">
        <f t="shared" ca="1" si="32"/>
        <v>1</v>
      </c>
      <c r="AR45" s="3">
        <f t="shared" ca="1" si="33"/>
        <v>1</v>
      </c>
      <c r="AS45" s="3">
        <f t="shared" ca="1" si="34"/>
        <v>0</v>
      </c>
      <c r="AT45" s="3">
        <f t="shared" ca="1" si="35"/>
        <v>0</v>
      </c>
      <c r="AU45" s="3">
        <f t="shared" ca="1" si="36"/>
        <v>0</v>
      </c>
      <c r="AV45" s="3">
        <f t="shared" ca="1" si="37"/>
        <v>0</v>
      </c>
      <c r="AW45" s="3">
        <f t="shared" ca="1" si="38"/>
        <v>1</v>
      </c>
      <c r="AX45" s="3">
        <f t="shared" ca="1" si="39"/>
        <v>1</v>
      </c>
      <c r="AY45" s="3">
        <f t="shared" ca="1" si="40"/>
        <v>0</v>
      </c>
      <c r="AZ45" s="3">
        <f t="shared" ca="1" si="41"/>
        <v>0</v>
      </c>
      <c r="BA45" s="3">
        <f t="shared" ca="1" si="42"/>
        <v>0</v>
      </c>
      <c r="BB45" s="3">
        <f t="shared" ca="1" si="43"/>
        <v>0</v>
      </c>
      <c r="BC45" s="3">
        <f t="shared" ca="1" si="44"/>
        <v>1</v>
      </c>
      <c r="BD45" s="3">
        <f t="shared" ca="1" si="45"/>
        <v>1</v>
      </c>
      <c r="BE45" s="3">
        <f t="shared" ca="1" si="46"/>
        <v>0</v>
      </c>
      <c r="BF45" s="3">
        <f t="shared" ca="1" si="47"/>
        <v>0</v>
      </c>
      <c r="BG45" s="3">
        <f t="shared" ca="1" si="48"/>
        <v>0</v>
      </c>
    </row>
    <row r="46" spans="1:59">
      <c r="A46" s="5">
        <f ca="1">OFFSET(Input!C$1,COUNT(Input!$C:$C)-(ROW()-ROW($A$2)+1),0)</f>
        <v>3</v>
      </c>
      <c r="B46" s="5" t="str">
        <f ca="1">OFFSET(Input!D$1,COUNT(Input!$C:$C)-(ROW()-ROW($A$2)+1),0)</f>
        <v>interleave</v>
      </c>
      <c r="C46" s="5">
        <f ca="1">OFFSET(Input!E$1,COUNT(Input!$C:$C)-(ROW()-ROW($A$2)+1),0)</f>
        <v>29</v>
      </c>
      <c r="D46" s="3">
        <f ca="1">MOD(BB46,Solutions!$B$9)</f>
        <v>74058031560443</v>
      </c>
      <c r="E46" s="3">
        <f ca="1">MOD(BC46,Solutions!$B$9)</f>
        <v>11</v>
      </c>
      <c r="F46" s="3">
        <v>0</v>
      </c>
      <c r="G46" s="3">
        <v>1</v>
      </c>
      <c r="H46" s="3">
        <v>1</v>
      </c>
      <c r="I46" s="3">
        <v>0</v>
      </c>
      <c r="J46" s="3">
        <f t="shared" ca="1" si="0"/>
        <v>29</v>
      </c>
      <c r="K46" s="3">
        <f ca="1">IF($A46=3,Solutions!$B$9,0)</f>
        <v>119315717514047</v>
      </c>
      <c r="L46" s="3">
        <f t="shared" ca="1" si="1"/>
        <v>1</v>
      </c>
      <c r="M46" s="3">
        <f t="shared" ca="1" si="2"/>
        <v>0</v>
      </c>
      <c r="N46" s="3">
        <f t="shared" ca="1" si="3"/>
        <v>-4114335086691</v>
      </c>
      <c r="O46" s="3">
        <f t="shared" ca="1" si="4"/>
        <v>1</v>
      </c>
      <c r="P46" s="3">
        <f t="shared" ca="1" si="5"/>
        <v>8</v>
      </c>
      <c r="Q46" s="3">
        <f t="shared" ca="1" si="6"/>
        <v>29</v>
      </c>
      <c r="R46" s="3">
        <f t="shared" ca="1" si="7"/>
        <v>-4114335086691</v>
      </c>
      <c r="S46" s="3">
        <f t="shared" ca="1" si="8"/>
        <v>1</v>
      </c>
      <c r="T46" s="3">
        <f t="shared" ca="1" si="9"/>
        <v>12343005260074</v>
      </c>
      <c r="U46" s="3">
        <f t="shared" ca="1" si="10"/>
        <v>-3</v>
      </c>
      <c r="V46" s="3">
        <f t="shared" ca="1" si="11"/>
        <v>5</v>
      </c>
      <c r="W46" s="3">
        <f t="shared" ca="1" si="12"/>
        <v>8</v>
      </c>
      <c r="X46" s="3">
        <f t="shared" ca="1" si="13"/>
        <v>12343005260074</v>
      </c>
      <c r="Y46" s="3">
        <f t="shared" ca="1" si="14"/>
        <v>-3</v>
      </c>
      <c r="Z46" s="3">
        <f t="shared" ca="1" si="15"/>
        <v>-16457340346765</v>
      </c>
      <c r="AA46" s="3">
        <f t="shared" ca="1" si="16"/>
        <v>4</v>
      </c>
      <c r="AB46" s="3">
        <f t="shared" ca="1" si="17"/>
        <v>3</v>
      </c>
      <c r="AC46" s="3">
        <f t="shared" ca="1" si="18"/>
        <v>5</v>
      </c>
      <c r="AD46" s="3">
        <f t="shared" ca="1" si="19"/>
        <v>-16457340346765</v>
      </c>
      <c r="AE46" s="3">
        <f t="shared" ca="1" si="20"/>
        <v>4</v>
      </c>
      <c r="AF46" s="3">
        <f t="shared" ca="1" si="21"/>
        <v>28800345606839</v>
      </c>
      <c r="AG46" s="3">
        <f t="shared" ca="1" si="22"/>
        <v>-7</v>
      </c>
      <c r="AH46" s="3">
        <f t="shared" ca="1" si="23"/>
        <v>2</v>
      </c>
      <c r="AI46" s="3">
        <f t="shared" ca="1" si="24"/>
        <v>3</v>
      </c>
      <c r="AJ46" s="3">
        <f t="shared" ca="1" si="25"/>
        <v>28800345606839</v>
      </c>
      <c r="AK46" s="3">
        <f t="shared" ca="1" si="26"/>
        <v>-7</v>
      </c>
      <c r="AL46" s="3">
        <f t="shared" ca="1" si="27"/>
        <v>-45257685953604</v>
      </c>
      <c r="AM46" s="3">
        <f t="shared" ca="1" si="28"/>
        <v>11</v>
      </c>
      <c r="AN46" s="3">
        <f t="shared" ca="1" si="29"/>
        <v>1</v>
      </c>
      <c r="AO46" s="3">
        <f t="shared" ca="1" si="30"/>
        <v>2</v>
      </c>
      <c r="AP46" s="3">
        <f t="shared" ca="1" si="31"/>
        <v>-45257685953604</v>
      </c>
      <c r="AQ46" s="3">
        <f t="shared" ca="1" si="32"/>
        <v>11</v>
      </c>
      <c r="AR46" s="3">
        <f t="shared" ca="1" si="33"/>
        <v>119315717514047</v>
      </c>
      <c r="AS46" s="3">
        <f t="shared" ca="1" si="34"/>
        <v>-29</v>
      </c>
      <c r="AT46" s="3">
        <f t="shared" ca="1" si="35"/>
        <v>0</v>
      </c>
      <c r="AU46" s="3">
        <f t="shared" ca="1" si="36"/>
        <v>1</v>
      </c>
      <c r="AV46" s="3">
        <f t="shared" ca="1" si="37"/>
        <v>-45257685953604</v>
      </c>
      <c r="AW46" s="3">
        <f t="shared" ca="1" si="38"/>
        <v>11</v>
      </c>
      <c r="AX46" s="3">
        <f t="shared" ca="1" si="39"/>
        <v>119315717514047</v>
      </c>
      <c r="AY46" s="3">
        <f t="shared" ca="1" si="40"/>
        <v>-29</v>
      </c>
      <c r="AZ46" s="3">
        <f t="shared" ca="1" si="41"/>
        <v>0</v>
      </c>
      <c r="BA46" s="3">
        <f t="shared" ca="1" si="42"/>
        <v>1</v>
      </c>
      <c r="BB46" s="3">
        <f t="shared" ca="1" si="43"/>
        <v>-45257685953604</v>
      </c>
      <c r="BC46" s="3">
        <f t="shared" ca="1" si="44"/>
        <v>11</v>
      </c>
      <c r="BD46" s="3">
        <f t="shared" ca="1" si="45"/>
        <v>119315717514047</v>
      </c>
      <c r="BE46" s="3">
        <f t="shared" ca="1" si="46"/>
        <v>-29</v>
      </c>
      <c r="BF46" s="3">
        <f t="shared" ca="1" si="47"/>
        <v>0</v>
      </c>
      <c r="BG46" s="3">
        <f t="shared" ca="1" si="48"/>
        <v>1</v>
      </c>
    </row>
    <row r="47" spans="1:59">
      <c r="A47" s="5">
        <f ca="1">OFFSET(Input!C$1,COUNT(Input!$C:$C)-(ROW()-ROW($A$2)+1),0)</f>
        <v>2</v>
      </c>
      <c r="B47" s="5" t="str">
        <f ca="1">OFFSET(Input!D$1,COUNT(Input!$C:$C)-(ROW()-ROW($A$2)+1),0)</f>
        <v>offset</v>
      </c>
      <c r="C47" s="5">
        <f ca="1">OFFSET(Input!E$1,COUNT(Input!$C:$C)-(ROW()-ROW($A$2)+1),0)</f>
        <v>-532</v>
      </c>
      <c r="D47" s="3">
        <f ca="1">MOD(BB47,Solutions!$B$9)</f>
        <v>0</v>
      </c>
      <c r="E47" s="3">
        <f ca="1">MOD(BC47,Solutions!$B$9)</f>
        <v>1</v>
      </c>
      <c r="F47" s="3">
        <v>0</v>
      </c>
      <c r="G47" s="3">
        <v>1</v>
      </c>
      <c r="H47" s="3">
        <v>1</v>
      </c>
      <c r="I47" s="3">
        <v>0</v>
      </c>
      <c r="J47" s="3">
        <f t="shared" ca="1" si="0"/>
        <v>0</v>
      </c>
      <c r="K47" s="3">
        <f ca="1">IF($A47=3,Solutions!$B$9,0)</f>
        <v>0</v>
      </c>
      <c r="L47" s="3">
        <f t="shared" ca="1" si="1"/>
        <v>0</v>
      </c>
      <c r="M47" s="3">
        <f t="shared" ca="1" si="2"/>
        <v>1</v>
      </c>
      <c r="N47" s="3">
        <f t="shared" ca="1" si="3"/>
        <v>1</v>
      </c>
      <c r="O47" s="3">
        <f t="shared" ca="1" si="4"/>
        <v>0</v>
      </c>
      <c r="P47" s="3">
        <f t="shared" ca="1" si="5"/>
        <v>0</v>
      </c>
      <c r="Q47" s="3">
        <f t="shared" ca="1" si="6"/>
        <v>0</v>
      </c>
      <c r="R47" s="3">
        <f t="shared" ca="1" si="7"/>
        <v>0</v>
      </c>
      <c r="S47" s="3">
        <f t="shared" ca="1" si="8"/>
        <v>1</v>
      </c>
      <c r="T47" s="3">
        <f t="shared" ca="1" si="9"/>
        <v>1</v>
      </c>
      <c r="U47" s="3">
        <f t="shared" ca="1" si="10"/>
        <v>0</v>
      </c>
      <c r="V47" s="3">
        <f t="shared" ca="1" si="11"/>
        <v>0</v>
      </c>
      <c r="W47" s="3">
        <f t="shared" ca="1" si="12"/>
        <v>0</v>
      </c>
      <c r="X47" s="3">
        <f t="shared" ca="1" si="13"/>
        <v>0</v>
      </c>
      <c r="Y47" s="3">
        <f t="shared" ca="1" si="14"/>
        <v>1</v>
      </c>
      <c r="Z47" s="3">
        <f t="shared" ca="1" si="15"/>
        <v>1</v>
      </c>
      <c r="AA47" s="3">
        <f t="shared" ca="1" si="16"/>
        <v>0</v>
      </c>
      <c r="AB47" s="3">
        <f t="shared" ca="1" si="17"/>
        <v>0</v>
      </c>
      <c r="AC47" s="3">
        <f t="shared" ca="1" si="18"/>
        <v>0</v>
      </c>
      <c r="AD47" s="3">
        <f t="shared" ca="1" si="19"/>
        <v>0</v>
      </c>
      <c r="AE47" s="3">
        <f t="shared" ca="1" si="20"/>
        <v>1</v>
      </c>
      <c r="AF47" s="3">
        <f t="shared" ca="1" si="21"/>
        <v>1</v>
      </c>
      <c r="AG47" s="3">
        <f t="shared" ca="1" si="22"/>
        <v>0</v>
      </c>
      <c r="AH47" s="3">
        <f t="shared" ca="1" si="23"/>
        <v>0</v>
      </c>
      <c r="AI47" s="3">
        <f t="shared" ca="1" si="24"/>
        <v>0</v>
      </c>
      <c r="AJ47" s="3">
        <f t="shared" ca="1" si="25"/>
        <v>0</v>
      </c>
      <c r="AK47" s="3">
        <f t="shared" ca="1" si="26"/>
        <v>1</v>
      </c>
      <c r="AL47" s="3">
        <f t="shared" ca="1" si="27"/>
        <v>1</v>
      </c>
      <c r="AM47" s="3">
        <f t="shared" ca="1" si="28"/>
        <v>0</v>
      </c>
      <c r="AN47" s="3">
        <f t="shared" ca="1" si="29"/>
        <v>0</v>
      </c>
      <c r="AO47" s="3">
        <f t="shared" ca="1" si="30"/>
        <v>0</v>
      </c>
      <c r="AP47" s="3">
        <f t="shared" ca="1" si="31"/>
        <v>0</v>
      </c>
      <c r="AQ47" s="3">
        <f t="shared" ca="1" si="32"/>
        <v>1</v>
      </c>
      <c r="AR47" s="3">
        <f t="shared" ca="1" si="33"/>
        <v>1</v>
      </c>
      <c r="AS47" s="3">
        <f t="shared" ca="1" si="34"/>
        <v>0</v>
      </c>
      <c r="AT47" s="3">
        <f t="shared" ca="1" si="35"/>
        <v>0</v>
      </c>
      <c r="AU47" s="3">
        <f t="shared" ca="1" si="36"/>
        <v>0</v>
      </c>
      <c r="AV47" s="3">
        <f t="shared" ca="1" si="37"/>
        <v>0</v>
      </c>
      <c r="AW47" s="3">
        <f t="shared" ca="1" si="38"/>
        <v>1</v>
      </c>
      <c r="AX47" s="3">
        <f t="shared" ca="1" si="39"/>
        <v>1</v>
      </c>
      <c r="AY47" s="3">
        <f t="shared" ca="1" si="40"/>
        <v>0</v>
      </c>
      <c r="AZ47" s="3">
        <f t="shared" ca="1" si="41"/>
        <v>0</v>
      </c>
      <c r="BA47" s="3">
        <f t="shared" ca="1" si="42"/>
        <v>0</v>
      </c>
      <c r="BB47" s="3">
        <f t="shared" ca="1" si="43"/>
        <v>0</v>
      </c>
      <c r="BC47" s="3">
        <f t="shared" ca="1" si="44"/>
        <v>1</v>
      </c>
      <c r="BD47" s="3">
        <f t="shared" ca="1" si="45"/>
        <v>1</v>
      </c>
      <c r="BE47" s="3">
        <f t="shared" ca="1" si="46"/>
        <v>0</v>
      </c>
      <c r="BF47" s="3">
        <f t="shared" ca="1" si="47"/>
        <v>0</v>
      </c>
      <c r="BG47" s="3">
        <f t="shared" ca="1" si="48"/>
        <v>0</v>
      </c>
    </row>
    <row r="48" spans="1:59">
      <c r="A48" s="5">
        <f ca="1">OFFSET(Input!C$1,COUNT(Input!$C:$C)-(ROW()-ROW($A$2)+1),0)</f>
        <v>3</v>
      </c>
      <c r="B48" s="5" t="str">
        <f ca="1">OFFSET(Input!D$1,COUNT(Input!$C:$C)-(ROW()-ROW($A$2)+1),0)</f>
        <v>interleave</v>
      </c>
      <c r="C48" s="5">
        <f ca="1">OFFSET(Input!E$1,COUNT(Input!$C:$C)-(ROW()-ROW($A$2)+1),0)</f>
        <v>33</v>
      </c>
      <c r="D48" s="3">
        <f ca="1">MOD(BB48,Solutions!$B$9)</f>
        <v>3615627803456</v>
      </c>
      <c r="E48" s="3">
        <f ca="1">MOD(BC48,Solutions!$B$9)</f>
        <v>119315717514046</v>
      </c>
      <c r="F48" s="3">
        <v>0</v>
      </c>
      <c r="G48" s="3">
        <v>1</v>
      </c>
      <c r="H48" s="3">
        <v>1</v>
      </c>
      <c r="I48" s="3">
        <v>0</v>
      </c>
      <c r="J48" s="3">
        <f t="shared" ca="1" si="0"/>
        <v>33</v>
      </c>
      <c r="K48" s="3">
        <f ca="1">IF($A48=3,Solutions!$B$9,0)</f>
        <v>119315717514047</v>
      </c>
      <c r="L48" s="3">
        <f t="shared" ca="1" si="1"/>
        <v>1</v>
      </c>
      <c r="M48" s="3">
        <f t="shared" ca="1" si="2"/>
        <v>0</v>
      </c>
      <c r="N48" s="3">
        <f t="shared" ca="1" si="3"/>
        <v>-3615627803455</v>
      </c>
      <c r="O48" s="3">
        <f t="shared" ca="1" si="4"/>
        <v>1</v>
      </c>
      <c r="P48" s="3">
        <f t="shared" ca="1" si="5"/>
        <v>32</v>
      </c>
      <c r="Q48" s="3">
        <f t="shared" ca="1" si="6"/>
        <v>33</v>
      </c>
      <c r="R48" s="3">
        <f t="shared" ca="1" si="7"/>
        <v>-3615627803455</v>
      </c>
      <c r="S48" s="3">
        <f t="shared" ca="1" si="8"/>
        <v>1</v>
      </c>
      <c r="T48" s="3">
        <f t="shared" ca="1" si="9"/>
        <v>3615627803456</v>
      </c>
      <c r="U48" s="3">
        <f t="shared" ca="1" si="10"/>
        <v>-1</v>
      </c>
      <c r="V48" s="3">
        <f t="shared" ca="1" si="11"/>
        <v>1</v>
      </c>
      <c r="W48" s="3">
        <f t="shared" ca="1" si="12"/>
        <v>32</v>
      </c>
      <c r="X48" s="3">
        <f t="shared" ca="1" si="13"/>
        <v>3615627803456</v>
      </c>
      <c r="Y48" s="3">
        <f t="shared" ca="1" si="14"/>
        <v>-1</v>
      </c>
      <c r="Z48" s="3">
        <f t="shared" ca="1" si="15"/>
        <v>-119315717514047</v>
      </c>
      <c r="AA48" s="3">
        <f t="shared" ca="1" si="16"/>
        <v>33</v>
      </c>
      <c r="AB48" s="3">
        <f t="shared" ca="1" si="17"/>
        <v>0</v>
      </c>
      <c r="AC48" s="3">
        <f t="shared" ca="1" si="18"/>
        <v>1</v>
      </c>
      <c r="AD48" s="3">
        <f t="shared" ca="1" si="19"/>
        <v>3615627803456</v>
      </c>
      <c r="AE48" s="3">
        <f t="shared" ca="1" si="20"/>
        <v>-1</v>
      </c>
      <c r="AF48" s="3">
        <f t="shared" ca="1" si="21"/>
        <v>-119315717514047</v>
      </c>
      <c r="AG48" s="3">
        <f t="shared" ca="1" si="22"/>
        <v>33</v>
      </c>
      <c r="AH48" s="3">
        <f t="shared" ca="1" si="23"/>
        <v>0</v>
      </c>
      <c r="AI48" s="3">
        <f t="shared" ca="1" si="24"/>
        <v>1</v>
      </c>
      <c r="AJ48" s="3">
        <f t="shared" ca="1" si="25"/>
        <v>3615627803456</v>
      </c>
      <c r="AK48" s="3">
        <f t="shared" ca="1" si="26"/>
        <v>-1</v>
      </c>
      <c r="AL48" s="3">
        <f t="shared" ca="1" si="27"/>
        <v>-119315717514047</v>
      </c>
      <c r="AM48" s="3">
        <f t="shared" ca="1" si="28"/>
        <v>33</v>
      </c>
      <c r="AN48" s="3">
        <f t="shared" ca="1" si="29"/>
        <v>0</v>
      </c>
      <c r="AO48" s="3">
        <f t="shared" ca="1" si="30"/>
        <v>1</v>
      </c>
      <c r="AP48" s="3">
        <f t="shared" ca="1" si="31"/>
        <v>3615627803456</v>
      </c>
      <c r="AQ48" s="3">
        <f t="shared" ca="1" si="32"/>
        <v>-1</v>
      </c>
      <c r="AR48" s="3">
        <f t="shared" ca="1" si="33"/>
        <v>-119315717514047</v>
      </c>
      <c r="AS48" s="3">
        <f t="shared" ca="1" si="34"/>
        <v>33</v>
      </c>
      <c r="AT48" s="3">
        <f t="shared" ca="1" si="35"/>
        <v>0</v>
      </c>
      <c r="AU48" s="3">
        <f t="shared" ca="1" si="36"/>
        <v>1</v>
      </c>
      <c r="AV48" s="3">
        <f t="shared" ca="1" si="37"/>
        <v>3615627803456</v>
      </c>
      <c r="AW48" s="3">
        <f t="shared" ca="1" si="38"/>
        <v>-1</v>
      </c>
      <c r="AX48" s="3">
        <f t="shared" ca="1" si="39"/>
        <v>-119315717514047</v>
      </c>
      <c r="AY48" s="3">
        <f t="shared" ca="1" si="40"/>
        <v>33</v>
      </c>
      <c r="AZ48" s="3">
        <f t="shared" ca="1" si="41"/>
        <v>0</v>
      </c>
      <c r="BA48" s="3">
        <f t="shared" ca="1" si="42"/>
        <v>1</v>
      </c>
      <c r="BB48" s="3">
        <f t="shared" ca="1" si="43"/>
        <v>3615627803456</v>
      </c>
      <c r="BC48" s="3">
        <f t="shared" ca="1" si="44"/>
        <v>-1</v>
      </c>
      <c r="BD48" s="3">
        <f t="shared" ca="1" si="45"/>
        <v>-119315717514047</v>
      </c>
      <c r="BE48" s="3">
        <f t="shared" ca="1" si="46"/>
        <v>33</v>
      </c>
      <c r="BF48" s="3">
        <f t="shared" ca="1" si="47"/>
        <v>0</v>
      </c>
      <c r="BG48" s="3">
        <f t="shared" ca="1" si="48"/>
        <v>1</v>
      </c>
    </row>
    <row r="49" spans="1:59">
      <c r="A49" s="5">
        <f ca="1">OFFSET(Input!C$1,COUNT(Input!$C:$C)-(ROW()-ROW($A$2)+1),0)</f>
        <v>1</v>
      </c>
      <c r="B49" s="5" t="str">
        <f ca="1">OFFSET(Input!D$1,COUNT(Input!$C:$C)-(ROW()-ROW($A$2)+1),0)</f>
        <v>reverse</v>
      </c>
      <c r="C49" s="5">
        <f ca="1">OFFSET(Input!E$1,COUNT(Input!$C:$C)-(ROW()-ROW($A$2)+1),0)</f>
        <v>0</v>
      </c>
      <c r="D49" s="3">
        <f ca="1">MOD(BB49,Solutions!$B$9)</f>
        <v>0</v>
      </c>
      <c r="E49" s="3">
        <f ca="1">MOD(BC49,Solutions!$B$9)</f>
        <v>1</v>
      </c>
      <c r="F49" s="3">
        <v>0</v>
      </c>
      <c r="G49" s="3">
        <v>1</v>
      </c>
      <c r="H49" s="3">
        <v>1</v>
      </c>
      <c r="I49" s="3">
        <v>0</v>
      </c>
      <c r="J49" s="3">
        <f t="shared" ca="1" si="0"/>
        <v>0</v>
      </c>
      <c r="K49" s="3">
        <f ca="1">IF($A49=3,Solutions!$B$9,0)</f>
        <v>0</v>
      </c>
      <c r="L49" s="3">
        <f t="shared" ca="1" si="1"/>
        <v>0</v>
      </c>
      <c r="M49" s="3">
        <f t="shared" ca="1" si="2"/>
        <v>1</v>
      </c>
      <c r="N49" s="3">
        <f t="shared" ca="1" si="3"/>
        <v>1</v>
      </c>
      <c r="O49" s="3">
        <f t="shared" ca="1" si="4"/>
        <v>0</v>
      </c>
      <c r="P49" s="3">
        <f t="shared" ca="1" si="5"/>
        <v>0</v>
      </c>
      <c r="Q49" s="3">
        <f t="shared" ca="1" si="6"/>
        <v>0</v>
      </c>
      <c r="R49" s="3">
        <f t="shared" ca="1" si="7"/>
        <v>0</v>
      </c>
      <c r="S49" s="3">
        <f t="shared" ca="1" si="8"/>
        <v>1</v>
      </c>
      <c r="T49" s="3">
        <f t="shared" ca="1" si="9"/>
        <v>1</v>
      </c>
      <c r="U49" s="3">
        <f t="shared" ca="1" si="10"/>
        <v>0</v>
      </c>
      <c r="V49" s="3">
        <f t="shared" ca="1" si="11"/>
        <v>0</v>
      </c>
      <c r="W49" s="3">
        <f t="shared" ca="1" si="12"/>
        <v>0</v>
      </c>
      <c r="X49" s="3">
        <f t="shared" ca="1" si="13"/>
        <v>0</v>
      </c>
      <c r="Y49" s="3">
        <f t="shared" ca="1" si="14"/>
        <v>1</v>
      </c>
      <c r="Z49" s="3">
        <f t="shared" ca="1" si="15"/>
        <v>1</v>
      </c>
      <c r="AA49" s="3">
        <f t="shared" ca="1" si="16"/>
        <v>0</v>
      </c>
      <c r="AB49" s="3">
        <f t="shared" ca="1" si="17"/>
        <v>0</v>
      </c>
      <c r="AC49" s="3">
        <f t="shared" ca="1" si="18"/>
        <v>0</v>
      </c>
      <c r="AD49" s="3">
        <f t="shared" ca="1" si="19"/>
        <v>0</v>
      </c>
      <c r="AE49" s="3">
        <f t="shared" ca="1" si="20"/>
        <v>1</v>
      </c>
      <c r="AF49" s="3">
        <f t="shared" ca="1" si="21"/>
        <v>1</v>
      </c>
      <c r="AG49" s="3">
        <f t="shared" ca="1" si="22"/>
        <v>0</v>
      </c>
      <c r="AH49" s="3">
        <f t="shared" ca="1" si="23"/>
        <v>0</v>
      </c>
      <c r="AI49" s="3">
        <f t="shared" ca="1" si="24"/>
        <v>0</v>
      </c>
      <c r="AJ49" s="3">
        <f t="shared" ca="1" si="25"/>
        <v>0</v>
      </c>
      <c r="AK49" s="3">
        <f t="shared" ca="1" si="26"/>
        <v>1</v>
      </c>
      <c r="AL49" s="3">
        <f t="shared" ca="1" si="27"/>
        <v>1</v>
      </c>
      <c r="AM49" s="3">
        <f t="shared" ca="1" si="28"/>
        <v>0</v>
      </c>
      <c r="AN49" s="3">
        <f t="shared" ca="1" si="29"/>
        <v>0</v>
      </c>
      <c r="AO49" s="3">
        <f t="shared" ca="1" si="30"/>
        <v>0</v>
      </c>
      <c r="AP49" s="3">
        <f t="shared" ca="1" si="31"/>
        <v>0</v>
      </c>
      <c r="AQ49" s="3">
        <f t="shared" ca="1" si="32"/>
        <v>1</v>
      </c>
      <c r="AR49" s="3">
        <f t="shared" ca="1" si="33"/>
        <v>1</v>
      </c>
      <c r="AS49" s="3">
        <f t="shared" ca="1" si="34"/>
        <v>0</v>
      </c>
      <c r="AT49" s="3">
        <f t="shared" ca="1" si="35"/>
        <v>0</v>
      </c>
      <c r="AU49" s="3">
        <f t="shared" ca="1" si="36"/>
        <v>0</v>
      </c>
      <c r="AV49" s="3">
        <f t="shared" ca="1" si="37"/>
        <v>0</v>
      </c>
      <c r="AW49" s="3">
        <f t="shared" ca="1" si="38"/>
        <v>1</v>
      </c>
      <c r="AX49" s="3">
        <f t="shared" ca="1" si="39"/>
        <v>1</v>
      </c>
      <c r="AY49" s="3">
        <f t="shared" ca="1" si="40"/>
        <v>0</v>
      </c>
      <c r="AZ49" s="3">
        <f t="shared" ca="1" si="41"/>
        <v>0</v>
      </c>
      <c r="BA49" s="3">
        <f t="shared" ca="1" si="42"/>
        <v>0</v>
      </c>
      <c r="BB49" s="3">
        <f t="shared" ca="1" si="43"/>
        <v>0</v>
      </c>
      <c r="BC49" s="3">
        <f t="shared" ca="1" si="44"/>
        <v>1</v>
      </c>
      <c r="BD49" s="3">
        <f t="shared" ca="1" si="45"/>
        <v>1</v>
      </c>
      <c r="BE49" s="3">
        <f t="shared" ca="1" si="46"/>
        <v>0</v>
      </c>
      <c r="BF49" s="3">
        <f t="shared" ca="1" si="47"/>
        <v>0</v>
      </c>
      <c r="BG49" s="3">
        <f t="shared" ca="1" si="48"/>
        <v>0</v>
      </c>
    </row>
    <row r="50" spans="1:59">
      <c r="A50" s="5">
        <f ca="1">OFFSET(Input!C$1,COUNT(Input!$C:$C)-(ROW()-ROW($A$2)+1),0)</f>
        <v>2</v>
      </c>
      <c r="B50" s="5" t="str">
        <f ca="1">OFFSET(Input!D$1,COUNT(Input!$C:$C)-(ROW()-ROW($A$2)+1),0)</f>
        <v>offset</v>
      </c>
      <c r="C50" s="5">
        <f ca="1">OFFSET(Input!E$1,COUNT(Input!$C:$C)-(ROW()-ROW($A$2)+1),0)</f>
        <v>-6767</v>
      </c>
      <c r="D50" s="3">
        <f ca="1">MOD(BB50,Solutions!$B$9)</f>
        <v>0</v>
      </c>
      <c r="E50" s="3">
        <f ca="1">MOD(BC50,Solutions!$B$9)</f>
        <v>1</v>
      </c>
      <c r="F50" s="3">
        <v>0</v>
      </c>
      <c r="G50" s="3">
        <v>1</v>
      </c>
      <c r="H50" s="3">
        <v>1</v>
      </c>
      <c r="I50" s="3">
        <v>0</v>
      </c>
      <c r="J50" s="3">
        <f t="shared" ca="1" si="0"/>
        <v>0</v>
      </c>
      <c r="K50" s="3">
        <f ca="1">IF($A50=3,Solutions!$B$9,0)</f>
        <v>0</v>
      </c>
      <c r="L50" s="3">
        <f t="shared" ca="1" si="1"/>
        <v>0</v>
      </c>
      <c r="M50" s="3">
        <f t="shared" ca="1" si="2"/>
        <v>1</v>
      </c>
      <c r="N50" s="3">
        <f t="shared" ca="1" si="3"/>
        <v>1</v>
      </c>
      <c r="O50" s="3">
        <f t="shared" ca="1" si="4"/>
        <v>0</v>
      </c>
      <c r="P50" s="3">
        <f t="shared" ca="1" si="5"/>
        <v>0</v>
      </c>
      <c r="Q50" s="3">
        <f t="shared" ca="1" si="6"/>
        <v>0</v>
      </c>
      <c r="R50" s="3">
        <f t="shared" ca="1" si="7"/>
        <v>0</v>
      </c>
      <c r="S50" s="3">
        <f t="shared" ca="1" si="8"/>
        <v>1</v>
      </c>
      <c r="T50" s="3">
        <f t="shared" ca="1" si="9"/>
        <v>1</v>
      </c>
      <c r="U50" s="3">
        <f t="shared" ca="1" si="10"/>
        <v>0</v>
      </c>
      <c r="V50" s="3">
        <f t="shared" ca="1" si="11"/>
        <v>0</v>
      </c>
      <c r="W50" s="3">
        <f t="shared" ca="1" si="12"/>
        <v>0</v>
      </c>
      <c r="X50" s="3">
        <f t="shared" ca="1" si="13"/>
        <v>0</v>
      </c>
      <c r="Y50" s="3">
        <f t="shared" ca="1" si="14"/>
        <v>1</v>
      </c>
      <c r="Z50" s="3">
        <f t="shared" ca="1" si="15"/>
        <v>1</v>
      </c>
      <c r="AA50" s="3">
        <f t="shared" ca="1" si="16"/>
        <v>0</v>
      </c>
      <c r="AB50" s="3">
        <f t="shared" ca="1" si="17"/>
        <v>0</v>
      </c>
      <c r="AC50" s="3">
        <f t="shared" ca="1" si="18"/>
        <v>0</v>
      </c>
      <c r="AD50" s="3">
        <f t="shared" ca="1" si="19"/>
        <v>0</v>
      </c>
      <c r="AE50" s="3">
        <f t="shared" ca="1" si="20"/>
        <v>1</v>
      </c>
      <c r="AF50" s="3">
        <f t="shared" ca="1" si="21"/>
        <v>1</v>
      </c>
      <c r="AG50" s="3">
        <f t="shared" ca="1" si="22"/>
        <v>0</v>
      </c>
      <c r="AH50" s="3">
        <f t="shared" ca="1" si="23"/>
        <v>0</v>
      </c>
      <c r="AI50" s="3">
        <f t="shared" ca="1" si="24"/>
        <v>0</v>
      </c>
      <c r="AJ50" s="3">
        <f t="shared" ca="1" si="25"/>
        <v>0</v>
      </c>
      <c r="AK50" s="3">
        <f t="shared" ca="1" si="26"/>
        <v>1</v>
      </c>
      <c r="AL50" s="3">
        <f t="shared" ca="1" si="27"/>
        <v>1</v>
      </c>
      <c r="AM50" s="3">
        <f t="shared" ca="1" si="28"/>
        <v>0</v>
      </c>
      <c r="AN50" s="3">
        <f t="shared" ca="1" si="29"/>
        <v>0</v>
      </c>
      <c r="AO50" s="3">
        <f t="shared" ca="1" si="30"/>
        <v>0</v>
      </c>
      <c r="AP50" s="3">
        <f t="shared" ca="1" si="31"/>
        <v>0</v>
      </c>
      <c r="AQ50" s="3">
        <f t="shared" ca="1" si="32"/>
        <v>1</v>
      </c>
      <c r="AR50" s="3">
        <f t="shared" ca="1" si="33"/>
        <v>1</v>
      </c>
      <c r="AS50" s="3">
        <f t="shared" ca="1" si="34"/>
        <v>0</v>
      </c>
      <c r="AT50" s="3">
        <f t="shared" ca="1" si="35"/>
        <v>0</v>
      </c>
      <c r="AU50" s="3">
        <f t="shared" ca="1" si="36"/>
        <v>0</v>
      </c>
      <c r="AV50" s="3">
        <f t="shared" ca="1" si="37"/>
        <v>0</v>
      </c>
      <c r="AW50" s="3">
        <f t="shared" ca="1" si="38"/>
        <v>1</v>
      </c>
      <c r="AX50" s="3">
        <f t="shared" ca="1" si="39"/>
        <v>1</v>
      </c>
      <c r="AY50" s="3">
        <f t="shared" ca="1" si="40"/>
        <v>0</v>
      </c>
      <c r="AZ50" s="3">
        <f t="shared" ca="1" si="41"/>
        <v>0</v>
      </c>
      <c r="BA50" s="3">
        <f t="shared" ca="1" si="42"/>
        <v>0</v>
      </c>
      <c r="BB50" s="3">
        <f t="shared" ca="1" si="43"/>
        <v>0</v>
      </c>
      <c r="BC50" s="3">
        <f t="shared" ca="1" si="44"/>
        <v>1</v>
      </c>
      <c r="BD50" s="3">
        <f t="shared" ca="1" si="45"/>
        <v>1</v>
      </c>
      <c r="BE50" s="3">
        <f t="shared" ca="1" si="46"/>
        <v>0</v>
      </c>
      <c r="BF50" s="3">
        <f t="shared" ca="1" si="47"/>
        <v>0</v>
      </c>
      <c r="BG50" s="3">
        <f t="shared" ca="1" si="48"/>
        <v>0</v>
      </c>
    </row>
    <row r="51" spans="1:59">
      <c r="A51" s="5">
        <f ca="1">OFFSET(Input!C$1,COUNT(Input!$C:$C)-(ROW()-ROW($A$2)+1),0)</f>
        <v>1</v>
      </c>
      <c r="B51" s="5" t="str">
        <f ca="1">OFFSET(Input!D$1,COUNT(Input!$C:$C)-(ROW()-ROW($A$2)+1),0)</f>
        <v>reverse</v>
      </c>
      <c r="C51" s="5">
        <f ca="1">OFFSET(Input!E$1,COUNT(Input!$C:$C)-(ROW()-ROW($A$2)+1),0)</f>
        <v>0</v>
      </c>
      <c r="D51" s="3">
        <f ca="1">MOD(BB51,Solutions!$B$9)</f>
        <v>0</v>
      </c>
      <c r="E51" s="3">
        <f ca="1">MOD(BC51,Solutions!$B$9)</f>
        <v>1</v>
      </c>
      <c r="F51" s="3">
        <v>0</v>
      </c>
      <c r="G51" s="3">
        <v>1</v>
      </c>
      <c r="H51" s="3">
        <v>1</v>
      </c>
      <c r="I51" s="3">
        <v>0</v>
      </c>
      <c r="J51" s="3">
        <f t="shared" ca="1" si="0"/>
        <v>0</v>
      </c>
      <c r="K51" s="3">
        <f ca="1">IF($A51=3,Solutions!$B$9,0)</f>
        <v>0</v>
      </c>
      <c r="L51" s="3">
        <f t="shared" ca="1" si="1"/>
        <v>0</v>
      </c>
      <c r="M51" s="3">
        <f t="shared" ca="1" si="2"/>
        <v>1</v>
      </c>
      <c r="N51" s="3">
        <f t="shared" ca="1" si="3"/>
        <v>1</v>
      </c>
      <c r="O51" s="3">
        <f t="shared" ca="1" si="4"/>
        <v>0</v>
      </c>
      <c r="P51" s="3">
        <f t="shared" ca="1" si="5"/>
        <v>0</v>
      </c>
      <c r="Q51" s="3">
        <f t="shared" ca="1" si="6"/>
        <v>0</v>
      </c>
      <c r="R51" s="3">
        <f t="shared" ca="1" si="7"/>
        <v>0</v>
      </c>
      <c r="S51" s="3">
        <f t="shared" ca="1" si="8"/>
        <v>1</v>
      </c>
      <c r="T51" s="3">
        <f t="shared" ca="1" si="9"/>
        <v>1</v>
      </c>
      <c r="U51" s="3">
        <f t="shared" ca="1" si="10"/>
        <v>0</v>
      </c>
      <c r="V51" s="3">
        <f t="shared" ca="1" si="11"/>
        <v>0</v>
      </c>
      <c r="W51" s="3">
        <f t="shared" ca="1" si="12"/>
        <v>0</v>
      </c>
      <c r="X51" s="3">
        <f t="shared" ca="1" si="13"/>
        <v>0</v>
      </c>
      <c r="Y51" s="3">
        <f t="shared" ca="1" si="14"/>
        <v>1</v>
      </c>
      <c r="Z51" s="3">
        <f t="shared" ca="1" si="15"/>
        <v>1</v>
      </c>
      <c r="AA51" s="3">
        <f t="shared" ca="1" si="16"/>
        <v>0</v>
      </c>
      <c r="AB51" s="3">
        <f t="shared" ca="1" si="17"/>
        <v>0</v>
      </c>
      <c r="AC51" s="3">
        <f t="shared" ca="1" si="18"/>
        <v>0</v>
      </c>
      <c r="AD51" s="3">
        <f t="shared" ca="1" si="19"/>
        <v>0</v>
      </c>
      <c r="AE51" s="3">
        <f t="shared" ca="1" si="20"/>
        <v>1</v>
      </c>
      <c r="AF51" s="3">
        <f t="shared" ca="1" si="21"/>
        <v>1</v>
      </c>
      <c r="AG51" s="3">
        <f t="shared" ca="1" si="22"/>
        <v>0</v>
      </c>
      <c r="AH51" s="3">
        <f t="shared" ca="1" si="23"/>
        <v>0</v>
      </c>
      <c r="AI51" s="3">
        <f t="shared" ca="1" si="24"/>
        <v>0</v>
      </c>
      <c r="AJ51" s="3">
        <f t="shared" ca="1" si="25"/>
        <v>0</v>
      </c>
      <c r="AK51" s="3">
        <f t="shared" ca="1" si="26"/>
        <v>1</v>
      </c>
      <c r="AL51" s="3">
        <f t="shared" ca="1" si="27"/>
        <v>1</v>
      </c>
      <c r="AM51" s="3">
        <f t="shared" ca="1" si="28"/>
        <v>0</v>
      </c>
      <c r="AN51" s="3">
        <f t="shared" ca="1" si="29"/>
        <v>0</v>
      </c>
      <c r="AO51" s="3">
        <f t="shared" ca="1" si="30"/>
        <v>0</v>
      </c>
      <c r="AP51" s="3">
        <f t="shared" ca="1" si="31"/>
        <v>0</v>
      </c>
      <c r="AQ51" s="3">
        <f t="shared" ca="1" si="32"/>
        <v>1</v>
      </c>
      <c r="AR51" s="3">
        <f t="shared" ca="1" si="33"/>
        <v>1</v>
      </c>
      <c r="AS51" s="3">
        <f t="shared" ca="1" si="34"/>
        <v>0</v>
      </c>
      <c r="AT51" s="3">
        <f t="shared" ca="1" si="35"/>
        <v>0</v>
      </c>
      <c r="AU51" s="3">
        <f t="shared" ca="1" si="36"/>
        <v>0</v>
      </c>
      <c r="AV51" s="3">
        <f t="shared" ca="1" si="37"/>
        <v>0</v>
      </c>
      <c r="AW51" s="3">
        <f t="shared" ca="1" si="38"/>
        <v>1</v>
      </c>
      <c r="AX51" s="3">
        <f t="shared" ca="1" si="39"/>
        <v>1</v>
      </c>
      <c r="AY51" s="3">
        <f t="shared" ca="1" si="40"/>
        <v>0</v>
      </c>
      <c r="AZ51" s="3">
        <f t="shared" ca="1" si="41"/>
        <v>0</v>
      </c>
      <c r="BA51" s="3">
        <f t="shared" ca="1" si="42"/>
        <v>0</v>
      </c>
      <c r="BB51" s="3">
        <f t="shared" ca="1" si="43"/>
        <v>0</v>
      </c>
      <c r="BC51" s="3">
        <f t="shared" ca="1" si="44"/>
        <v>1</v>
      </c>
      <c r="BD51" s="3">
        <f t="shared" ca="1" si="45"/>
        <v>1</v>
      </c>
      <c r="BE51" s="3">
        <f t="shared" ca="1" si="46"/>
        <v>0</v>
      </c>
      <c r="BF51" s="3">
        <f t="shared" ca="1" si="47"/>
        <v>0</v>
      </c>
      <c r="BG51" s="3">
        <f t="shared" ca="1" si="48"/>
        <v>0</v>
      </c>
    </row>
    <row r="52" spans="1:59">
      <c r="A52" s="5">
        <f ca="1">OFFSET(Input!C$1,COUNT(Input!$C:$C)-(ROW()-ROW($A$2)+1),0)</f>
        <v>3</v>
      </c>
      <c r="B52" s="5" t="str">
        <f ca="1">OFFSET(Input!D$1,COUNT(Input!$C:$C)-(ROW()-ROW($A$2)+1),0)</f>
        <v>interleave</v>
      </c>
      <c r="C52" s="5">
        <f ca="1">OFFSET(Input!E$1,COUNT(Input!$C:$C)-(ROW()-ROW($A$2)+1),0)</f>
        <v>4</v>
      </c>
      <c r="D52" s="3">
        <f ca="1">MOD(BB52,Solutions!$B$9)</f>
        <v>29828929378512</v>
      </c>
      <c r="E52" s="3">
        <f ca="1">MOD(BC52,Solutions!$B$9)</f>
        <v>119315717514046</v>
      </c>
      <c r="F52" s="3">
        <v>0</v>
      </c>
      <c r="G52" s="3">
        <v>1</v>
      </c>
      <c r="H52" s="3">
        <v>1</v>
      </c>
      <c r="I52" s="3">
        <v>0</v>
      </c>
      <c r="J52" s="3">
        <f t="shared" ca="1" si="0"/>
        <v>4</v>
      </c>
      <c r="K52" s="3">
        <f ca="1">IF($A52=3,Solutions!$B$9,0)</f>
        <v>119315717514047</v>
      </c>
      <c r="L52" s="3">
        <f t="shared" ca="1" si="1"/>
        <v>1</v>
      </c>
      <c r="M52" s="3">
        <f t="shared" ca="1" si="2"/>
        <v>0</v>
      </c>
      <c r="N52" s="3">
        <f t="shared" ca="1" si="3"/>
        <v>-29828929378511</v>
      </c>
      <c r="O52" s="3">
        <f t="shared" ca="1" si="4"/>
        <v>1</v>
      </c>
      <c r="P52" s="3">
        <f t="shared" ca="1" si="5"/>
        <v>3</v>
      </c>
      <c r="Q52" s="3">
        <f t="shared" ca="1" si="6"/>
        <v>4</v>
      </c>
      <c r="R52" s="3">
        <f t="shared" ca="1" si="7"/>
        <v>-29828929378511</v>
      </c>
      <c r="S52" s="3">
        <f t="shared" ca="1" si="8"/>
        <v>1</v>
      </c>
      <c r="T52" s="3">
        <f t="shared" ca="1" si="9"/>
        <v>29828929378512</v>
      </c>
      <c r="U52" s="3">
        <f t="shared" ca="1" si="10"/>
        <v>-1</v>
      </c>
      <c r="V52" s="3">
        <f t="shared" ca="1" si="11"/>
        <v>1</v>
      </c>
      <c r="W52" s="3">
        <f t="shared" ca="1" si="12"/>
        <v>3</v>
      </c>
      <c r="X52" s="3">
        <f t="shared" ca="1" si="13"/>
        <v>29828929378512</v>
      </c>
      <c r="Y52" s="3">
        <f t="shared" ca="1" si="14"/>
        <v>-1</v>
      </c>
      <c r="Z52" s="3">
        <f t="shared" ca="1" si="15"/>
        <v>-119315717514047</v>
      </c>
      <c r="AA52" s="3">
        <f t="shared" ca="1" si="16"/>
        <v>4</v>
      </c>
      <c r="AB52" s="3">
        <f t="shared" ca="1" si="17"/>
        <v>0</v>
      </c>
      <c r="AC52" s="3">
        <f t="shared" ca="1" si="18"/>
        <v>1</v>
      </c>
      <c r="AD52" s="3">
        <f t="shared" ca="1" si="19"/>
        <v>29828929378512</v>
      </c>
      <c r="AE52" s="3">
        <f t="shared" ca="1" si="20"/>
        <v>-1</v>
      </c>
      <c r="AF52" s="3">
        <f t="shared" ca="1" si="21"/>
        <v>-119315717514047</v>
      </c>
      <c r="AG52" s="3">
        <f t="shared" ca="1" si="22"/>
        <v>4</v>
      </c>
      <c r="AH52" s="3">
        <f t="shared" ca="1" si="23"/>
        <v>0</v>
      </c>
      <c r="AI52" s="3">
        <f t="shared" ca="1" si="24"/>
        <v>1</v>
      </c>
      <c r="AJ52" s="3">
        <f t="shared" ca="1" si="25"/>
        <v>29828929378512</v>
      </c>
      <c r="AK52" s="3">
        <f t="shared" ca="1" si="26"/>
        <v>-1</v>
      </c>
      <c r="AL52" s="3">
        <f t="shared" ca="1" si="27"/>
        <v>-119315717514047</v>
      </c>
      <c r="AM52" s="3">
        <f t="shared" ca="1" si="28"/>
        <v>4</v>
      </c>
      <c r="AN52" s="3">
        <f t="shared" ca="1" si="29"/>
        <v>0</v>
      </c>
      <c r="AO52" s="3">
        <f t="shared" ca="1" si="30"/>
        <v>1</v>
      </c>
      <c r="AP52" s="3">
        <f t="shared" ca="1" si="31"/>
        <v>29828929378512</v>
      </c>
      <c r="AQ52" s="3">
        <f t="shared" ca="1" si="32"/>
        <v>-1</v>
      </c>
      <c r="AR52" s="3">
        <f t="shared" ca="1" si="33"/>
        <v>-119315717514047</v>
      </c>
      <c r="AS52" s="3">
        <f t="shared" ca="1" si="34"/>
        <v>4</v>
      </c>
      <c r="AT52" s="3">
        <f t="shared" ca="1" si="35"/>
        <v>0</v>
      </c>
      <c r="AU52" s="3">
        <f t="shared" ca="1" si="36"/>
        <v>1</v>
      </c>
      <c r="AV52" s="3">
        <f t="shared" ca="1" si="37"/>
        <v>29828929378512</v>
      </c>
      <c r="AW52" s="3">
        <f t="shared" ca="1" si="38"/>
        <v>-1</v>
      </c>
      <c r="AX52" s="3">
        <f t="shared" ca="1" si="39"/>
        <v>-119315717514047</v>
      </c>
      <c r="AY52" s="3">
        <f t="shared" ca="1" si="40"/>
        <v>4</v>
      </c>
      <c r="AZ52" s="3">
        <f t="shared" ca="1" si="41"/>
        <v>0</v>
      </c>
      <c r="BA52" s="3">
        <f t="shared" ca="1" si="42"/>
        <v>1</v>
      </c>
      <c r="BB52" s="3">
        <f t="shared" ca="1" si="43"/>
        <v>29828929378512</v>
      </c>
      <c r="BC52" s="3">
        <f t="shared" ca="1" si="44"/>
        <v>-1</v>
      </c>
      <c r="BD52" s="3">
        <f t="shared" ca="1" si="45"/>
        <v>-119315717514047</v>
      </c>
      <c r="BE52" s="3">
        <f t="shared" ca="1" si="46"/>
        <v>4</v>
      </c>
      <c r="BF52" s="3">
        <f t="shared" ca="1" si="47"/>
        <v>0</v>
      </c>
      <c r="BG52" s="3">
        <f t="shared" ca="1" si="48"/>
        <v>1</v>
      </c>
    </row>
    <row r="53" spans="1:59">
      <c r="A53" s="5">
        <f ca="1">OFFSET(Input!C$1,COUNT(Input!$C:$C)-(ROW()-ROW($A$2)+1),0)</f>
        <v>2</v>
      </c>
      <c r="B53" s="5" t="str">
        <f ca="1">OFFSET(Input!D$1,COUNT(Input!$C:$C)-(ROW()-ROW($A$2)+1),0)</f>
        <v>offset</v>
      </c>
      <c r="C53" s="5">
        <f ca="1">OFFSET(Input!E$1,COUNT(Input!$C:$C)-(ROW()-ROW($A$2)+1),0)</f>
        <v>-8527</v>
      </c>
      <c r="D53" s="3">
        <f ca="1">MOD(BB53,Solutions!$B$9)</f>
        <v>0</v>
      </c>
      <c r="E53" s="3">
        <f ca="1">MOD(BC53,Solutions!$B$9)</f>
        <v>1</v>
      </c>
      <c r="F53" s="3">
        <v>0</v>
      </c>
      <c r="G53" s="3">
        <v>1</v>
      </c>
      <c r="H53" s="3">
        <v>1</v>
      </c>
      <c r="I53" s="3">
        <v>0</v>
      </c>
      <c r="J53" s="3">
        <f t="shared" ca="1" si="0"/>
        <v>0</v>
      </c>
      <c r="K53" s="3">
        <f ca="1">IF($A53=3,Solutions!$B$9,0)</f>
        <v>0</v>
      </c>
      <c r="L53" s="3">
        <f t="shared" ca="1" si="1"/>
        <v>0</v>
      </c>
      <c r="M53" s="3">
        <f t="shared" ca="1" si="2"/>
        <v>1</v>
      </c>
      <c r="N53" s="3">
        <f t="shared" ca="1" si="3"/>
        <v>1</v>
      </c>
      <c r="O53" s="3">
        <f t="shared" ca="1" si="4"/>
        <v>0</v>
      </c>
      <c r="P53" s="3">
        <f t="shared" ca="1" si="5"/>
        <v>0</v>
      </c>
      <c r="Q53" s="3">
        <f t="shared" ca="1" si="6"/>
        <v>0</v>
      </c>
      <c r="R53" s="3">
        <f t="shared" ca="1" si="7"/>
        <v>0</v>
      </c>
      <c r="S53" s="3">
        <f t="shared" ca="1" si="8"/>
        <v>1</v>
      </c>
      <c r="T53" s="3">
        <f t="shared" ca="1" si="9"/>
        <v>1</v>
      </c>
      <c r="U53" s="3">
        <f t="shared" ca="1" si="10"/>
        <v>0</v>
      </c>
      <c r="V53" s="3">
        <f t="shared" ca="1" si="11"/>
        <v>0</v>
      </c>
      <c r="W53" s="3">
        <f t="shared" ca="1" si="12"/>
        <v>0</v>
      </c>
      <c r="X53" s="3">
        <f t="shared" ca="1" si="13"/>
        <v>0</v>
      </c>
      <c r="Y53" s="3">
        <f t="shared" ca="1" si="14"/>
        <v>1</v>
      </c>
      <c r="Z53" s="3">
        <f t="shared" ca="1" si="15"/>
        <v>1</v>
      </c>
      <c r="AA53" s="3">
        <f t="shared" ca="1" si="16"/>
        <v>0</v>
      </c>
      <c r="AB53" s="3">
        <f t="shared" ca="1" si="17"/>
        <v>0</v>
      </c>
      <c r="AC53" s="3">
        <f t="shared" ca="1" si="18"/>
        <v>0</v>
      </c>
      <c r="AD53" s="3">
        <f t="shared" ca="1" si="19"/>
        <v>0</v>
      </c>
      <c r="AE53" s="3">
        <f t="shared" ca="1" si="20"/>
        <v>1</v>
      </c>
      <c r="AF53" s="3">
        <f t="shared" ca="1" si="21"/>
        <v>1</v>
      </c>
      <c r="AG53" s="3">
        <f t="shared" ca="1" si="22"/>
        <v>0</v>
      </c>
      <c r="AH53" s="3">
        <f t="shared" ca="1" si="23"/>
        <v>0</v>
      </c>
      <c r="AI53" s="3">
        <f t="shared" ca="1" si="24"/>
        <v>0</v>
      </c>
      <c r="AJ53" s="3">
        <f t="shared" ca="1" si="25"/>
        <v>0</v>
      </c>
      <c r="AK53" s="3">
        <f t="shared" ca="1" si="26"/>
        <v>1</v>
      </c>
      <c r="AL53" s="3">
        <f t="shared" ca="1" si="27"/>
        <v>1</v>
      </c>
      <c r="AM53" s="3">
        <f t="shared" ca="1" si="28"/>
        <v>0</v>
      </c>
      <c r="AN53" s="3">
        <f t="shared" ca="1" si="29"/>
        <v>0</v>
      </c>
      <c r="AO53" s="3">
        <f t="shared" ca="1" si="30"/>
        <v>0</v>
      </c>
      <c r="AP53" s="3">
        <f t="shared" ca="1" si="31"/>
        <v>0</v>
      </c>
      <c r="AQ53" s="3">
        <f t="shared" ca="1" si="32"/>
        <v>1</v>
      </c>
      <c r="AR53" s="3">
        <f t="shared" ca="1" si="33"/>
        <v>1</v>
      </c>
      <c r="AS53" s="3">
        <f t="shared" ca="1" si="34"/>
        <v>0</v>
      </c>
      <c r="AT53" s="3">
        <f t="shared" ca="1" si="35"/>
        <v>0</v>
      </c>
      <c r="AU53" s="3">
        <f t="shared" ca="1" si="36"/>
        <v>0</v>
      </c>
      <c r="AV53" s="3">
        <f t="shared" ca="1" si="37"/>
        <v>0</v>
      </c>
      <c r="AW53" s="3">
        <f t="shared" ca="1" si="38"/>
        <v>1</v>
      </c>
      <c r="AX53" s="3">
        <f t="shared" ca="1" si="39"/>
        <v>1</v>
      </c>
      <c r="AY53" s="3">
        <f t="shared" ca="1" si="40"/>
        <v>0</v>
      </c>
      <c r="AZ53" s="3">
        <f t="shared" ca="1" si="41"/>
        <v>0</v>
      </c>
      <c r="BA53" s="3">
        <f t="shared" ca="1" si="42"/>
        <v>0</v>
      </c>
      <c r="BB53" s="3">
        <f t="shared" ca="1" si="43"/>
        <v>0</v>
      </c>
      <c r="BC53" s="3">
        <f t="shared" ca="1" si="44"/>
        <v>1</v>
      </c>
      <c r="BD53" s="3">
        <f t="shared" ca="1" si="45"/>
        <v>1</v>
      </c>
      <c r="BE53" s="3">
        <f t="shared" ca="1" si="46"/>
        <v>0</v>
      </c>
      <c r="BF53" s="3">
        <f t="shared" ca="1" si="47"/>
        <v>0</v>
      </c>
      <c r="BG53" s="3">
        <f t="shared" ca="1" si="48"/>
        <v>0</v>
      </c>
    </row>
    <row r="54" spans="1:59">
      <c r="A54" s="5">
        <f ca="1">OFFSET(Input!C$1,COUNT(Input!$C:$C)-(ROW()-ROW($A$2)+1),0)</f>
        <v>3</v>
      </c>
      <c r="B54" s="5" t="str">
        <f ca="1">OFFSET(Input!D$1,COUNT(Input!$C:$C)-(ROW()-ROW($A$2)+1),0)</f>
        <v>interleave</v>
      </c>
      <c r="C54" s="5">
        <f ca="1">OFFSET(Input!E$1,COUNT(Input!$C:$C)-(ROW()-ROW($A$2)+1),0)</f>
        <v>46</v>
      </c>
      <c r="D54" s="3">
        <f ca="1">MOD(BB54,Solutions!$B$9)</f>
        <v>28532019405533</v>
      </c>
      <c r="E54" s="3">
        <f ca="1">MOD(BC54,Solutions!$B$9)</f>
        <v>119315717514036</v>
      </c>
      <c r="F54" s="3">
        <v>0</v>
      </c>
      <c r="G54" s="3">
        <v>1</v>
      </c>
      <c r="H54" s="3">
        <v>1</v>
      </c>
      <c r="I54" s="3">
        <v>0</v>
      </c>
      <c r="J54" s="3">
        <f t="shared" ca="1" si="0"/>
        <v>46</v>
      </c>
      <c r="K54" s="3">
        <f ca="1">IF($A54=3,Solutions!$B$9,0)</f>
        <v>119315717514047</v>
      </c>
      <c r="L54" s="3">
        <f t="shared" ca="1" si="1"/>
        <v>1</v>
      </c>
      <c r="M54" s="3">
        <f t="shared" ca="1" si="2"/>
        <v>0</v>
      </c>
      <c r="N54" s="3">
        <f t="shared" ca="1" si="3"/>
        <v>-2593819945957</v>
      </c>
      <c r="O54" s="3">
        <f t="shared" ca="1" si="4"/>
        <v>1</v>
      </c>
      <c r="P54" s="3">
        <f t="shared" ca="1" si="5"/>
        <v>25</v>
      </c>
      <c r="Q54" s="3">
        <f t="shared" ca="1" si="6"/>
        <v>46</v>
      </c>
      <c r="R54" s="3">
        <f t="shared" ca="1" si="7"/>
        <v>-2593819945957</v>
      </c>
      <c r="S54" s="3">
        <f t="shared" ca="1" si="8"/>
        <v>1</v>
      </c>
      <c r="T54" s="3">
        <f t="shared" ca="1" si="9"/>
        <v>2593819945958</v>
      </c>
      <c r="U54" s="3">
        <f t="shared" ca="1" si="10"/>
        <v>-1</v>
      </c>
      <c r="V54" s="3">
        <f t="shared" ca="1" si="11"/>
        <v>21</v>
      </c>
      <c r="W54" s="3">
        <f t="shared" ca="1" si="12"/>
        <v>25</v>
      </c>
      <c r="X54" s="3">
        <f t="shared" ca="1" si="13"/>
        <v>2593819945958</v>
      </c>
      <c r="Y54" s="3">
        <f t="shared" ca="1" si="14"/>
        <v>-1</v>
      </c>
      <c r="Z54" s="3">
        <f t="shared" ca="1" si="15"/>
        <v>-5187639891915</v>
      </c>
      <c r="AA54" s="3">
        <f t="shared" ca="1" si="16"/>
        <v>2</v>
      </c>
      <c r="AB54" s="3">
        <f t="shared" ca="1" si="17"/>
        <v>4</v>
      </c>
      <c r="AC54" s="3">
        <f t="shared" ca="1" si="18"/>
        <v>21</v>
      </c>
      <c r="AD54" s="3">
        <f t="shared" ca="1" si="19"/>
        <v>-5187639891915</v>
      </c>
      <c r="AE54" s="3">
        <f t="shared" ca="1" si="20"/>
        <v>2</v>
      </c>
      <c r="AF54" s="3">
        <f t="shared" ca="1" si="21"/>
        <v>28532019405533</v>
      </c>
      <c r="AG54" s="3">
        <f t="shared" ca="1" si="22"/>
        <v>-11</v>
      </c>
      <c r="AH54" s="3">
        <f t="shared" ca="1" si="23"/>
        <v>1</v>
      </c>
      <c r="AI54" s="3">
        <f t="shared" ca="1" si="24"/>
        <v>4</v>
      </c>
      <c r="AJ54" s="3">
        <f t="shared" ca="1" si="25"/>
        <v>28532019405533</v>
      </c>
      <c r="AK54" s="3">
        <f t="shared" ca="1" si="26"/>
        <v>-11</v>
      </c>
      <c r="AL54" s="3">
        <f t="shared" ca="1" si="27"/>
        <v>-119315717514047</v>
      </c>
      <c r="AM54" s="3">
        <f t="shared" ca="1" si="28"/>
        <v>46</v>
      </c>
      <c r="AN54" s="3">
        <f t="shared" ca="1" si="29"/>
        <v>0</v>
      </c>
      <c r="AO54" s="3">
        <f t="shared" ca="1" si="30"/>
        <v>1</v>
      </c>
      <c r="AP54" s="3">
        <f t="shared" ca="1" si="31"/>
        <v>28532019405533</v>
      </c>
      <c r="AQ54" s="3">
        <f t="shared" ca="1" si="32"/>
        <v>-11</v>
      </c>
      <c r="AR54" s="3">
        <f t="shared" ca="1" si="33"/>
        <v>-119315717514047</v>
      </c>
      <c r="AS54" s="3">
        <f t="shared" ca="1" si="34"/>
        <v>46</v>
      </c>
      <c r="AT54" s="3">
        <f t="shared" ca="1" si="35"/>
        <v>0</v>
      </c>
      <c r="AU54" s="3">
        <f t="shared" ca="1" si="36"/>
        <v>1</v>
      </c>
      <c r="AV54" s="3">
        <f t="shared" ca="1" si="37"/>
        <v>28532019405533</v>
      </c>
      <c r="AW54" s="3">
        <f t="shared" ca="1" si="38"/>
        <v>-11</v>
      </c>
      <c r="AX54" s="3">
        <f t="shared" ca="1" si="39"/>
        <v>-119315717514047</v>
      </c>
      <c r="AY54" s="3">
        <f t="shared" ca="1" si="40"/>
        <v>46</v>
      </c>
      <c r="AZ54" s="3">
        <f t="shared" ca="1" si="41"/>
        <v>0</v>
      </c>
      <c r="BA54" s="3">
        <f t="shared" ca="1" si="42"/>
        <v>1</v>
      </c>
      <c r="BB54" s="3">
        <f t="shared" ca="1" si="43"/>
        <v>28532019405533</v>
      </c>
      <c r="BC54" s="3">
        <f t="shared" ca="1" si="44"/>
        <v>-11</v>
      </c>
      <c r="BD54" s="3">
        <f t="shared" ca="1" si="45"/>
        <v>-119315717514047</v>
      </c>
      <c r="BE54" s="3">
        <f t="shared" ca="1" si="46"/>
        <v>46</v>
      </c>
      <c r="BF54" s="3">
        <f t="shared" ca="1" si="47"/>
        <v>0</v>
      </c>
      <c r="BG54" s="3">
        <f t="shared" ca="1" si="48"/>
        <v>1</v>
      </c>
    </row>
    <row r="55" spans="1:59">
      <c r="A55" s="5">
        <f ca="1">OFFSET(Input!C$1,COUNT(Input!$C:$C)-(ROW()-ROW($A$2)+1),0)</f>
        <v>2</v>
      </c>
      <c r="B55" s="5" t="str">
        <f ca="1">OFFSET(Input!D$1,COUNT(Input!$C:$C)-(ROW()-ROW($A$2)+1),0)</f>
        <v>offset</v>
      </c>
      <c r="C55" s="5">
        <f ca="1">OFFSET(Input!E$1,COUNT(Input!$C:$C)-(ROW()-ROW($A$2)+1),0)</f>
        <v>8999</v>
      </c>
      <c r="D55" s="3">
        <f ca="1">MOD(BB55,Solutions!$B$9)</f>
        <v>0</v>
      </c>
      <c r="E55" s="3">
        <f ca="1">MOD(BC55,Solutions!$B$9)</f>
        <v>1</v>
      </c>
      <c r="F55" s="3">
        <v>0</v>
      </c>
      <c r="G55" s="3">
        <v>1</v>
      </c>
      <c r="H55" s="3">
        <v>1</v>
      </c>
      <c r="I55" s="3">
        <v>0</v>
      </c>
      <c r="J55" s="3">
        <f t="shared" ca="1" si="0"/>
        <v>0</v>
      </c>
      <c r="K55" s="3">
        <f ca="1">IF($A55=3,Solutions!$B$9,0)</f>
        <v>0</v>
      </c>
      <c r="L55" s="3">
        <f t="shared" ca="1" si="1"/>
        <v>0</v>
      </c>
      <c r="M55" s="3">
        <f t="shared" ca="1" si="2"/>
        <v>1</v>
      </c>
      <c r="N55" s="3">
        <f t="shared" ca="1" si="3"/>
        <v>1</v>
      </c>
      <c r="O55" s="3">
        <f t="shared" ca="1" si="4"/>
        <v>0</v>
      </c>
      <c r="P55" s="3">
        <f t="shared" ca="1" si="5"/>
        <v>0</v>
      </c>
      <c r="Q55" s="3">
        <f t="shared" ca="1" si="6"/>
        <v>0</v>
      </c>
      <c r="R55" s="3">
        <f t="shared" ca="1" si="7"/>
        <v>0</v>
      </c>
      <c r="S55" s="3">
        <f t="shared" ca="1" si="8"/>
        <v>1</v>
      </c>
      <c r="T55" s="3">
        <f t="shared" ca="1" si="9"/>
        <v>1</v>
      </c>
      <c r="U55" s="3">
        <f t="shared" ca="1" si="10"/>
        <v>0</v>
      </c>
      <c r="V55" s="3">
        <f t="shared" ca="1" si="11"/>
        <v>0</v>
      </c>
      <c r="W55" s="3">
        <f t="shared" ca="1" si="12"/>
        <v>0</v>
      </c>
      <c r="X55" s="3">
        <f t="shared" ca="1" si="13"/>
        <v>0</v>
      </c>
      <c r="Y55" s="3">
        <f t="shared" ca="1" si="14"/>
        <v>1</v>
      </c>
      <c r="Z55" s="3">
        <f t="shared" ca="1" si="15"/>
        <v>1</v>
      </c>
      <c r="AA55" s="3">
        <f t="shared" ca="1" si="16"/>
        <v>0</v>
      </c>
      <c r="AB55" s="3">
        <f t="shared" ca="1" si="17"/>
        <v>0</v>
      </c>
      <c r="AC55" s="3">
        <f t="shared" ca="1" si="18"/>
        <v>0</v>
      </c>
      <c r="AD55" s="3">
        <f t="shared" ca="1" si="19"/>
        <v>0</v>
      </c>
      <c r="AE55" s="3">
        <f t="shared" ca="1" si="20"/>
        <v>1</v>
      </c>
      <c r="AF55" s="3">
        <f t="shared" ca="1" si="21"/>
        <v>1</v>
      </c>
      <c r="AG55" s="3">
        <f t="shared" ca="1" si="22"/>
        <v>0</v>
      </c>
      <c r="AH55" s="3">
        <f t="shared" ca="1" si="23"/>
        <v>0</v>
      </c>
      <c r="AI55" s="3">
        <f t="shared" ca="1" si="24"/>
        <v>0</v>
      </c>
      <c r="AJ55" s="3">
        <f t="shared" ca="1" si="25"/>
        <v>0</v>
      </c>
      <c r="AK55" s="3">
        <f t="shared" ca="1" si="26"/>
        <v>1</v>
      </c>
      <c r="AL55" s="3">
        <f t="shared" ca="1" si="27"/>
        <v>1</v>
      </c>
      <c r="AM55" s="3">
        <f t="shared" ca="1" si="28"/>
        <v>0</v>
      </c>
      <c r="AN55" s="3">
        <f t="shared" ca="1" si="29"/>
        <v>0</v>
      </c>
      <c r="AO55" s="3">
        <f t="shared" ca="1" si="30"/>
        <v>0</v>
      </c>
      <c r="AP55" s="3">
        <f t="shared" ca="1" si="31"/>
        <v>0</v>
      </c>
      <c r="AQ55" s="3">
        <f t="shared" ca="1" si="32"/>
        <v>1</v>
      </c>
      <c r="AR55" s="3">
        <f t="shared" ca="1" si="33"/>
        <v>1</v>
      </c>
      <c r="AS55" s="3">
        <f t="shared" ca="1" si="34"/>
        <v>0</v>
      </c>
      <c r="AT55" s="3">
        <f t="shared" ca="1" si="35"/>
        <v>0</v>
      </c>
      <c r="AU55" s="3">
        <f t="shared" ca="1" si="36"/>
        <v>0</v>
      </c>
      <c r="AV55" s="3">
        <f t="shared" ca="1" si="37"/>
        <v>0</v>
      </c>
      <c r="AW55" s="3">
        <f t="shared" ca="1" si="38"/>
        <v>1</v>
      </c>
      <c r="AX55" s="3">
        <f t="shared" ca="1" si="39"/>
        <v>1</v>
      </c>
      <c r="AY55" s="3">
        <f t="shared" ca="1" si="40"/>
        <v>0</v>
      </c>
      <c r="AZ55" s="3">
        <f t="shared" ca="1" si="41"/>
        <v>0</v>
      </c>
      <c r="BA55" s="3">
        <f t="shared" ca="1" si="42"/>
        <v>0</v>
      </c>
      <c r="BB55" s="3">
        <f t="shared" ca="1" si="43"/>
        <v>0</v>
      </c>
      <c r="BC55" s="3">
        <f t="shared" ca="1" si="44"/>
        <v>1</v>
      </c>
      <c r="BD55" s="3">
        <f t="shared" ca="1" si="45"/>
        <v>1</v>
      </c>
      <c r="BE55" s="3">
        <f t="shared" ca="1" si="46"/>
        <v>0</v>
      </c>
      <c r="BF55" s="3">
        <f t="shared" ca="1" si="47"/>
        <v>0</v>
      </c>
      <c r="BG55" s="3">
        <f t="shared" ca="1" si="48"/>
        <v>0</v>
      </c>
    </row>
    <row r="56" spans="1:59">
      <c r="A56" s="5">
        <f ca="1">OFFSET(Input!C$1,COUNT(Input!$C:$C)-(ROW()-ROW($A$2)+1),0)</f>
        <v>3</v>
      </c>
      <c r="B56" s="5" t="str">
        <f ca="1">OFFSET(Input!D$1,COUNT(Input!$C:$C)-(ROW()-ROW($A$2)+1),0)</f>
        <v>interleave</v>
      </c>
      <c r="C56" s="5">
        <f ca="1">OFFSET(Input!E$1,COUNT(Input!$C:$C)-(ROW()-ROW($A$2)+1),0)</f>
        <v>43</v>
      </c>
      <c r="D56" s="3">
        <f ca="1">MOD(BB56,Solutions!$B$9)</f>
        <v>63820034949374</v>
      </c>
      <c r="E56" s="3">
        <f ca="1">MOD(BC56,Solutions!$B$9)</f>
        <v>20</v>
      </c>
      <c r="F56" s="3">
        <v>0</v>
      </c>
      <c r="G56" s="3">
        <v>1</v>
      </c>
      <c r="H56" s="3">
        <v>1</v>
      </c>
      <c r="I56" s="3">
        <v>0</v>
      </c>
      <c r="J56" s="3">
        <f t="shared" ca="1" si="0"/>
        <v>43</v>
      </c>
      <c r="K56" s="3">
        <f ca="1">IF($A56=3,Solutions!$B$9,0)</f>
        <v>119315717514047</v>
      </c>
      <c r="L56" s="3">
        <f t="shared" ca="1" si="1"/>
        <v>1</v>
      </c>
      <c r="M56" s="3">
        <f t="shared" ca="1" si="2"/>
        <v>0</v>
      </c>
      <c r="N56" s="3">
        <f t="shared" ca="1" si="3"/>
        <v>-2774784128233</v>
      </c>
      <c r="O56" s="3">
        <f t="shared" ca="1" si="4"/>
        <v>1</v>
      </c>
      <c r="P56" s="3">
        <f t="shared" ca="1" si="5"/>
        <v>28</v>
      </c>
      <c r="Q56" s="3">
        <f t="shared" ca="1" si="6"/>
        <v>43</v>
      </c>
      <c r="R56" s="3">
        <f t="shared" ca="1" si="7"/>
        <v>-2774784128233</v>
      </c>
      <c r="S56" s="3">
        <f t="shared" ca="1" si="8"/>
        <v>1</v>
      </c>
      <c r="T56" s="3">
        <f t="shared" ca="1" si="9"/>
        <v>2774784128234</v>
      </c>
      <c r="U56" s="3">
        <f t="shared" ca="1" si="10"/>
        <v>-1</v>
      </c>
      <c r="V56" s="3">
        <f t="shared" ca="1" si="11"/>
        <v>15</v>
      </c>
      <c r="W56" s="3">
        <f t="shared" ca="1" si="12"/>
        <v>28</v>
      </c>
      <c r="X56" s="3">
        <f t="shared" ca="1" si="13"/>
        <v>2774784128234</v>
      </c>
      <c r="Y56" s="3">
        <f t="shared" ca="1" si="14"/>
        <v>-1</v>
      </c>
      <c r="Z56" s="3">
        <f t="shared" ca="1" si="15"/>
        <v>-5549568256467</v>
      </c>
      <c r="AA56" s="3">
        <f t="shared" ca="1" si="16"/>
        <v>2</v>
      </c>
      <c r="AB56" s="3">
        <f t="shared" ca="1" si="17"/>
        <v>13</v>
      </c>
      <c r="AC56" s="3">
        <f t="shared" ca="1" si="18"/>
        <v>15</v>
      </c>
      <c r="AD56" s="3">
        <f t="shared" ca="1" si="19"/>
        <v>-5549568256467</v>
      </c>
      <c r="AE56" s="3">
        <f t="shared" ca="1" si="20"/>
        <v>2</v>
      </c>
      <c r="AF56" s="3">
        <f t="shared" ca="1" si="21"/>
        <v>8324352384701</v>
      </c>
      <c r="AG56" s="3">
        <f t="shared" ca="1" si="22"/>
        <v>-3</v>
      </c>
      <c r="AH56" s="3">
        <f t="shared" ca="1" si="23"/>
        <v>2</v>
      </c>
      <c r="AI56" s="3">
        <f t="shared" ca="1" si="24"/>
        <v>13</v>
      </c>
      <c r="AJ56" s="3">
        <f t="shared" ca="1" si="25"/>
        <v>8324352384701</v>
      </c>
      <c r="AK56" s="3">
        <f t="shared" ca="1" si="26"/>
        <v>-3</v>
      </c>
      <c r="AL56" s="3">
        <f t="shared" ca="1" si="27"/>
        <v>-55495682564673</v>
      </c>
      <c r="AM56" s="3">
        <f t="shared" ca="1" si="28"/>
        <v>20</v>
      </c>
      <c r="AN56" s="3">
        <f t="shared" ca="1" si="29"/>
        <v>1</v>
      </c>
      <c r="AO56" s="3">
        <f t="shared" ca="1" si="30"/>
        <v>2</v>
      </c>
      <c r="AP56" s="3">
        <f t="shared" ca="1" si="31"/>
        <v>-55495682564673</v>
      </c>
      <c r="AQ56" s="3">
        <f t="shared" ca="1" si="32"/>
        <v>20</v>
      </c>
      <c r="AR56" s="3">
        <f t="shared" ca="1" si="33"/>
        <v>119315717514047</v>
      </c>
      <c r="AS56" s="3">
        <f t="shared" ca="1" si="34"/>
        <v>-43</v>
      </c>
      <c r="AT56" s="3">
        <f t="shared" ca="1" si="35"/>
        <v>0</v>
      </c>
      <c r="AU56" s="3">
        <f t="shared" ca="1" si="36"/>
        <v>1</v>
      </c>
      <c r="AV56" s="3">
        <f t="shared" ca="1" si="37"/>
        <v>-55495682564673</v>
      </c>
      <c r="AW56" s="3">
        <f t="shared" ca="1" si="38"/>
        <v>20</v>
      </c>
      <c r="AX56" s="3">
        <f t="shared" ca="1" si="39"/>
        <v>119315717514047</v>
      </c>
      <c r="AY56" s="3">
        <f t="shared" ca="1" si="40"/>
        <v>-43</v>
      </c>
      <c r="AZ56" s="3">
        <f t="shared" ca="1" si="41"/>
        <v>0</v>
      </c>
      <c r="BA56" s="3">
        <f t="shared" ca="1" si="42"/>
        <v>1</v>
      </c>
      <c r="BB56" s="3">
        <f t="shared" ca="1" si="43"/>
        <v>-55495682564673</v>
      </c>
      <c r="BC56" s="3">
        <f t="shared" ca="1" si="44"/>
        <v>20</v>
      </c>
      <c r="BD56" s="3">
        <f t="shared" ca="1" si="45"/>
        <v>119315717514047</v>
      </c>
      <c r="BE56" s="3">
        <f t="shared" ca="1" si="46"/>
        <v>-43</v>
      </c>
      <c r="BF56" s="3">
        <f t="shared" ca="1" si="47"/>
        <v>0</v>
      </c>
      <c r="BG56" s="3">
        <f t="shared" ca="1" si="48"/>
        <v>1</v>
      </c>
    </row>
    <row r="57" spans="1:59">
      <c r="A57" s="5">
        <f ca="1">OFFSET(Input!C$1,COUNT(Input!$C:$C)-(ROW()-ROW($A$2)+1),0)</f>
        <v>2</v>
      </c>
      <c r="B57" s="5" t="str">
        <f ca="1">OFFSET(Input!D$1,COUNT(Input!$C:$C)-(ROW()-ROW($A$2)+1),0)</f>
        <v>offset</v>
      </c>
      <c r="C57" s="5">
        <f ca="1">OFFSET(Input!E$1,COUNT(Input!$C:$C)-(ROW()-ROW($A$2)+1),0)</f>
        <v>5801</v>
      </c>
      <c r="D57" s="3">
        <f ca="1">MOD(BB57,Solutions!$B$9)</f>
        <v>0</v>
      </c>
      <c r="E57" s="3">
        <f ca="1">MOD(BC57,Solutions!$B$9)</f>
        <v>1</v>
      </c>
      <c r="F57" s="3">
        <v>0</v>
      </c>
      <c r="G57" s="3">
        <v>1</v>
      </c>
      <c r="H57" s="3">
        <v>1</v>
      </c>
      <c r="I57" s="3">
        <v>0</v>
      </c>
      <c r="J57" s="3">
        <f t="shared" ca="1" si="0"/>
        <v>0</v>
      </c>
      <c r="K57" s="3">
        <f ca="1">IF($A57=3,Solutions!$B$9,0)</f>
        <v>0</v>
      </c>
      <c r="L57" s="3">
        <f t="shared" ca="1" si="1"/>
        <v>0</v>
      </c>
      <c r="M57" s="3">
        <f t="shared" ca="1" si="2"/>
        <v>1</v>
      </c>
      <c r="N57" s="3">
        <f t="shared" ca="1" si="3"/>
        <v>1</v>
      </c>
      <c r="O57" s="3">
        <f t="shared" ca="1" si="4"/>
        <v>0</v>
      </c>
      <c r="P57" s="3">
        <f t="shared" ca="1" si="5"/>
        <v>0</v>
      </c>
      <c r="Q57" s="3">
        <f t="shared" ca="1" si="6"/>
        <v>0</v>
      </c>
      <c r="R57" s="3">
        <f t="shared" ca="1" si="7"/>
        <v>0</v>
      </c>
      <c r="S57" s="3">
        <f t="shared" ca="1" si="8"/>
        <v>1</v>
      </c>
      <c r="T57" s="3">
        <f t="shared" ca="1" si="9"/>
        <v>1</v>
      </c>
      <c r="U57" s="3">
        <f t="shared" ca="1" si="10"/>
        <v>0</v>
      </c>
      <c r="V57" s="3">
        <f t="shared" ca="1" si="11"/>
        <v>0</v>
      </c>
      <c r="W57" s="3">
        <f t="shared" ca="1" si="12"/>
        <v>0</v>
      </c>
      <c r="X57" s="3">
        <f t="shared" ca="1" si="13"/>
        <v>0</v>
      </c>
      <c r="Y57" s="3">
        <f t="shared" ca="1" si="14"/>
        <v>1</v>
      </c>
      <c r="Z57" s="3">
        <f t="shared" ca="1" si="15"/>
        <v>1</v>
      </c>
      <c r="AA57" s="3">
        <f t="shared" ca="1" si="16"/>
        <v>0</v>
      </c>
      <c r="AB57" s="3">
        <f t="shared" ca="1" si="17"/>
        <v>0</v>
      </c>
      <c r="AC57" s="3">
        <f t="shared" ca="1" si="18"/>
        <v>0</v>
      </c>
      <c r="AD57" s="3">
        <f t="shared" ca="1" si="19"/>
        <v>0</v>
      </c>
      <c r="AE57" s="3">
        <f t="shared" ca="1" si="20"/>
        <v>1</v>
      </c>
      <c r="AF57" s="3">
        <f t="shared" ca="1" si="21"/>
        <v>1</v>
      </c>
      <c r="AG57" s="3">
        <f t="shared" ca="1" si="22"/>
        <v>0</v>
      </c>
      <c r="AH57" s="3">
        <f t="shared" ca="1" si="23"/>
        <v>0</v>
      </c>
      <c r="AI57" s="3">
        <f t="shared" ca="1" si="24"/>
        <v>0</v>
      </c>
      <c r="AJ57" s="3">
        <f t="shared" ca="1" si="25"/>
        <v>0</v>
      </c>
      <c r="AK57" s="3">
        <f t="shared" ca="1" si="26"/>
        <v>1</v>
      </c>
      <c r="AL57" s="3">
        <f t="shared" ca="1" si="27"/>
        <v>1</v>
      </c>
      <c r="AM57" s="3">
        <f t="shared" ca="1" si="28"/>
        <v>0</v>
      </c>
      <c r="AN57" s="3">
        <f t="shared" ca="1" si="29"/>
        <v>0</v>
      </c>
      <c r="AO57" s="3">
        <f t="shared" ca="1" si="30"/>
        <v>0</v>
      </c>
      <c r="AP57" s="3">
        <f t="shared" ca="1" si="31"/>
        <v>0</v>
      </c>
      <c r="AQ57" s="3">
        <f t="shared" ca="1" si="32"/>
        <v>1</v>
      </c>
      <c r="AR57" s="3">
        <f t="shared" ca="1" si="33"/>
        <v>1</v>
      </c>
      <c r="AS57" s="3">
        <f t="shared" ca="1" si="34"/>
        <v>0</v>
      </c>
      <c r="AT57" s="3">
        <f t="shared" ca="1" si="35"/>
        <v>0</v>
      </c>
      <c r="AU57" s="3">
        <f t="shared" ca="1" si="36"/>
        <v>0</v>
      </c>
      <c r="AV57" s="3">
        <f t="shared" ca="1" si="37"/>
        <v>0</v>
      </c>
      <c r="AW57" s="3">
        <f t="shared" ca="1" si="38"/>
        <v>1</v>
      </c>
      <c r="AX57" s="3">
        <f t="shared" ca="1" si="39"/>
        <v>1</v>
      </c>
      <c r="AY57" s="3">
        <f t="shared" ca="1" si="40"/>
        <v>0</v>
      </c>
      <c r="AZ57" s="3">
        <f t="shared" ca="1" si="41"/>
        <v>0</v>
      </c>
      <c r="BA57" s="3">
        <f t="shared" ca="1" si="42"/>
        <v>0</v>
      </c>
      <c r="BB57" s="3">
        <f t="shared" ca="1" si="43"/>
        <v>0</v>
      </c>
      <c r="BC57" s="3">
        <f t="shared" ca="1" si="44"/>
        <v>1</v>
      </c>
      <c r="BD57" s="3">
        <f t="shared" ca="1" si="45"/>
        <v>1</v>
      </c>
      <c r="BE57" s="3">
        <f t="shared" ca="1" si="46"/>
        <v>0</v>
      </c>
      <c r="BF57" s="3">
        <f t="shared" ca="1" si="47"/>
        <v>0</v>
      </c>
      <c r="BG57" s="3">
        <f t="shared" ca="1" si="48"/>
        <v>0</v>
      </c>
    </row>
    <row r="58" spans="1:59">
      <c r="A58" s="5">
        <f ca="1">OFFSET(Input!C$1,COUNT(Input!$C:$C)-(ROW()-ROW($A$2)+1),0)</f>
        <v>3</v>
      </c>
      <c r="B58" s="5" t="str">
        <f ca="1">OFFSET(Input!D$1,COUNT(Input!$C:$C)-(ROW()-ROW($A$2)+1),0)</f>
        <v>interleave</v>
      </c>
      <c r="C58" s="5">
        <f ca="1">OFFSET(Input!E$1,COUNT(Input!$C:$C)-(ROW()-ROW($A$2)+1),0)</f>
        <v>17</v>
      </c>
      <c r="D58" s="3">
        <f ca="1">MOD(BB58,Solutions!$B$9)</f>
        <v>98260002658627</v>
      </c>
      <c r="E58" s="3">
        <f ca="1">MOD(BC58,Solutions!$B$9)</f>
        <v>3</v>
      </c>
      <c r="F58" s="3">
        <v>0</v>
      </c>
      <c r="G58" s="3">
        <v>1</v>
      </c>
      <c r="H58" s="3">
        <v>1</v>
      </c>
      <c r="I58" s="3">
        <v>0</v>
      </c>
      <c r="J58" s="3">
        <f t="shared" ca="1" si="0"/>
        <v>17</v>
      </c>
      <c r="K58" s="3">
        <f ca="1">IF($A58=3,Solutions!$B$9,0)</f>
        <v>119315717514047</v>
      </c>
      <c r="L58" s="3">
        <f t="shared" ca="1" si="1"/>
        <v>1</v>
      </c>
      <c r="M58" s="3">
        <f t="shared" ca="1" si="2"/>
        <v>0</v>
      </c>
      <c r="N58" s="3">
        <f t="shared" ca="1" si="3"/>
        <v>-7018571618473</v>
      </c>
      <c r="O58" s="3">
        <f t="shared" ca="1" si="4"/>
        <v>1</v>
      </c>
      <c r="P58" s="3">
        <f t="shared" ca="1" si="5"/>
        <v>6</v>
      </c>
      <c r="Q58" s="3">
        <f t="shared" ca="1" si="6"/>
        <v>17</v>
      </c>
      <c r="R58" s="3">
        <f t="shared" ca="1" si="7"/>
        <v>-7018571618473</v>
      </c>
      <c r="S58" s="3">
        <f t="shared" ca="1" si="8"/>
        <v>1</v>
      </c>
      <c r="T58" s="3">
        <f t="shared" ca="1" si="9"/>
        <v>14037143236947</v>
      </c>
      <c r="U58" s="3">
        <f t="shared" ca="1" si="10"/>
        <v>-2</v>
      </c>
      <c r="V58" s="3">
        <f t="shared" ca="1" si="11"/>
        <v>5</v>
      </c>
      <c r="W58" s="3">
        <f t="shared" ca="1" si="12"/>
        <v>6</v>
      </c>
      <c r="X58" s="3">
        <f t="shared" ca="1" si="13"/>
        <v>14037143236947</v>
      </c>
      <c r="Y58" s="3">
        <f t="shared" ca="1" si="14"/>
        <v>-2</v>
      </c>
      <c r="Z58" s="3">
        <f t="shared" ca="1" si="15"/>
        <v>-21055714855420</v>
      </c>
      <c r="AA58" s="3">
        <f t="shared" ca="1" si="16"/>
        <v>3</v>
      </c>
      <c r="AB58" s="3">
        <f t="shared" ca="1" si="17"/>
        <v>1</v>
      </c>
      <c r="AC58" s="3">
        <f t="shared" ca="1" si="18"/>
        <v>5</v>
      </c>
      <c r="AD58" s="3">
        <f t="shared" ca="1" si="19"/>
        <v>-21055714855420</v>
      </c>
      <c r="AE58" s="3">
        <f t="shared" ca="1" si="20"/>
        <v>3</v>
      </c>
      <c r="AF58" s="3">
        <f t="shared" ca="1" si="21"/>
        <v>119315717514047</v>
      </c>
      <c r="AG58" s="3">
        <f t="shared" ca="1" si="22"/>
        <v>-17</v>
      </c>
      <c r="AH58" s="3">
        <f t="shared" ca="1" si="23"/>
        <v>0</v>
      </c>
      <c r="AI58" s="3">
        <f t="shared" ca="1" si="24"/>
        <v>1</v>
      </c>
      <c r="AJ58" s="3">
        <f t="shared" ca="1" si="25"/>
        <v>-21055714855420</v>
      </c>
      <c r="AK58" s="3">
        <f t="shared" ca="1" si="26"/>
        <v>3</v>
      </c>
      <c r="AL58" s="3">
        <f t="shared" ca="1" si="27"/>
        <v>119315717514047</v>
      </c>
      <c r="AM58" s="3">
        <f t="shared" ca="1" si="28"/>
        <v>-17</v>
      </c>
      <c r="AN58" s="3">
        <f t="shared" ca="1" si="29"/>
        <v>0</v>
      </c>
      <c r="AO58" s="3">
        <f t="shared" ca="1" si="30"/>
        <v>1</v>
      </c>
      <c r="AP58" s="3">
        <f t="shared" ca="1" si="31"/>
        <v>-21055714855420</v>
      </c>
      <c r="AQ58" s="3">
        <f t="shared" ca="1" si="32"/>
        <v>3</v>
      </c>
      <c r="AR58" s="3">
        <f t="shared" ca="1" si="33"/>
        <v>119315717514047</v>
      </c>
      <c r="AS58" s="3">
        <f t="shared" ca="1" si="34"/>
        <v>-17</v>
      </c>
      <c r="AT58" s="3">
        <f t="shared" ca="1" si="35"/>
        <v>0</v>
      </c>
      <c r="AU58" s="3">
        <f t="shared" ca="1" si="36"/>
        <v>1</v>
      </c>
      <c r="AV58" s="3">
        <f t="shared" ca="1" si="37"/>
        <v>-21055714855420</v>
      </c>
      <c r="AW58" s="3">
        <f t="shared" ca="1" si="38"/>
        <v>3</v>
      </c>
      <c r="AX58" s="3">
        <f t="shared" ca="1" si="39"/>
        <v>119315717514047</v>
      </c>
      <c r="AY58" s="3">
        <f t="shared" ca="1" si="40"/>
        <v>-17</v>
      </c>
      <c r="AZ58" s="3">
        <f t="shared" ca="1" si="41"/>
        <v>0</v>
      </c>
      <c r="BA58" s="3">
        <f t="shared" ca="1" si="42"/>
        <v>1</v>
      </c>
      <c r="BB58" s="3">
        <f t="shared" ca="1" si="43"/>
        <v>-21055714855420</v>
      </c>
      <c r="BC58" s="3">
        <f t="shared" ca="1" si="44"/>
        <v>3</v>
      </c>
      <c r="BD58" s="3">
        <f t="shared" ca="1" si="45"/>
        <v>119315717514047</v>
      </c>
      <c r="BE58" s="3">
        <f t="shared" ca="1" si="46"/>
        <v>-17</v>
      </c>
      <c r="BF58" s="3">
        <f t="shared" ca="1" si="47"/>
        <v>0</v>
      </c>
      <c r="BG58" s="3">
        <f t="shared" ca="1" si="48"/>
        <v>1</v>
      </c>
    </row>
    <row r="59" spans="1:59">
      <c r="A59" s="5">
        <f ca="1">OFFSET(Input!C$1,COUNT(Input!$C:$C)-(ROW()-ROW($A$2)+1),0)</f>
        <v>2</v>
      </c>
      <c r="B59" s="5" t="str">
        <f ca="1">OFFSET(Input!D$1,COUNT(Input!$C:$C)-(ROW()-ROW($A$2)+1),0)</f>
        <v>offset</v>
      </c>
      <c r="C59" s="5">
        <f ca="1">OFFSET(Input!E$1,COUNT(Input!$C:$C)-(ROW()-ROW($A$2)+1),0)</f>
        <v>4776</v>
      </c>
      <c r="D59" s="3">
        <f ca="1">MOD(BB59,Solutions!$B$9)</f>
        <v>0</v>
      </c>
      <c r="E59" s="3">
        <f ca="1">MOD(BC59,Solutions!$B$9)</f>
        <v>1</v>
      </c>
      <c r="F59" s="3">
        <v>0</v>
      </c>
      <c r="G59" s="3">
        <v>1</v>
      </c>
      <c r="H59" s="3">
        <v>1</v>
      </c>
      <c r="I59" s="3">
        <v>0</v>
      </c>
      <c r="J59" s="3">
        <f t="shared" ca="1" si="0"/>
        <v>0</v>
      </c>
      <c r="K59" s="3">
        <f ca="1">IF($A59=3,Solutions!$B$9,0)</f>
        <v>0</v>
      </c>
      <c r="L59" s="3">
        <f t="shared" ca="1" si="1"/>
        <v>0</v>
      </c>
      <c r="M59" s="3">
        <f t="shared" ca="1" si="2"/>
        <v>1</v>
      </c>
      <c r="N59" s="3">
        <f t="shared" ca="1" si="3"/>
        <v>1</v>
      </c>
      <c r="O59" s="3">
        <f t="shared" ca="1" si="4"/>
        <v>0</v>
      </c>
      <c r="P59" s="3">
        <f t="shared" ca="1" si="5"/>
        <v>0</v>
      </c>
      <c r="Q59" s="3">
        <f t="shared" ca="1" si="6"/>
        <v>0</v>
      </c>
      <c r="R59" s="3">
        <f t="shared" ca="1" si="7"/>
        <v>0</v>
      </c>
      <c r="S59" s="3">
        <f t="shared" ca="1" si="8"/>
        <v>1</v>
      </c>
      <c r="T59" s="3">
        <f t="shared" ca="1" si="9"/>
        <v>1</v>
      </c>
      <c r="U59" s="3">
        <f t="shared" ca="1" si="10"/>
        <v>0</v>
      </c>
      <c r="V59" s="3">
        <f t="shared" ca="1" si="11"/>
        <v>0</v>
      </c>
      <c r="W59" s="3">
        <f t="shared" ca="1" si="12"/>
        <v>0</v>
      </c>
      <c r="X59" s="3">
        <f t="shared" ca="1" si="13"/>
        <v>0</v>
      </c>
      <c r="Y59" s="3">
        <f t="shared" ca="1" si="14"/>
        <v>1</v>
      </c>
      <c r="Z59" s="3">
        <f t="shared" ca="1" si="15"/>
        <v>1</v>
      </c>
      <c r="AA59" s="3">
        <f t="shared" ca="1" si="16"/>
        <v>0</v>
      </c>
      <c r="AB59" s="3">
        <f t="shared" ca="1" si="17"/>
        <v>0</v>
      </c>
      <c r="AC59" s="3">
        <f t="shared" ca="1" si="18"/>
        <v>0</v>
      </c>
      <c r="AD59" s="3">
        <f t="shared" ca="1" si="19"/>
        <v>0</v>
      </c>
      <c r="AE59" s="3">
        <f t="shared" ca="1" si="20"/>
        <v>1</v>
      </c>
      <c r="AF59" s="3">
        <f t="shared" ca="1" si="21"/>
        <v>1</v>
      </c>
      <c r="AG59" s="3">
        <f t="shared" ca="1" si="22"/>
        <v>0</v>
      </c>
      <c r="AH59" s="3">
        <f t="shared" ca="1" si="23"/>
        <v>0</v>
      </c>
      <c r="AI59" s="3">
        <f t="shared" ca="1" si="24"/>
        <v>0</v>
      </c>
      <c r="AJ59" s="3">
        <f t="shared" ca="1" si="25"/>
        <v>0</v>
      </c>
      <c r="AK59" s="3">
        <f t="shared" ca="1" si="26"/>
        <v>1</v>
      </c>
      <c r="AL59" s="3">
        <f t="shared" ca="1" si="27"/>
        <v>1</v>
      </c>
      <c r="AM59" s="3">
        <f t="shared" ca="1" si="28"/>
        <v>0</v>
      </c>
      <c r="AN59" s="3">
        <f t="shared" ca="1" si="29"/>
        <v>0</v>
      </c>
      <c r="AO59" s="3">
        <f t="shared" ca="1" si="30"/>
        <v>0</v>
      </c>
      <c r="AP59" s="3">
        <f t="shared" ca="1" si="31"/>
        <v>0</v>
      </c>
      <c r="AQ59" s="3">
        <f t="shared" ca="1" si="32"/>
        <v>1</v>
      </c>
      <c r="AR59" s="3">
        <f t="shared" ca="1" si="33"/>
        <v>1</v>
      </c>
      <c r="AS59" s="3">
        <f t="shared" ca="1" si="34"/>
        <v>0</v>
      </c>
      <c r="AT59" s="3">
        <f t="shared" ca="1" si="35"/>
        <v>0</v>
      </c>
      <c r="AU59" s="3">
        <f t="shared" ca="1" si="36"/>
        <v>0</v>
      </c>
      <c r="AV59" s="3">
        <f t="shared" ca="1" si="37"/>
        <v>0</v>
      </c>
      <c r="AW59" s="3">
        <f t="shared" ca="1" si="38"/>
        <v>1</v>
      </c>
      <c r="AX59" s="3">
        <f t="shared" ca="1" si="39"/>
        <v>1</v>
      </c>
      <c r="AY59" s="3">
        <f t="shared" ca="1" si="40"/>
        <v>0</v>
      </c>
      <c r="AZ59" s="3">
        <f t="shared" ca="1" si="41"/>
        <v>0</v>
      </c>
      <c r="BA59" s="3">
        <f t="shared" ca="1" si="42"/>
        <v>0</v>
      </c>
      <c r="BB59" s="3">
        <f t="shared" ca="1" si="43"/>
        <v>0</v>
      </c>
      <c r="BC59" s="3">
        <f t="shared" ca="1" si="44"/>
        <v>1</v>
      </c>
      <c r="BD59" s="3">
        <f t="shared" ca="1" si="45"/>
        <v>1</v>
      </c>
      <c r="BE59" s="3">
        <f t="shared" ca="1" si="46"/>
        <v>0</v>
      </c>
      <c r="BF59" s="3">
        <f t="shared" ca="1" si="47"/>
        <v>0</v>
      </c>
      <c r="BG59" s="3">
        <f t="shared" ca="1" si="48"/>
        <v>0</v>
      </c>
    </row>
    <row r="60" spans="1:59">
      <c r="A60" s="5">
        <f ca="1">OFFSET(Input!C$1,COUNT(Input!$C:$C)-(ROW()-ROW($A$2)+1),0)</f>
        <v>1</v>
      </c>
      <c r="B60" s="5" t="str">
        <f ca="1">OFFSET(Input!D$1,COUNT(Input!$C:$C)-(ROW()-ROW($A$2)+1),0)</f>
        <v>reverse</v>
      </c>
      <c r="C60" s="5">
        <f ca="1">OFFSET(Input!E$1,COUNT(Input!$C:$C)-(ROW()-ROW($A$2)+1),0)</f>
        <v>0</v>
      </c>
      <c r="D60" s="3">
        <f ca="1">MOD(BB60,Solutions!$B$9)</f>
        <v>0</v>
      </c>
      <c r="E60" s="3">
        <f ca="1">MOD(BC60,Solutions!$B$9)</f>
        <v>1</v>
      </c>
      <c r="F60" s="3">
        <v>0</v>
      </c>
      <c r="G60" s="3">
        <v>1</v>
      </c>
      <c r="H60" s="3">
        <v>1</v>
      </c>
      <c r="I60" s="3">
        <v>0</v>
      </c>
      <c r="J60" s="3">
        <f t="shared" ca="1" si="0"/>
        <v>0</v>
      </c>
      <c r="K60" s="3">
        <f ca="1">IF($A60=3,Solutions!$B$9,0)</f>
        <v>0</v>
      </c>
      <c r="L60" s="3">
        <f t="shared" ca="1" si="1"/>
        <v>0</v>
      </c>
      <c r="M60" s="3">
        <f t="shared" ca="1" si="2"/>
        <v>1</v>
      </c>
      <c r="N60" s="3">
        <f t="shared" ca="1" si="3"/>
        <v>1</v>
      </c>
      <c r="O60" s="3">
        <f t="shared" ca="1" si="4"/>
        <v>0</v>
      </c>
      <c r="P60" s="3">
        <f t="shared" ca="1" si="5"/>
        <v>0</v>
      </c>
      <c r="Q60" s="3">
        <f t="shared" ca="1" si="6"/>
        <v>0</v>
      </c>
      <c r="R60" s="3">
        <f t="shared" ca="1" si="7"/>
        <v>0</v>
      </c>
      <c r="S60" s="3">
        <f t="shared" ca="1" si="8"/>
        <v>1</v>
      </c>
      <c r="T60" s="3">
        <f t="shared" ca="1" si="9"/>
        <v>1</v>
      </c>
      <c r="U60" s="3">
        <f t="shared" ca="1" si="10"/>
        <v>0</v>
      </c>
      <c r="V60" s="3">
        <f t="shared" ca="1" si="11"/>
        <v>0</v>
      </c>
      <c r="W60" s="3">
        <f t="shared" ca="1" si="12"/>
        <v>0</v>
      </c>
      <c r="X60" s="3">
        <f t="shared" ca="1" si="13"/>
        <v>0</v>
      </c>
      <c r="Y60" s="3">
        <f t="shared" ca="1" si="14"/>
        <v>1</v>
      </c>
      <c r="Z60" s="3">
        <f t="shared" ca="1" si="15"/>
        <v>1</v>
      </c>
      <c r="AA60" s="3">
        <f t="shared" ca="1" si="16"/>
        <v>0</v>
      </c>
      <c r="AB60" s="3">
        <f t="shared" ca="1" si="17"/>
        <v>0</v>
      </c>
      <c r="AC60" s="3">
        <f t="shared" ca="1" si="18"/>
        <v>0</v>
      </c>
      <c r="AD60" s="3">
        <f t="shared" ca="1" si="19"/>
        <v>0</v>
      </c>
      <c r="AE60" s="3">
        <f t="shared" ca="1" si="20"/>
        <v>1</v>
      </c>
      <c r="AF60" s="3">
        <f t="shared" ca="1" si="21"/>
        <v>1</v>
      </c>
      <c r="AG60" s="3">
        <f t="shared" ca="1" si="22"/>
        <v>0</v>
      </c>
      <c r="AH60" s="3">
        <f t="shared" ca="1" si="23"/>
        <v>0</v>
      </c>
      <c r="AI60" s="3">
        <f t="shared" ca="1" si="24"/>
        <v>0</v>
      </c>
      <c r="AJ60" s="3">
        <f t="shared" ca="1" si="25"/>
        <v>0</v>
      </c>
      <c r="AK60" s="3">
        <f t="shared" ca="1" si="26"/>
        <v>1</v>
      </c>
      <c r="AL60" s="3">
        <f t="shared" ca="1" si="27"/>
        <v>1</v>
      </c>
      <c r="AM60" s="3">
        <f t="shared" ca="1" si="28"/>
        <v>0</v>
      </c>
      <c r="AN60" s="3">
        <f t="shared" ca="1" si="29"/>
        <v>0</v>
      </c>
      <c r="AO60" s="3">
        <f t="shared" ca="1" si="30"/>
        <v>0</v>
      </c>
      <c r="AP60" s="3">
        <f t="shared" ca="1" si="31"/>
        <v>0</v>
      </c>
      <c r="AQ60" s="3">
        <f t="shared" ca="1" si="32"/>
        <v>1</v>
      </c>
      <c r="AR60" s="3">
        <f t="shared" ca="1" si="33"/>
        <v>1</v>
      </c>
      <c r="AS60" s="3">
        <f t="shared" ca="1" si="34"/>
        <v>0</v>
      </c>
      <c r="AT60" s="3">
        <f t="shared" ca="1" si="35"/>
        <v>0</v>
      </c>
      <c r="AU60" s="3">
        <f t="shared" ca="1" si="36"/>
        <v>0</v>
      </c>
      <c r="AV60" s="3">
        <f t="shared" ca="1" si="37"/>
        <v>0</v>
      </c>
      <c r="AW60" s="3">
        <f t="shared" ca="1" si="38"/>
        <v>1</v>
      </c>
      <c r="AX60" s="3">
        <f t="shared" ca="1" si="39"/>
        <v>1</v>
      </c>
      <c r="AY60" s="3">
        <f t="shared" ca="1" si="40"/>
        <v>0</v>
      </c>
      <c r="AZ60" s="3">
        <f t="shared" ca="1" si="41"/>
        <v>0</v>
      </c>
      <c r="BA60" s="3">
        <f t="shared" ca="1" si="42"/>
        <v>0</v>
      </c>
      <c r="BB60" s="3">
        <f t="shared" ca="1" si="43"/>
        <v>0</v>
      </c>
      <c r="BC60" s="3">
        <f t="shared" ca="1" si="44"/>
        <v>1</v>
      </c>
      <c r="BD60" s="3">
        <f t="shared" ca="1" si="45"/>
        <v>1</v>
      </c>
      <c r="BE60" s="3">
        <f t="shared" ca="1" si="46"/>
        <v>0</v>
      </c>
      <c r="BF60" s="3">
        <f t="shared" ca="1" si="47"/>
        <v>0</v>
      </c>
      <c r="BG60" s="3">
        <f t="shared" ca="1" si="48"/>
        <v>0</v>
      </c>
    </row>
    <row r="61" spans="1:59">
      <c r="A61" s="5">
        <f ca="1">OFFSET(Input!C$1,COUNT(Input!$C:$C)-(ROW()-ROW($A$2)+1),0)</f>
        <v>2</v>
      </c>
      <c r="B61" s="5" t="str">
        <f ca="1">OFFSET(Input!D$1,COUNT(Input!$C:$C)-(ROW()-ROW($A$2)+1),0)</f>
        <v>offset</v>
      </c>
      <c r="C61" s="5">
        <f ca="1">OFFSET(Input!E$1,COUNT(Input!$C:$C)-(ROW()-ROW($A$2)+1),0)</f>
        <v>294</v>
      </c>
      <c r="D61" s="3">
        <f ca="1">MOD(BB61,Solutions!$B$9)</f>
        <v>0</v>
      </c>
      <c r="E61" s="3">
        <f ca="1">MOD(BC61,Solutions!$B$9)</f>
        <v>1</v>
      </c>
      <c r="F61" s="3">
        <v>0</v>
      </c>
      <c r="G61" s="3">
        <v>1</v>
      </c>
      <c r="H61" s="3">
        <v>1</v>
      </c>
      <c r="I61" s="3">
        <v>0</v>
      </c>
      <c r="J61" s="3">
        <f t="shared" ca="1" si="0"/>
        <v>0</v>
      </c>
      <c r="K61" s="3">
        <f ca="1">IF($A61=3,Solutions!$B$9,0)</f>
        <v>0</v>
      </c>
      <c r="L61" s="3">
        <f t="shared" ca="1" si="1"/>
        <v>0</v>
      </c>
      <c r="M61" s="3">
        <f t="shared" ca="1" si="2"/>
        <v>1</v>
      </c>
      <c r="N61" s="3">
        <f t="shared" ca="1" si="3"/>
        <v>1</v>
      </c>
      <c r="O61" s="3">
        <f t="shared" ca="1" si="4"/>
        <v>0</v>
      </c>
      <c r="P61" s="3">
        <f t="shared" ca="1" si="5"/>
        <v>0</v>
      </c>
      <c r="Q61" s="3">
        <f t="shared" ca="1" si="6"/>
        <v>0</v>
      </c>
      <c r="R61" s="3">
        <f t="shared" ca="1" si="7"/>
        <v>0</v>
      </c>
      <c r="S61" s="3">
        <f t="shared" ca="1" si="8"/>
        <v>1</v>
      </c>
      <c r="T61" s="3">
        <f t="shared" ca="1" si="9"/>
        <v>1</v>
      </c>
      <c r="U61" s="3">
        <f t="shared" ca="1" si="10"/>
        <v>0</v>
      </c>
      <c r="V61" s="3">
        <f t="shared" ca="1" si="11"/>
        <v>0</v>
      </c>
      <c r="W61" s="3">
        <f t="shared" ca="1" si="12"/>
        <v>0</v>
      </c>
      <c r="X61" s="3">
        <f t="shared" ca="1" si="13"/>
        <v>0</v>
      </c>
      <c r="Y61" s="3">
        <f t="shared" ca="1" si="14"/>
        <v>1</v>
      </c>
      <c r="Z61" s="3">
        <f t="shared" ca="1" si="15"/>
        <v>1</v>
      </c>
      <c r="AA61" s="3">
        <f t="shared" ca="1" si="16"/>
        <v>0</v>
      </c>
      <c r="AB61" s="3">
        <f t="shared" ca="1" si="17"/>
        <v>0</v>
      </c>
      <c r="AC61" s="3">
        <f t="shared" ca="1" si="18"/>
        <v>0</v>
      </c>
      <c r="AD61" s="3">
        <f t="shared" ca="1" si="19"/>
        <v>0</v>
      </c>
      <c r="AE61" s="3">
        <f t="shared" ca="1" si="20"/>
        <v>1</v>
      </c>
      <c r="AF61" s="3">
        <f t="shared" ca="1" si="21"/>
        <v>1</v>
      </c>
      <c r="AG61" s="3">
        <f t="shared" ca="1" si="22"/>
        <v>0</v>
      </c>
      <c r="AH61" s="3">
        <f t="shared" ca="1" si="23"/>
        <v>0</v>
      </c>
      <c r="AI61" s="3">
        <f t="shared" ca="1" si="24"/>
        <v>0</v>
      </c>
      <c r="AJ61" s="3">
        <f t="shared" ca="1" si="25"/>
        <v>0</v>
      </c>
      <c r="AK61" s="3">
        <f t="shared" ca="1" si="26"/>
        <v>1</v>
      </c>
      <c r="AL61" s="3">
        <f t="shared" ca="1" si="27"/>
        <v>1</v>
      </c>
      <c r="AM61" s="3">
        <f t="shared" ca="1" si="28"/>
        <v>0</v>
      </c>
      <c r="AN61" s="3">
        <f t="shared" ca="1" si="29"/>
        <v>0</v>
      </c>
      <c r="AO61" s="3">
        <f t="shared" ca="1" si="30"/>
        <v>0</v>
      </c>
      <c r="AP61" s="3">
        <f t="shared" ca="1" si="31"/>
        <v>0</v>
      </c>
      <c r="AQ61" s="3">
        <f t="shared" ca="1" si="32"/>
        <v>1</v>
      </c>
      <c r="AR61" s="3">
        <f t="shared" ca="1" si="33"/>
        <v>1</v>
      </c>
      <c r="AS61" s="3">
        <f t="shared" ca="1" si="34"/>
        <v>0</v>
      </c>
      <c r="AT61" s="3">
        <f t="shared" ca="1" si="35"/>
        <v>0</v>
      </c>
      <c r="AU61" s="3">
        <f t="shared" ca="1" si="36"/>
        <v>0</v>
      </c>
      <c r="AV61" s="3">
        <f t="shared" ca="1" si="37"/>
        <v>0</v>
      </c>
      <c r="AW61" s="3">
        <f t="shared" ca="1" si="38"/>
        <v>1</v>
      </c>
      <c r="AX61" s="3">
        <f t="shared" ca="1" si="39"/>
        <v>1</v>
      </c>
      <c r="AY61" s="3">
        <f t="shared" ca="1" si="40"/>
        <v>0</v>
      </c>
      <c r="AZ61" s="3">
        <f t="shared" ca="1" si="41"/>
        <v>0</v>
      </c>
      <c r="BA61" s="3">
        <f t="shared" ca="1" si="42"/>
        <v>0</v>
      </c>
      <c r="BB61" s="3">
        <f t="shared" ca="1" si="43"/>
        <v>0</v>
      </c>
      <c r="BC61" s="3">
        <f t="shared" ca="1" si="44"/>
        <v>1</v>
      </c>
      <c r="BD61" s="3">
        <f t="shared" ca="1" si="45"/>
        <v>1</v>
      </c>
      <c r="BE61" s="3">
        <f t="shared" ca="1" si="46"/>
        <v>0</v>
      </c>
      <c r="BF61" s="3">
        <f t="shared" ca="1" si="47"/>
        <v>0</v>
      </c>
      <c r="BG61" s="3">
        <f t="shared" ca="1" si="48"/>
        <v>0</v>
      </c>
    </row>
    <row r="62" spans="1:59">
      <c r="A62" s="5">
        <f ca="1">OFFSET(Input!C$1,COUNT(Input!$C:$C)-(ROW()-ROW($A$2)+1),0)</f>
        <v>3</v>
      </c>
      <c r="B62" s="5" t="str">
        <f ca="1">OFFSET(Input!D$1,COUNT(Input!$C:$C)-(ROW()-ROW($A$2)+1),0)</f>
        <v>interleave</v>
      </c>
      <c r="C62" s="5">
        <f ca="1">OFFSET(Input!E$1,COUNT(Input!$C:$C)-(ROW()-ROW($A$2)+1),0)</f>
        <v>49</v>
      </c>
      <c r="D62" s="3">
        <f ca="1">MOD(BB62,Solutions!$B$9)</f>
        <v>26785161074582</v>
      </c>
      <c r="E62" s="3">
        <f ca="1">MOD(BC62,Solutions!$B$9)</f>
        <v>119315717514036</v>
      </c>
      <c r="F62" s="3">
        <v>0</v>
      </c>
      <c r="G62" s="3">
        <v>1</v>
      </c>
      <c r="H62" s="3">
        <v>1</v>
      </c>
      <c r="I62" s="3">
        <v>0</v>
      </c>
      <c r="J62" s="3">
        <f t="shared" ca="1" si="0"/>
        <v>49</v>
      </c>
      <c r="K62" s="3">
        <f ca="1">IF($A62=3,Solutions!$B$9,0)</f>
        <v>119315717514047</v>
      </c>
      <c r="L62" s="3">
        <f t="shared" ca="1" si="1"/>
        <v>1</v>
      </c>
      <c r="M62" s="3">
        <f t="shared" ca="1" si="2"/>
        <v>0</v>
      </c>
      <c r="N62" s="3">
        <f t="shared" ca="1" si="3"/>
        <v>-2435014643143</v>
      </c>
      <c r="O62" s="3">
        <f t="shared" ca="1" si="4"/>
        <v>1</v>
      </c>
      <c r="P62" s="3">
        <f t="shared" ca="1" si="5"/>
        <v>40</v>
      </c>
      <c r="Q62" s="3">
        <f t="shared" ca="1" si="6"/>
        <v>49</v>
      </c>
      <c r="R62" s="3">
        <f t="shared" ca="1" si="7"/>
        <v>-2435014643143</v>
      </c>
      <c r="S62" s="3">
        <f t="shared" ca="1" si="8"/>
        <v>1</v>
      </c>
      <c r="T62" s="3">
        <f t="shared" ca="1" si="9"/>
        <v>2435014643144</v>
      </c>
      <c r="U62" s="3">
        <f t="shared" ca="1" si="10"/>
        <v>-1</v>
      </c>
      <c r="V62" s="3">
        <f t="shared" ca="1" si="11"/>
        <v>9</v>
      </c>
      <c r="W62" s="3">
        <f t="shared" ca="1" si="12"/>
        <v>40</v>
      </c>
      <c r="X62" s="3">
        <f t="shared" ca="1" si="13"/>
        <v>2435014643144</v>
      </c>
      <c r="Y62" s="3">
        <f t="shared" ca="1" si="14"/>
        <v>-1</v>
      </c>
      <c r="Z62" s="3">
        <f t="shared" ca="1" si="15"/>
        <v>-12175073215719</v>
      </c>
      <c r="AA62" s="3">
        <f t="shared" ca="1" si="16"/>
        <v>5</v>
      </c>
      <c r="AB62" s="3">
        <f t="shared" ca="1" si="17"/>
        <v>4</v>
      </c>
      <c r="AC62" s="3">
        <f t="shared" ca="1" si="18"/>
        <v>9</v>
      </c>
      <c r="AD62" s="3">
        <f t="shared" ca="1" si="19"/>
        <v>-12175073215719</v>
      </c>
      <c r="AE62" s="3">
        <f t="shared" ca="1" si="20"/>
        <v>5</v>
      </c>
      <c r="AF62" s="3">
        <f t="shared" ca="1" si="21"/>
        <v>26785161074582</v>
      </c>
      <c r="AG62" s="3">
        <f t="shared" ca="1" si="22"/>
        <v>-11</v>
      </c>
      <c r="AH62" s="3">
        <f t="shared" ca="1" si="23"/>
        <v>1</v>
      </c>
      <c r="AI62" s="3">
        <f t="shared" ca="1" si="24"/>
        <v>4</v>
      </c>
      <c r="AJ62" s="3">
        <f t="shared" ca="1" si="25"/>
        <v>26785161074582</v>
      </c>
      <c r="AK62" s="3">
        <f t="shared" ca="1" si="26"/>
        <v>-11</v>
      </c>
      <c r="AL62" s="3">
        <f t="shared" ca="1" si="27"/>
        <v>-119315717514047</v>
      </c>
      <c r="AM62" s="3">
        <f t="shared" ca="1" si="28"/>
        <v>49</v>
      </c>
      <c r="AN62" s="3">
        <f t="shared" ca="1" si="29"/>
        <v>0</v>
      </c>
      <c r="AO62" s="3">
        <f t="shared" ca="1" si="30"/>
        <v>1</v>
      </c>
      <c r="AP62" s="3">
        <f t="shared" ca="1" si="31"/>
        <v>26785161074582</v>
      </c>
      <c r="AQ62" s="3">
        <f t="shared" ca="1" si="32"/>
        <v>-11</v>
      </c>
      <c r="AR62" s="3">
        <f t="shared" ca="1" si="33"/>
        <v>-119315717514047</v>
      </c>
      <c r="AS62" s="3">
        <f t="shared" ca="1" si="34"/>
        <v>49</v>
      </c>
      <c r="AT62" s="3">
        <f t="shared" ca="1" si="35"/>
        <v>0</v>
      </c>
      <c r="AU62" s="3">
        <f t="shared" ca="1" si="36"/>
        <v>1</v>
      </c>
      <c r="AV62" s="3">
        <f t="shared" ca="1" si="37"/>
        <v>26785161074582</v>
      </c>
      <c r="AW62" s="3">
        <f t="shared" ca="1" si="38"/>
        <v>-11</v>
      </c>
      <c r="AX62" s="3">
        <f t="shared" ca="1" si="39"/>
        <v>-119315717514047</v>
      </c>
      <c r="AY62" s="3">
        <f t="shared" ca="1" si="40"/>
        <v>49</v>
      </c>
      <c r="AZ62" s="3">
        <f t="shared" ca="1" si="41"/>
        <v>0</v>
      </c>
      <c r="BA62" s="3">
        <f t="shared" ca="1" si="42"/>
        <v>1</v>
      </c>
      <c r="BB62" s="3">
        <f t="shared" ca="1" si="43"/>
        <v>26785161074582</v>
      </c>
      <c r="BC62" s="3">
        <f t="shared" ca="1" si="44"/>
        <v>-11</v>
      </c>
      <c r="BD62" s="3">
        <f t="shared" ca="1" si="45"/>
        <v>-119315717514047</v>
      </c>
      <c r="BE62" s="3">
        <f t="shared" ca="1" si="46"/>
        <v>49</v>
      </c>
      <c r="BF62" s="3">
        <f t="shared" ca="1" si="47"/>
        <v>0</v>
      </c>
      <c r="BG62" s="3">
        <f t="shared" ca="1" si="48"/>
        <v>1</v>
      </c>
    </row>
    <row r="63" spans="1:59">
      <c r="A63" s="5">
        <f ca="1">OFFSET(Input!C$1,COUNT(Input!$C:$C)-(ROW()-ROW($A$2)+1),0)</f>
        <v>2</v>
      </c>
      <c r="B63" s="5" t="str">
        <f ca="1">OFFSET(Input!D$1,COUNT(Input!$C:$C)-(ROW()-ROW($A$2)+1),0)</f>
        <v>offset</v>
      </c>
      <c r="C63" s="5">
        <f ca="1">OFFSET(Input!E$1,COUNT(Input!$C:$C)-(ROW()-ROW($A$2)+1),0)</f>
        <v>-2409</v>
      </c>
      <c r="D63" s="3">
        <f ca="1">MOD(BB63,Solutions!$B$9)</f>
        <v>0</v>
      </c>
      <c r="E63" s="3">
        <f ca="1">MOD(BC63,Solutions!$B$9)</f>
        <v>1</v>
      </c>
      <c r="F63" s="3">
        <v>0</v>
      </c>
      <c r="G63" s="3">
        <v>1</v>
      </c>
      <c r="H63" s="3">
        <v>1</v>
      </c>
      <c r="I63" s="3">
        <v>0</v>
      </c>
      <c r="J63" s="3">
        <f t="shared" ca="1" si="0"/>
        <v>0</v>
      </c>
      <c r="K63" s="3">
        <f ca="1">IF($A63=3,Solutions!$B$9,0)</f>
        <v>0</v>
      </c>
      <c r="L63" s="3">
        <f t="shared" ca="1" si="1"/>
        <v>0</v>
      </c>
      <c r="M63" s="3">
        <f t="shared" ca="1" si="2"/>
        <v>1</v>
      </c>
      <c r="N63" s="3">
        <f t="shared" ca="1" si="3"/>
        <v>1</v>
      </c>
      <c r="O63" s="3">
        <f t="shared" ca="1" si="4"/>
        <v>0</v>
      </c>
      <c r="P63" s="3">
        <f t="shared" ca="1" si="5"/>
        <v>0</v>
      </c>
      <c r="Q63" s="3">
        <f t="shared" ca="1" si="6"/>
        <v>0</v>
      </c>
      <c r="R63" s="3">
        <f t="shared" ca="1" si="7"/>
        <v>0</v>
      </c>
      <c r="S63" s="3">
        <f t="shared" ca="1" si="8"/>
        <v>1</v>
      </c>
      <c r="T63" s="3">
        <f t="shared" ca="1" si="9"/>
        <v>1</v>
      </c>
      <c r="U63" s="3">
        <f t="shared" ca="1" si="10"/>
        <v>0</v>
      </c>
      <c r="V63" s="3">
        <f t="shared" ca="1" si="11"/>
        <v>0</v>
      </c>
      <c r="W63" s="3">
        <f t="shared" ca="1" si="12"/>
        <v>0</v>
      </c>
      <c r="X63" s="3">
        <f t="shared" ca="1" si="13"/>
        <v>0</v>
      </c>
      <c r="Y63" s="3">
        <f t="shared" ca="1" si="14"/>
        <v>1</v>
      </c>
      <c r="Z63" s="3">
        <f t="shared" ca="1" si="15"/>
        <v>1</v>
      </c>
      <c r="AA63" s="3">
        <f t="shared" ca="1" si="16"/>
        <v>0</v>
      </c>
      <c r="AB63" s="3">
        <f t="shared" ca="1" si="17"/>
        <v>0</v>
      </c>
      <c r="AC63" s="3">
        <f t="shared" ca="1" si="18"/>
        <v>0</v>
      </c>
      <c r="AD63" s="3">
        <f t="shared" ca="1" si="19"/>
        <v>0</v>
      </c>
      <c r="AE63" s="3">
        <f t="shared" ca="1" si="20"/>
        <v>1</v>
      </c>
      <c r="AF63" s="3">
        <f t="shared" ca="1" si="21"/>
        <v>1</v>
      </c>
      <c r="AG63" s="3">
        <f t="shared" ca="1" si="22"/>
        <v>0</v>
      </c>
      <c r="AH63" s="3">
        <f t="shared" ca="1" si="23"/>
        <v>0</v>
      </c>
      <c r="AI63" s="3">
        <f t="shared" ca="1" si="24"/>
        <v>0</v>
      </c>
      <c r="AJ63" s="3">
        <f t="shared" ca="1" si="25"/>
        <v>0</v>
      </c>
      <c r="AK63" s="3">
        <f t="shared" ca="1" si="26"/>
        <v>1</v>
      </c>
      <c r="AL63" s="3">
        <f t="shared" ca="1" si="27"/>
        <v>1</v>
      </c>
      <c r="AM63" s="3">
        <f t="shared" ca="1" si="28"/>
        <v>0</v>
      </c>
      <c r="AN63" s="3">
        <f t="shared" ca="1" si="29"/>
        <v>0</v>
      </c>
      <c r="AO63" s="3">
        <f t="shared" ca="1" si="30"/>
        <v>0</v>
      </c>
      <c r="AP63" s="3">
        <f t="shared" ca="1" si="31"/>
        <v>0</v>
      </c>
      <c r="AQ63" s="3">
        <f t="shared" ca="1" si="32"/>
        <v>1</v>
      </c>
      <c r="AR63" s="3">
        <f t="shared" ca="1" si="33"/>
        <v>1</v>
      </c>
      <c r="AS63" s="3">
        <f t="shared" ca="1" si="34"/>
        <v>0</v>
      </c>
      <c r="AT63" s="3">
        <f t="shared" ca="1" si="35"/>
        <v>0</v>
      </c>
      <c r="AU63" s="3">
        <f t="shared" ca="1" si="36"/>
        <v>0</v>
      </c>
      <c r="AV63" s="3">
        <f t="shared" ca="1" si="37"/>
        <v>0</v>
      </c>
      <c r="AW63" s="3">
        <f t="shared" ca="1" si="38"/>
        <v>1</v>
      </c>
      <c r="AX63" s="3">
        <f t="shared" ca="1" si="39"/>
        <v>1</v>
      </c>
      <c r="AY63" s="3">
        <f t="shared" ca="1" si="40"/>
        <v>0</v>
      </c>
      <c r="AZ63" s="3">
        <f t="shared" ca="1" si="41"/>
        <v>0</v>
      </c>
      <c r="BA63" s="3">
        <f t="shared" ca="1" si="42"/>
        <v>0</v>
      </c>
      <c r="BB63" s="3">
        <f t="shared" ca="1" si="43"/>
        <v>0</v>
      </c>
      <c r="BC63" s="3">
        <f t="shared" ca="1" si="44"/>
        <v>1</v>
      </c>
      <c r="BD63" s="3">
        <f t="shared" ca="1" si="45"/>
        <v>1</v>
      </c>
      <c r="BE63" s="3">
        <f t="shared" ca="1" si="46"/>
        <v>0</v>
      </c>
      <c r="BF63" s="3">
        <f t="shared" ca="1" si="47"/>
        <v>0</v>
      </c>
      <c r="BG63" s="3">
        <f t="shared" ca="1" si="48"/>
        <v>0</v>
      </c>
    </row>
    <row r="64" spans="1:59">
      <c r="A64" s="5">
        <f ca="1">OFFSET(Input!C$1,COUNT(Input!$C:$C)-(ROW()-ROW($A$2)+1),0)</f>
        <v>3</v>
      </c>
      <c r="B64" s="5" t="str">
        <f ca="1">OFFSET(Input!D$1,COUNT(Input!$C:$C)-(ROW()-ROW($A$2)+1),0)</f>
        <v>interleave</v>
      </c>
      <c r="C64" s="5">
        <f ca="1">OFFSET(Input!E$1,COUNT(Input!$C:$C)-(ROW()-ROW($A$2)+1),0)</f>
        <v>13</v>
      </c>
      <c r="D64" s="3">
        <f ca="1">MOD(BB64,Solutions!$B$9)</f>
        <v>55068792698791</v>
      </c>
      <c r="E64" s="3">
        <f ca="1">MOD(BC64,Solutions!$B$9)</f>
        <v>119315717514041</v>
      </c>
      <c r="F64" s="3">
        <v>0</v>
      </c>
      <c r="G64" s="3">
        <v>1</v>
      </c>
      <c r="H64" s="3">
        <v>1</v>
      </c>
      <c r="I64" s="3">
        <v>0</v>
      </c>
      <c r="J64" s="3">
        <f t="shared" ca="1" si="0"/>
        <v>13</v>
      </c>
      <c r="K64" s="3">
        <f ca="1">IF($A64=3,Solutions!$B$9,0)</f>
        <v>119315717514047</v>
      </c>
      <c r="L64" s="3">
        <f t="shared" ca="1" si="1"/>
        <v>1</v>
      </c>
      <c r="M64" s="3">
        <f t="shared" ca="1" si="2"/>
        <v>0</v>
      </c>
      <c r="N64" s="3">
        <f t="shared" ca="1" si="3"/>
        <v>-9178132116465</v>
      </c>
      <c r="O64" s="3">
        <f t="shared" ca="1" si="4"/>
        <v>1</v>
      </c>
      <c r="P64" s="3">
        <f t="shared" ca="1" si="5"/>
        <v>2</v>
      </c>
      <c r="Q64" s="3">
        <f t="shared" ca="1" si="6"/>
        <v>13</v>
      </c>
      <c r="R64" s="3">
        <f t="shared" ca="1" si="7"/>
        <v>-9178132116465</v>
      </c>
      <c r="S64" s="3">
        <f t="shared" ca="1" si="8"/>
        <v>1</v>
      </c>
      <c r="T64" s="3">
        <f t="shared" ca="1" si="9"/>
        <v>55068792698791</v>
      </c>
      <c r="U64" s="3">
        <f t="shared" ca="1" si="10"/>
        <v>-6</v>
      </c>
      <c r="V64" s="3">
        <f t="shared" ca="1" si="11"/>
        <v>1</v>
      </c>
      <c r="W64" s="3">
        <f t="shared" ca="1" si="12"/>
        <v>2</v>
      </c>
      <c r="X64" s="3">
        <f t="shared" ca="1" si="13"/>
        <v>55068792698791</v>
      </c>
      <c r="Y64" s="3">
        <f t="shared" ca="1" si="14"/>
        <v>-6</v>
      </c>
      <c r="Z64" s="3">
        <f t="shared" ca="1" si="15"/>
        <v>-119315717514047</v>
      </c>
      <c r="AA64" s="3">
        <f t="shared" ca="1" si="16"/>
        <v>13</v>
      </c>
      <c r="AB64" s="3">
        <f t="shared" ca="1" si="17"/>
        <v>0</v>
      </c>
      <c r="AC64" s="3">
        <f t="shared" ca="1" si="18"/>
        <v>1</v>
      </c>
      <c r="AD64" s="3">
        <f t="shared" ca="1" si="19"/>
        <v>55068792698791</v>
      </c>
      <c r="AE64" s="3">
        <f t="shared" ca="1" si="20"/>
        <v>-6</v>
      </c>
      <c r="AF64" s="3">
        <f t="shared" ca="1" si="21"/>
        <v>-119315717514047</v>
      </c>
      <c r="AG64" s="3">
        <f t="shared" ca="1" si="22"/>
        <v>13</v>
      </c>
      <c r="AH64" s="3">
        <f t="shared" ca="1" si="23"/>
        <v>0</v>
      </c>
      <c r="AI64" s="3">
        <f t="shared" ca="1" si="24"/>
        <v>1</v>
      </c>
      <c r="AJ64" s="3">
        <f t="shared" ca="1" si="25"/>
        <v>55068792698791</v>
      </c>
      <c r="AK64" s="3">
        <f t="shared" ca="1" si="26"/>
        <v>-6</v>
      </c>
      <c r="AL64" s="3">
        <f t="shared" ca="1" si="27"/>
        <v>-119315717514047</v>
      </c>
      <c r="AM64" s="3">
        <f t="shared" ca="1" si="28"/>
        <v>13</v>
      </c>
      <c r="AN64" s="3">
        <f t="shared" ca="1" si="29"/>
        <v>0</v>
      </c>
      <c r="AO64" s="3">
        <f t="shared" ca="1" si="30"/>
        <v>1</v>
      </c>
      <c r="AP64" s="3">
        <f t="shared" ca="1" si="31"/>
        <v>55068792698791</v>
      </c>
      <c r="AQ64" s="3">
        <f t="shared" ca="1" si="32"/>
        <v>-6</v>
      </c>
      <c r="AR64" s="3">
        <f t="shared" ca="1" si="33"/>
        <v>-119315717514047</v>
      </c>
      <c r="AS64" s="3">
        <f t="shared" ca="1" si="34"/>
        <v>13</v>
      </c>
      <c r="AT64" s="3">
        <f t="shared" ca="1" si="35"/>
        <v>0</v>
      </c>
      <c r="AU64" s="3">
        <f t="shared" ca="1" si="36"/>
        <v>1</v>
      </c>
      <c r="AV64" s="3">
        <f t="shared" ca="1" si="37"/>
        <v>55068792698791</v>
      </c>
      <c r="AW64" s="3">
        <f t="shared" ca="1" si="38"/>
        <v>-6</v>
      </c>
      <c r="AX64" s="3">
        <f t="shared" ca="1" si="39"/>
        <v>-119315717514047</v>
      </c>
      <c r="AY64" s="3">
        <f t="shared" ca="1" si="40"/>
        <v>13</v>
      </c>
      <c r="AZ64" s="3">
        <f t="shared" ca="1" si="41"/>
        <v>0</v>
      </c>
      <c r="BA64" s="3">
        <f t="shared" ca="1" si="42"/>
        <v>1</v>
      </c>
      <c r="BB64" s="3">
        <f t="shared" ca="1" si="43"/>
        <v>55068792698791</v>
      </c>
      <c r="BC64" s="3">
        <f t="shared" ca="1" si="44"/>
        <v>-6</v>
      </c>
      <c r="BD64" s="3">
        <f t="shared" ca="1" si="45"/>
        <v>-119315717514047</v>
      </c>
      <c r="BE64" s="3">
        <f t="shared" ca="1" si="46"/>
        <v>13</v>
      </c>
      <c r="BF64" s="3">
        <f t="shared" ca="1" si="47"/>
        <v>0</v>
      </c>
      <c r="BG64" s="3">
        <f t="shared" ca="1" si="48"/>
        <v>1</v>
      </c>
    </row>
    <row r="65" spans="1:59">
      <c r="A65" s="5">
        <f ca="1">OFFSET(Input!C$1,COUNT(Input!$C:$C)-(ROW()-ROW($A$2)+1),0)</f>
        <v>1</v>
      </c>
      <c r="B65" s="5" t="str">
        <f ca="1">OFFSET(Input!D$1,COUNT(Input!$C:$C)-(ROW()-ROW($A$2)+1),0)</f>
        <v>reverse</v>
      </c>
      <c r="C65" s="5">
        <f ca="1">OFFSET(Input!E$1,COUNT(Input!$C:$C)-(ROW()-ROW($A$2)+1),0)</f>
        <v>0</v>
      </c>
      <c r="D65" s="3">
        <f ca="1">MOD(BB65,Solutions!$B$9)</f>
        <v>0</v>
      </c>
      <c r="E65" s="3">
        <f ca="1">MOD(BC65,Solutions!$B$9)</f>
        <v>1</v>
      </c>
      <c r="F65" s="3">
        <v>0</v>
      </c>
      <c r="G65" s="3">
        <v>1</v>
      </c>
      <c r="H65" s="3">
        <v>1</v>
      </c>
      <c r="I65" s="3">
        <v>0</v>
      </c>
      <c r="J65" s="3">
        <f t="shared" ca="1" si="0"/>
        <v>0</v>
      </c>
      <c r="K65" s="3">
        <f ca="1">IF($A65=3,Solutions!$B$9,0)</f>
        <v>0</v>
      </c>
      <c r="L65" s="3">
        <f t="shared" ca="1" si="1"/>
        <v>0</v>
      </c>
      <c r="M65" s="3">
        <f t="shared" ca="1" si="2"/>
        <v>1</v>
      </c>
      <c r="N65" s="3">
        <f t="shared" ca="1" si="3"/>
        <v>1</v>
      </c>
      <c r="O65" s="3">
        <f t="shared" ca="1" si="4"/>
        <v>0</v>
      </c>
      <c r="P65" s="3">
        <f t="shared" ca="1" si="5"/>
        <v>0</v>
      </c>
      <c r="Q65" s="3">
        <f t="shared" ca="1" si="6"/>
        <v>0</v>
      </c>
      <c r="R65" s="3">
        <f t="shared" ca="1" si="7"/>
        <v>0</v>
      </c>
      <c r="S65" s="3">
        <f t="shared" ca="1" si="8"/>
        <v>1</v>
      </c>
      <c r="T65" s="3">
        <f t="shared" ca="1" si="9"/>
        <v>1</v>
      </c>
      <c r="U65" s="3">
        <f t="shared" ca="1" si="10"/>
        <v>0</v>
      </c>
      <c r="V65" s="3">
        <f t="shared" ca="1" si="11"/>
        <v>0</v>
      </c>
      <c r="W65" s="3">
        <f t="shared" ca="1" si="12"/>
        <v>0</v>
      </c>
      <c r="X65" s="3">
        <f t="shared" ca="1" si="13"/>
        <v>0</v>
      </c>
      <c r="Y65" s="3">
        <f t="shared" ca="1" si="14"/>
        <v>1</v>
      </c>
      <c r="Z65" s="3">
        <f t="shared" ca="1" si="15"/>
        <v>1</v>
      </c>
      <c r="AA65" s="3">
        <f t="shared" ca="1" si="16"/>
        <v>0</v>
      </c>
      <c r="AB65" s="3">
        <f t="shared" ca="1" si="17"/>
        <v>0</v>
      </c>
      <c r="AC65" s="3">
        <f t="shared" ca="1" si="18"/>
        <v>0</v>
      </c>
      <c r="AD65" s="3">
        <f t="shared" ca="1" si="19"/>
        <v>0</v>
      </c>
      <c r="AE65" s="3">
        <f t="shared" ca="1" si="20"/>
        <v>1</v>
      </c>
      <c r="AF65" s="3">
        <f t="shared" ca="1" si="21"/>
        <v>1</v>
      </c>
      <c r="AG65" s="3">
        <f t="shared" ca="1" si="22"/>
        <v>0</v>
      </c>
      <c r="AH65" s="3">
        <f t="shared" ca="1" si="23"/>
        <v>0</v>
      </c>
      <c r="AI65" s="3">
        <f t="shared" ca="1" si="24"/>
        <v>0</v>
      </c>
      <c r="AJ65" s="3">
        <f t="shared" ca="1" si="25"/>
        <v>0</v>
      </c>
      <c r="AK65" s="3">
        <f t="shared" ca="1" si="26"/>
        <v>1</v>
      </c>
      <c r="AL65" s="3">
        <f t="shared" ca="1" si="27"/>
        <v>1</v>
      </c>
      <c r="AM65" s="3">
        <f t="shared" ca="1" si="28"/>
        <v>0</v>
      </c>
      <c r="AN65" s="3">
        <f t="shared" ca="1" si="29"/>
        <v>0</v>
      </c>
      <c r="AO65" s="3">
        <f t="shared" ca="1" si="30"/>
        <v>0</v>
      </c>
      <c r="AP65" s="3">
        <f t="shared" ca="1" si="31"/>
        <v>0</v>
      </c>
      <c r="AQ65" s="3">
        <f t="shared" ca="1" si="32"/>
        <v>1</v>
      </c>
      <c r="AR65" s="3">
        <f t="shared" ca="1" si="33"/>
        <v>1</v>
      </c>
      <c r="AS65" s="3">
        <f t="shared" ca="1" si="34"/>
        <v>0</v>
      </c>
      <c r="AT65" s="3">
        <f t="shared" ca="1" si="35"/>
        <v>0</v>
      </c>
      <c r="AU65" s="3">
        <f t="shared" ca="1" si="36"/>
        <v>0</v>
      </c>
      <c r="AV65" s="3">
        <f t="shared" ca="1" si="37"/>
        <v>0</v>
      </c>
      <c r="AW65" s="3">
        <f t="shared" ca="1" si="38"/>
        <v>1</v>
      </c>
      <c r="AX65" s="3">
        <f t="shared" ca="1" si="39"/>
        <v>1</v>
      </c>
      <c r="AY65" s="3">
        <f t="shared" ca="1" si="40"/>
        <v>0</v>
      </c>
      <c r="AZ65" s="3">
        <f t="shared" ca="1" si="41"/>
        <v>0</v>
      </c>
      <c r="BA65" s="3">
        <f t="shared" ca="1" si="42"/>
        <v>0</v>
      </c>
      <c r="BB65" s="3">
        <f t="shared" ca="1" si="43"/>
        <v>0</v>
      </c>
      <c r="BC65" s="3">
        <f t="shared" ca="1" si="44"/>
        <v>1</v>
      </c>
      <c r="BD65" s="3">
        <f t="shared" ca="1" si="45"/>
        <v>1</v>
      </c>
      <c r="BE65" s="3">
        <f t="shared" ca="1" si="46"/>
        <v>0</v>
      </c>
      <c r="BF65" s="3">
        <f t="shared" ca="1" si="47"/>
        <v>0</v>
      </c>
      <c r="BG65" s="3">
        <f t="shared" ca="1" si="48"/>
        <v>0</v>
      </c>
    </row>
    <row r="66" spans="1:59">
      <c r="A66" s="5">
        <f ca="1">OFFSET(Input!C$1,COUNT(Input!$C:$C)-(ROW()-ROW($A$2)+1),0)</f>
        <v>2</v>
      </c>
      <c r="B66" s="5" t="str">
        <f ca="1">OFFSET(Input!D$1,COUNT(Input!$C:$C)-(ROW()-ROW($A$2)+1),0)</f>
        <v>offset</v>
      </c>
      <c r="C66" s="5">
        <f ca="1">OFFSET(Input!E$1,COUNT(Input!$C:$C)-(ROW()-ROW($A$2)+1),0)</f>
        <v>2329</v>
      </c>
      <c r="D66" s="3">
        <f ca="1">MOD(BB66,Solutions!$B$9)</f>
        <v>0</v>
      </c>
      <c r="E66" s="3">
        <f ca="1">MOD(BC66,Solutions!$B$9)</f>
        <v>1</v>
      </c>
      <c r="F66" s="3">
        <v>0</v>
      </c>
      <c r="G66" s="3">
        <v>1</v>
      </c>
      <c r="H66" s="3">
        <v>1</v>
      </c>
      <c r="I66" s="3">
        <v>0</v>
      </c>
      <c r="J66" s="3">
        <f t="shared" ca="1" si="0"/>
        <v>0</v>
      </c>
      <c r="K66" s="3">
        <f ca="1">IF($A66=3,Solutions!$B$9,0)</f>
        <v>0</v>
      </c>
      <c r="L66" s="3">
        <f t="shared" ca="1" si="1"/>
        <v>0</v>
      </c>
      <c r="M66" s="3">
        <f t="shared" ca="1" si="2"/>
        <v>1</v>
      </c>
      <c r="N66" s="3">
        <f t="shared" ca="1" si="3"/>
        <v>1</v>
      </c>
      <c r="O66" s="3">
        <f t="shared" ca="1" si="4"/>
        <v>0</v>
      </c>
      <c r="P66" s="3">
        <f t="shared" ca="1" si="5"/>
        <v>0</v>
      </c>
      <c r="Q66" s="3">
        <f t="shared" ca="1" si="6"/>
        <v>0</v>
      </c>
      <c r="R66" s="3">
        <f t="shared" ca="1" si="7"/>
        <v>0</v>
      </c>
      <c r="S66" s="3">
        <f t="shared" ca="1" si="8"/>
        <v>1</v>
      </c>
      <c r="T66" s="3">
        <f t="shared" ca="1" si="9"/>
        <v>1</v>
      </c>
      <c r="U66" s="3">
        <f t="shared" ca="1" si="10"/>
        <v>0</v>
      </c>
      <c r="V66" s="3">
        <f t="shared" ca="1" si="11"/>
        <v>0</v>
      </c>
      <c r="W66" s="3">
        <f t="shared" ca="1" si="12"/>
        <v>0</v>
      </c>
      <c r="X66" s="3">
        <f t="shared" ca="1" si="13"/>
        <v>0</v>
      </c>
      <c r="Y66" s="3">
        <f t="shared" ca="1" si="14"/>
        <v>1</v>
      </c>
      <c r="Z66" s="3">
        <f t="shared" ca="1" si="15"/>
        <v>1</v>
      </c>
      <c r="AA66" s="3">
        <f t="shared" ca="1" si="16"/>
        <v>0</v>
      </c>
      <c r="AB66" s="3">
        <f t="shared" ca="1" si="17"/>
        <v>0</v>
      </c>
      <c r="AC66" s="3">
        <f t="shared" ca="1" si="18"/>
        <v>0</v>
      </c>
      <c r="AD66" s="3">
        <f t="shared" ca="1" si="19"/>
        <v>0</v>
      </c>
      <c r="AE66" s="3">
        <f t="shared" ca="1" si="20"/>
        <v>1</v>
      </c>
      <c r="AF66" s="3">
        <f t="shared" ca="1" si="21"/>
        <v>1</v>
      </c>
      <c r="AG66" s="3">
        <f t="shared" ca="1" si="22"/>
        <v>0</v>
      </c>
      <c r="AH66" s="3">
        <f t="shared" ca="1" si="23"/>
        <v>0</v>
      </c>
      <c r="AI66" s="3">
        <f t="shared" ca="1" si="24"/>
        <v>0</v>
      </c>
      <c r="AJ66" s="3">
        <f t="shared" ca="1" si="25"/>
        <v>0</v>
      </c>
      <c r="AK66" s="3">
        <f t="shared" ca="1" si="26"/>
        <v>1</v>
      </c>
      <c r="AL66" s="3">
        <f t="shared" ca="1" si="27"/>
        <v>1</v>
      </c>
      <c r="AM66" s="3">
        <f t="shared" ca="1" si="28"/>
        <v>0</v>
      </c>
      <c r="AN66" s="3">
        <f t="shared" ca="1" si="29"/>
        <v>0</v>
      </c>
      <c r="AO66" s="3">
        <f t="shared" ca="1" si="30"/>
        <v>0</v>
      </c>
      <c r="AP66" s="3">
        <f t="shared" ca="1" si="31"/>
        <v>0</v>
      </c>
      <c r="AQ66" s="3">
        <f t="shared" ca="1" si="32"/>
        <v>1</v>
      </c>
      <c r="AR66" s="3">
        <f t="shared" ca="1" si="33"/>
        <v>1</v>
      </c>
      <c r="AS66" s="3">
        <f t="shared" ca="1" si="34"/>
        <v>0</v>
      </c>
      <c r="AT66" s="3">
        <f t="shared" ca="1" si="35"/>
        <v>0</v>
      </c>
      <c r="AU66" s="3">
        <f t="shared" ca="1" si="36"/>
        <v>0</v>
      </c>
      <c r="AV66" s="3">
        <f t="shared" ca="1" si="37"/>
        <v>0</v>
      </c>
      <c r="AW66" s="3">
        <f t="shared" ca="1" si="38"/>
        <v>1</v>
      </c>
      <c r="AX66" s="3">
        <f t="shared" ca="1" si="39"/>
        <v>1</v>
      </c>
      <c r="AY66" s="3">
        <f t="shared" ca="1" si="40"/>
        <v>0</v>
      </c>
      <c r="AZ66" s="3">
        <f t="shared" ca="1" si="41"/>
        <v>0</v>
      </c>
      <c r="BA66" s="3">
        <f t="shared" ca="1" si="42"/>
        <v>0</v>
      </c>
      <c r="BB66" s="3">
        <f t="shared" ca="1" si="43"/>
        <v>0</v>
      </c>
      <c r="BC66" s="3">
        <f t="shared" ca="1" si="44"/>
        <v>1</v>
      </c>
      <c r="BD66" s="3">
        <f t="shared" ca="1" si="45"/>
        <v>1</v>
      </c>
      <c r="BE66" s="3">
        <f t="shared" ca="1" si="46"/>
        <v>0</v>
      </c>
      <c r="BF66" s="3">
        <f t="shared" ca="1" si="47"/>
        <v>0</v>
      </c>
      <c r="BG66" s="3">
        <f t="shared" ca="1" si="48"/>
        <v>0</v>
      </c>
    </row>
    <row r="67" spans="1:59">
      <c r="A67" s="5">
        <f ca="1">OFFSET(Input!C$1,COUNT(Input!$C:$C)-(ROW()-ROW($A$2)+1),0)</f>
        <v>3</v>
      </c>
      <c r="B67" s="5" t="str">
        <f ca="1">OFFSET(Input!D$1,COUNT(Input!$C:$C)-(ROW()-ROW($A$2)+1),0)</f>
        <v>interleave</v>
      </c>
      <c r="C67" s="5">
        <f ca="1">OFFSET(Input!E$1,COUNT(Input!$C:$C)-(ROW()-ROW($A$2)+1),0)</f>
        <v>56</v>
      </c>
      <c r="D67" s="3">
        <f ca="1">MOD(BB67,Solutions!$B$9)</f>
        <v>53265945318771</v>
      </c>
      <c r="E67" s="3">
        <f ca="1">MOD(BC67,Solutions!$B$9)</f>
        <v>119315717514022</v>
      </c>
      <c r="F67" s="3">
        <v>0</v>
      </c>
      <c r="G67" s="3">
        <v>1</v>
      </c>
      <c r="H67" s="3">
        <v>1</v>
      </c>
      <c r="I67" s="3">
        <v>0</v>
      </c>
      <c r="J67" s="3">
        <f t="shared" ref="J67:J101" ca="1" si="49">IF($A67=3,C67,0)</f>
        <v>56</v>
      </c>
      <c r="K67" s="3">
        <f ca="1">IF($A67=3,Solutions!$B$9,0)</f>
        <v>119315717514047</v>
      </c>
      <c r="L67" s="3">
        <f t="shared" ref="L67:L101" ca="1" si="50">IF(J67=0,F67,H67)</f>
        <v>1</v>
      </c>
      <c r="M67" s="3">
        <f t="shared" ref="M67:M101" ca="1" si="51">IF(J67=0,G67,I67)</f>
        <v>0</v>
      </c>
      <c r="N67" s="3">
        <f t="shared" ref="N67:N101" ca="1" si="52">IF(J67=0,H67,F67-H67*INT(K67/J67))</f>
        <v>-2130637812750</v>
      </c>
      <c r="O67" s="3">
        <f t="shared" ref="O67:O101" ca="1" si="53">IF(J67=0,I67,G67-I67*INT(K67/J67))</f>
        <v>1</v>
      </c>
      <c r="P67" s="3">
        <f t="shared" ref="P67:P101" ca="1" si="54">IF(J67=0,J67,K67-J67*INT(K67/J67))</f>
        <v>47</v>
      </c>
      <c r="Q67" s="3">
        <f t="shared" ref="Q67:Q101" ca="1" si="55">IF(J67=0,K67,J67)</f>
        <v>56</v>
      </c>
      <c r="R67" s="3">
        <f t="shared" ref="R67:R101" ca="1" si="56">IF(P67=0,L67,N67)</f>
        <v>-2130637812750</v>
      </c>
      <c r="S67" s="3">
        <f t="shared" ref="S67:S101" ca="1" si="57">IF(P67=0,M67,O67)</f>
        <v>1</v>
      </c>
      <c r="T67" s="3">
        <f t="shared" ref="T67:T101" ca="1" si="58">IF(P67=0,N67,L67-N67*INT(Q67/P67))</f>
        <v>2130637812751</v>
      </c>
      <c r="U67" s="3">
        <f t="shared" ref="U67:U101" ca="1" si="59">IF(P67=0,O67,M67-O67*INT(Q67/P67))</f>
        <v>-1</v>
      </c>
      <c r="V67" s="3">
        <f t="shared" ref="V67:V101" ca="1" si="60">IF(P67=0,P67,Q67-P67*INT(Q67/P67))</f>
        <v>9</v>
      </c>
      <c r="W67" s="3">
        <f t="shared" ref="W67:W101" ca="1" si="61">IF(P67=0,Q67,P67)</f>
        <v>47</v>
      </c>
      <c r="X67" s="3">
        <f t="shared" ref="X67:X101" ca="1" si="62">IF(V67=0,R67,T67)</f>
        <v>2130637812751</v>
      </c>
      <c r="Y67" s="3">
        <f t="shared" ref="Y67:Y101" ca="1" si="63">IF(V67=0,S67,U67)</f>
        <v>-1</v>
      </c>
      <c r="Z67" s="3">
        <f t="shared" ref="Z67:Z101" ca="1" si="64">IF(V67=0,T67,R67-T67*INT(W67/V67))</f>
        <v>-12783826876505</v>
      </c>
      <c r="AA67" s="3">
        <f t="shared" ref="AA67:AA101" ca="1" si="65">IF(V67=0,U67,S67-U67*INT(W67/V67))</f>
        <v>6</v>
      </c>
      <c r="AB67" s="3">
        <f t="shared" ref="AB67:AB101" ca="1" si="66">IF(V67=0,V67,W67-V67*INT(W67/V67))</f>
        <v>2</v>
      </c>
      <c r="AC67" s="3">
        <f t="shared" ref="AC67:AC101" ca="1" si="67">IF(V67=0,W67,V67)</f>
        <v>9</v>
      </c>
      <c r="AD67" s="3">
        <f t="shared" ref="AD67:AD101" ca="1" si="68">IF(AB67=0,X67,Z67)</f>
        <v>-12783826876505</v>
      </c>
      <c r="AE67" s="3">
        <f t="shared" ref="AE67:AE101" ca="1" si="69">IF(AB67=0,Y67,AA67)</f>
        <v>6</v>
      </c>
      <c r="AF67" s="3">
        <f t="shared" ref="AF67:AF101" ca="1" si="70">IF(AB67=0,Z67,X67-Z67*INT(AC67/AB67))</f>
        <v>53265945318771</v>
      </c>
      <c r="AG67" s="3">
        <f t="shared" ref="AG67:AG101" ca="1" si="71">IF(AB67=0,AA67,Y67-AA67*INT(AC67/AB67))</f>
        <v>-25</v>
      </c>
      <c r="AH67" s="3">
        <f t="shared" ref="AH67:AH101" ca="1" si="72">IF(AB67=0,AB67,AC67-AB67*INT(AC67/AB67))</f>
        <v>1</v>
      </c>
      <c r="AI67" s="3">
        <f t="shared" ref="AI67:AI101" ca="1" si="73">IF(AB67=0,AC67,AB67)</f>
        <v>2</v>
      </c>
      <c r="AJ67" s="3">
        <f t="shared" ref="AJ67:AJ101" ca="1" si="74">IF(AH67=0,AD67,AF67)</f>
        <v>53265945318771</v>
      </c>
      <c r="AK67" s="3">
        <f t="shared" ref="AK67:AK101" ca="1" si="75">IF(AH67=0,AE67,AG67)</f>
        <v>-25</v>
      </c>
      <c r="AL67" s="3">
        <f t="shared" ref="AL67:AL101" ca="1" si="76">IF(AH67=0,AF67,AD67-AF67*INT(AI67/AH67))</f>
        <v>-119315717514047</v>
      </c>
      <c r="AM67" s="3">
        <f t="shared" ref="AM67:AM101" ca="1" si="77">IF(AH67=0,AG67,AE67-AG67*INT(AI67/AH67))</f>
        <v>56</v>
      </c>
      <c r="AN67" s="3">
        <f t="shared" ref="AN67:AN101" ca="1" si="78">IF(AH67=0,AH67,AI67-AH67*INT(AI67/AH67))</f>
        <v>0</v>
      </c>
      <c r="AO67" s="3">
        <f t="shared" ref="AO67:AO101" ca="1" si="79">IF(AH67=0,AI67,AH67)</f>
        <v>1</v>
      </c>
      <c r="AP67" s="3">
        <f t="shared" ref="AP67:AP101" ca="1" si="80">IF(AN67=0,AJ67,AL67)</f>
        <v>53265945318771</v>
      </c>
      <c r="AQ67" s="3">
        <f t="shared" ref="AQ67:AQ101" ca="1" si="81">IF(AN67=0,AK67,AM67)</f>
        <v>-25</v>
      </c>
      <c r="AR67" s="3">
        <f t="shared" ref="AR67:AR101" ca="1" si="82">IF(AN67=0,AL67,AJ67-AL67*INT(AO67/AN67))</f>
        <v>-119315717514047</v>
      </c>
      <c r="AS67" s="3">
        <f t="shared" ref="AS67:AS101" ca="1" si="83">IF(AN67=0,AM67,AK67-AM67*INT(AO67/AN67))</f>
        <v>56</v>
      </c>
      <c r="AT67" s="3">
        <f t="shared" ref="AT67:AT101" ca="1" si="84">IF(AN67=0,AN67,AO67-AN67*INT(AO67/AN67))</f>
        <v>0</v>
      </c>
      <c r="AU67" s="3">
        <f t="shared" ref="AU67:AU101" ca="1" si="85">IF(AN67=0,AO67,AN67)</f>
        <v>1</v>
      </c>
      <c r="AV67" s="3">
        <f t="shared" ref="AV67:AV101" ca="1" si="86">IF(AT67=0,AP67,AR67)</f>
        <v>53265945318771</v>
      </c>
      <c r="AW67" s="3">
        <f t="shared" ref="AW67:AW101" ca="1" si="87">IF(AT67=0,AQ67,AS67)</f>
        <v>-25</v>
      </c>
      <c r="AX67" s="3">
        <f t="shared" ref="AX67:AX101" ca="1" si="88">IF(AT67=0,AR67,AP67-AR67*INT(AU67/AT67))</f>
        <v>-119315717514047</v>
      </c>
      <c r="AY67" s="3">
        <f t="shared" ref="AY67:AY101" ca="1" si="89">IF(AT67=0,AS67,AQ67-AS67*INT(AU67/AT67))</f>
        <v>56</v>
      </c>
      <c r="AZ67" s="3">
        <f t="shared" ref="AZ67:AZ101" ca="1" si="90">IF(AT67=0,AT67,AU67-AT67*INT(AU67/AT67))</f>
        <v>0</v>
      </c>
      <c r="BA67" s="3">
        <f t="shared" ref="BA67:BA101" ca="1" si="91">IF(AT67=0,AU67,AT67)</f>
        <v>1</v>
      </c>
      <c r="BB67" s="3">
        <f t="shared" ref="BB67:BB101" ca="1" si="92">IF(AZ67=0,AV67,AX67)</f>
        <v>53265945318771</v>
      </c>
      <c r="BC67" s="3">
        <f t="shared" ref="BC67:BC101" ca="1" si="93">IF(AZ67=0,AW67,AY67)</f>
        <v>-25</v>
      </c>
      <c r="BD67" s="3">
        <f t="shared" ref="BD67:BD101" ca="1" si="94">IF(AZ67=0,AX67,AV67-AX67*INT(BA67/AZ67))</f>
        <v>-119315717514047</v>
      </c>
      <c r="BE67" s="3">
        <f t="shared" ref="BE67:BE101" ca="1" si="95">IF(AZ67=0,AY67,AW67-AY67*INT(BA67/AZ67))</f>
        <v>56</v>
      </c>
      <c r="BF67" s="3">
        <f t="shared" ref="BF67:BF101" ca="1" si="96">IF(AZ67=0,AZ67,BA67-AZ67*INT(BA67/AZ67))</f>
        <v>0</v>
      </c>
      <c r="BG67" s="3">
        <f t="shared" ref="BG67:BG101" ca="1" si="97">IF(AZ67=0,BA67,AZ67)</f>
        <v>1</v>
      </c>
    </row>
    <row r="68" spans="1:59">
      <c r="A68" s="5">
        <f ca="1">OFFSET(Input!C$1,COUNT(Input!$C:$C)-(ROW()-ROW($A$2)+1),0)</f>
        <v>2</v>
      </c>
      <c r="B68" s="5" t="str">
        <f ca="1">OFFSET(Input!D$1,COUNT(Input!$C:$C)-(ROW()-ROW($A$2)+1),0)</f>
        <v>offset</v>
      </c>
      <c r="C68" s="5">
        <f ca="1">OFFSET(Input!E$1,COUNT(Input!$C:$C)-(ROW()-ROW($A$2)+1),0)</f>
        <v>3600</v>
      </c>
      <c r="D68" s="3">
        <f ca="1">MOD(BB68,Solutions!$B$9)</f>
        <v>0</v>
      </c>
      <c r="E68" s="3">
        <f ca="1">MOD(BC68,Solutions!$B$9)</f>
        <v>1</v>
      </c>
      <c r="F68" s="3">
        <v>0</v>
      </c>
      <c r="G68" s="3">
        <v>1</v>
      </c>
      <c r="H68" s="3">
        <v>1</v>
      </c>
      <c r="I68" s="3">
        <v>0</v>
      </c>
      <c r="J68" s="3">
        <f t="shared" ca="1" si="49"/>
        <v>0</v>
      </c>
      <c r="K68" s="3">
        <f ca="1">IF($A68=3,Solutions!$B$9,0)</f>
        <v>0</v>
      </c>
      <c r="L68" s="3">
        <f t="shared" ca="1" si="50"/>
        <v>0</v>
      </c>
      <c r="M68" s="3">
        <f t="shared" ca="1" si="51"/>
        <v>1</v>
      </c>
      <c r="N68" s="3">
        <f t="shared" ca="1" si="52"/>
        <v>1</v>
      </c>
      <c r="O68" s="3">
        <f t="shared" ca="1" si="53"/>
        <v>0</v>
      </c>
      <c r="P68" s="3">
        <f t="shared" ca="1" si="54"/>
        <v>0</v>
      </c>
      <c r="Q68" s="3">
        <f t="shared" ca="1" si="55"/>
        <v>0</v>
      </c>
      <c r="R68" s="3">
        <f t="shared" ca="1" si="56"/>
        <v>0</v>
      </c>
      <c r="S68" s="3">
        <f t="shared" ca="1" si="57"/>
        <v>1</v>
      </c>
      <c r="T68" s="3">
        <f t="shared" ca="1" si="58"/>
        <v>1</v>
      </c>
      <c r="U68" s="3">
        <f t="shared" ca="1" si="59"/>
        <v>0</v>
      </c>
      <c r="V68" s="3">
        <f t="shared" ca="1" si="60"/>
        <v>0</v>
      </c>
      <c r="W68" s="3">
        <f t="shared" ca="1" si="61"/>
        <v>0</v>
      </c>
      <c r="X68" s="3">
        <f t="shared" ca="1" si="62"/>
        <v>0</v>
      </c>
      <c r="Y68" s="3">
        <f t="shared" ca="1" si="63"/>
        <v>1</v>
      </c>
      <c r="Z68" s="3">
        <f t="shared" ca="1" si="64"/>
        <v>1</v>
      </c>
      <c r="AA68" s="3">
        <f t="shared" ca="1" si="65"/>
        <v>0</v>
      </c>
      <c r="AB68" s="3">
        <f t="shared" ca="1" si="66"/>
        <v>0</v>
      </c>
      <c r="AC68" s="3">
        <f t="shared" ca="1" si="67"/>
        <v>0</v>
      </c>
      <c r="AD68" s="3">
        <f t="shared" ca="1" si="68"/>
        <v>0</v>
      </c>
      <c r="AE68" s="3">
        <f t="shared" ca="1" si="69"/>
        <v>1</v>
      </c>
      <c r="AF68" s="3">
        <f t="shared" ca="1" si="70"/>
        <v>1</v>
      </c>
      <c r="AG68" s="3">
        <f t="shared" ca="1" si="71"/>
        <v>0</v>
      </c>
      <c r="AH68" s="3">
        <f t="shared" ca="1" si="72"/>
        <v>0</v>
      </c>
      <c r="AI68" s="3">
        <f t="shared" ca="1" si="73"/>
        <v>0</v>
      </c>
      <c r="AJ68" s="3">
        <f t="shared" ca="1" si="74"/>
        <v>0</v>
      </c>
      <c r="AK68" s="3">
        <f t="shared" ca="1" si="75"/>
        <v>1</v>
      </c>
      <c r="AL68" s="3">
        <f t="shared" ca="1" si="76"/>
        <v>1</v>
      </c>
      <c r="AM68" s="3">
        <f t="shared" ca="1" si="77"/>
        <v>0</v>
      </c>
      <c r="AN68" s="3">
        <f t="shared" ca="1" si="78"/>
        <v>0</v>
      </c>
      <c r="AO68" s="3">
        <f t="shared" ca="1" si="79"/>
        <v>0</v>
      </c>
      <c r="AP68" s="3">
        <f t="shared" ca="1" si="80"/>
        <v>0</v>
      </c>
      <c r="AQ68" s="3">
        <f t="shared" ca="1" si="81"/>
        <v>1</v>
      </c>
      <c r="AR68" s="3">
        <f t="shared" ca="1" si="82"/>
        <v>1</v>
      </c>
      <c r="AS68" s="3">
        <f t="shared" ca="1" si="83"/>
        <v>0</v>
      </c>
      <c r="AT68" s="3">
        <f t="shared" ca="1" si="84"/>
        <v>0</v>
      </c>
      <c r="AU68" s="3">
        <f t="shared" ca="1" si="85"/>
        <v>0</v>
      </c>
      <c r="AV68" s="3">
        <f t="shared" ca="1" si="86"/>
        <v>0</v>
      </c>
      <c r="AW68" s="3">
        <f t="shared" ca="1" si="87"/>
        <v>1</v>
      </c>
      <c r="AX68" s="3">
        <f t="shared" ca="1" si="88"/>
        <v>1</v>
      </c>
      <c r="AY68" s="3">
        <f t="shared" ca="1" si="89"/>
        <v>0</v>
      </c>
      <c r="AZ68" s="3">
        <f t="shared" ca="1" si="90"/>
        <v>0</v>
      </c>
      <c r="BA68" s="3">
        <f t="shared" ca="1" si="91"/>
        <v>0</v>
      </c>
      <c r="BB68" s="3">
        <f t="shared" ca="1" si="92"/>
        <v>0</v>
      </c>
      <c r="BC68" s="3">
        <f t="shared" ca="1" si="93"/>
        <v>1</v>
      </c>
      <c r="BD68" s="3">
        <f t="shared" ca="1" si="94"/>
        <v>1</v>
      </c>
      <c r="BE68" s="3">
        <f t="shared" ca="1" si="95"/>
        <v>0</v>
      </c>
      <c r="BF68" s="3">
        <f t="shared" ca="1" si="96"/>
        <v>0</v>
      </c>
      <c r="BG68" s="3">
        <f t="shared" ca="1" si="97"/>
        <v>0</v>
      </c>
    </row>
    <row r="69" spans="1:59">
      <c r="A69" s="5">
        <f ca="1">OFFSET(Input!C$1,COUNT(Input!$C:$C)-(ROW()-ROW($A$2)+1),0)</f>
        <v>3</v>
      </c>
      <c r="B69" s="5" t="str">
        <f ca="1">OFFSET(Input!D$1,COUNT(Input!$C:$C)-(ROW()-ROW($A$2)+1),0)</f>
        <v>interleave</v>
      </c>
      <c r="C69" s="5">
        <f ca="1">OFFSET(Input!E$1,COUNT(Input!$C:$C)-(ROW()-ROW($A$2)+1),0)</f>
        <v>21</v>
      </c>
      <c r="D69" s="3">
        <f ca="1">MOD(BB69,Solutions!$B$9)</f>
        <v>22726803336009</v>
      </c>
      <c r="E69" s="3">
        <f ca="1">MOD(BC69,Solutions!$B$9)</f>
        <v>119315717514043</v>
      </c>
      <c r="F69" s="3">
        <v>0</v>
      </c>
      <c r="G69" s="3">
        <v>1</v>
      </c>
      <c r="H69" s="3">
        <v>1</v>
      </c>
      <c r="I69" s="3">
        <v>0</v>
      </c>
      <c r="J69" s="3">
        <f t="shared" ca="1" si="49"/>
        <v>21</v>
      </c>
      <c r="K69" s="3">
        <f ca="1">IF($A69=3,Solutions!$B$9,0)</f>
        <v>119315717514047</v>
      </c>
      <c r="L69" s="3">
        <f t="shared" ca="1" si="50"/>
        <v>1</v>
      </c>
      <c r="M69" s="3">
        <f t="shared" ca="1" si="51"/>
        <v>0</v>
      </c>
      <c r="N69" s="3">
        <f t="shared" ca="1" si="52"/>
        <v>-5681700834002</v>
      </c>
      <c r="O69" s="3">
        <f t="shared" ca="1" si="53"/>
        <v>1</v>
      </c>
      <c r="P69" s="3">
        <f t="shared" ca="1" si="54"/>
        <v>5</v>
      </c>
      <c r="Q69" s="3">
        <f t="shared" ca="1" si="55"/>
        <v>21</v>
      </c>
      <c r="R69" s="3">
        <f t="shared" ca="1" si="56"/>
        <v>-5681700834002</v>
      </c>
      <c r="S69" s="3">
        <f t="shared" ca="1" si="57"/>
        <v>1</v>
      </c>
      <c r="T69" s="3">
        <f t="shared" ca="1" si="58"/>
        <v>22726803336009</v>
      </c>
      <c r="U69" s="3">
        <f t="shared" ca="1" si="59"/>
        <v>-4</v>
      </c>
      <c r="V69" s="3">
        <f t="shared" ca="1" si="60"/>
        <v>1</v>
      </c>
      <c r="W69" s="3">
        <f t="shared" ca="1" si="61"/>
        <v>5</v>
      </c>
      <c r="X69" s="3">
        <f t="shared" ca="1" si="62"/>
        <v>22726803336009</v>
      </c>
      <c r="Y69" s="3">
        <f t="shared" ca="1" si="63"/>
        <v>-4</v>
      </c>
      <c r="Z69" s="3">
        <f t="shared" ca="1" si="64"/>
        <v>-119315717514047</v>
      </c>
      <c r="AA69" s="3">
        <f t="shared" ca="1" si="65"/>
        <v>21</v>
      </c>
      <c r="AB69" s="3">
        <f t="shared" ca="1" si="66"/>
        <v>0</v>
      </c>
      <c r="AC69" s="3">
        <f t="shared" ca="1" si="67"/>
        <v>1</v>
      </c>
      <c r="AD69" s="3">
        <f t="shared" ca="1" si="68"/>
        <v>22726803336009</v>
      </c>
      <c r="AE69" s="3">
        <f t="shared" ca="1" si="69"/>
        <v>-4</v>
      </c>
      <c r="AF69" s="3">
        <f t="shared" ca="1" si="70"/>
        <v>-119315717514047</v>
      </c>
      <c r="AG69" s="3">
        <f t="shared" ca="1" si="71"/>
        <v>21</v>
      </c>
      <c r="AH69" s="3">
        <f t="shared" ca="1" si="72"/>
        <v>0</v>
      </c>
      <c r="AI69" s="3">
        <f t="shared" ca="1" si="73"/>
        <v>1</v>
      </c>
      <c r="AJ69" s="3">
        <f t="shared" ca="1" si="74"/>
        <v>22726803336009</v>
      </c>
      <c r="AK69" s="3">
        <f t="shared" ca="1" si="75"/>
        <v>-4</v>
      </c>
      <c r="AL69" s="3">
        <f t="shared" ca="1" si="76"/>
        <v>-119315717514047</v>
      </c>
      <c r="AM69" s="3">
        <f t="shared" ca="1" si="77"/>
        <v>21</v>
      </c>
      <c r="AN69" s="3">
        <f t="shared" ca="1" si="78"/>
        <v>0</v>
      </c>
      <c r="AO69" s="3">
        <f t="shared" ca="1" si="79"/>
        <v>1</v>
      </c>
      <c r="AP69" s="3">
        <f t="shared" ca="1" si="80"/>
        <v>22726803336009</v>
      </c>
      <c r="AQ69" s="3">
        <f t="shared" ca="1" si="81"/>
        <v>-4</v>
      </c>
      <c r="AR69" s="3">
        <f t="shared" ca="1" si="82"/>
        <v>-119315717514047</v>
      </c>
      <c r="AS69" s="3">
        <f t="shared" ca="1" si="83"/>
        <v>21</v>
      </c>
      <c r="AT69" s="3">
        <f t="shared" ca="1" si="84"/>
        <v>0</v>
      </c>
      <c r="AU69" s="3">
        <f t="shared" ca="1" si="85"/>
        <v>1</v>
      </c>
      <c r="AV69" s="3">
        <f t="shared" ca="1" si="86"/>
        <v>22726803336009</v>
      </c>
      <c r="AW69" s="3">
        <f t="shared" ca="1" si="87"/>
        <v>-4</v>
      </c>
      <c r="AX69" s="3">
        <f t="shared" ca="1" si="88"/>
        <v>-119315717514047</v>
      </c>
      <c r="AY69" s="3">
        <f t="shared" ca="1" si="89"/>
        <v>21</v>
      </c>
      <c r="AZ69" s="3">
        <f t="shared" ca="1" si="90"/>
        <v>0</v>
      </c>
      <c r="BA69" s="3">
        <f t="shared" ca="1" si="91"/>
        <v>1</v>
      </c>
      <c r="BB69" s="3">
        <f t="shared" ca="1" si="92"/>
        <v>22726803336009</v>
      </c>
      <c r="BC69" s="3">
        <f t="shared" ca="1" si="93"/>
        <v>-4</v>
      </c>
      <c r="BD69" s="3">
        <f t="shared" ca="1" si="94"/>
        <v>-119315717514047</v>
      </c>
      <c r="BE69" s="3">
        <f t="shared" ca="1" si="95"/>
        <v>21</v>
      </c>
      <c r="BF69" s="3">
        <f t="shared" ca="1" si="96"/>
        <v>0</v>
      </c>
      <c r="BG69" s="3">
        <f t="shared" ca="1" si="97"/>
        <v>1</v>
      </c>
    </row>
    <row r="70" spans="1:59">
      <c r="A70" s="5">
        <f ca="1">OFFSET(Input!C$1,COUNT(Input!$C:$C)-(ROW()-ROW($A$2)+1),0)</f>
        <v>2</v>
      </c>
      <c r="B70" s="5" t="str">
        <f ca="1">OFFSET(Input!D$1,COUNT(Input!$C:$C)-(ROW()-ROW($A$2)+1),0)</f>
        <v>offset</v>
      </c>
      <c r="C70" s="5">
        <f ca="1">OFFSET(Input!E$1,COUNT(Input!$C:$C)-(ROW()-ROW($A$2)+1),0)</f>
        <v>-6026</v>
      </c>
      <c r="D70" s="3">
        <f ca="1">MOD(BB70,Solutions!$B$9)</f>
        <v>0</v>
      </c>
      <c r="E70" s="3">
        <f ca="1">MOD(BC70,Solutions!$B$9)</f>
        <v>1</v>
      </c>
      <c r="F70" s="3">
        <v>0</v>
      </c>
      <c r="G70" s="3">
        <v>1</v>
      </c>
      <c r="H70" s="3">
        <v>1</v>
      </c>
      <c r="I70" s="3">
        <v>0</v>
      </c>
      <c r="J70" s="3">
        <f t="shared" ca="1" si="49"/>
        <v>0</v>
      </c>
      <c r="K70" s="3">
        <f ca="1">IF($A70=3,Solutions!$B$9,0)</f>
        <v>0</v>
      </c>
      <c r="L70" s="3">
        <f t="shared" ca="1" si="50"/>
        <v>0</v>
      </c>
      <c r="M70" s="3">
        <f t="shared" ca="1" si="51"/>
        <v>1</v>
      </c>
      <c r="N70" s="3">
        <f t="shared" ca="1" si="52"/>
        <v>1</v>
      </c>
      <c r="O70" s="3">
        <f t="shared" ca="1" si="53"/>
        <v>0</v>
      </c>
      <c r="P70" s="3">
        <f t="shared" ca="1" si="54"/>
        <v>0</v>
      </c>
      <c r="Q70" s="3">
        <f t="shared" ca="1" si="55"/>
        <v>0</v>
      </c>
      <c r="R70" s="3">
        <f t="shared" ca="1" si="56"/>
        <v>0</v>
      </c>
      <c r="S70" s="3">
        <f t="shared" ca="1" si="57"/>
        <v>1</v>
      </c>
      <c r="T70" s="3">
        <f t="shared" ca="1" si="58"/>
        <v>1</v>
      </c>
      <c r="U70" s="3">
        <f t="shared" ca="1" si="59"/>
        <v>0</v>
      </c>
      <c r="V70" s="3">
        <f t="shared" ca="1" si="60"/>
        <v>0</v>
      </c>
      <c r="W70" s="3">
        <f t="shared" ca="1" si="61"/>
        <v>0</v>
      </c>
      <c r="X70" s="3">
        <f t="shared" ca="1" si="62"/>
        <v>0</v>
      </c>
      <c r="Y70" s="3">
        <f t="shared" ca="1" si="63"/>
        <v>1</v>
      </c>
      <c r="Z70" s="3">
        <f t="shared" ca="1" si="64"/>
        <v>1</v>
      </c>
      <c r="AA70" s="3">
        <f t="shared" ca="1" si="65"/>
        <v>0</v>
      </c>
      <c r="AB70" s="3">
        <f t="shared" ca="1" si="66"/>
        <v>0</v>
      </c>
      <c r="AC70" s="3">
        <f t="shared" ca="1" si="67"/>
        <v>0</v>
      </c>
      <c r="AD70" s="3">
        <f t="shared" ca="1" si="68"/>
        <v>0</v>
      </c>
      <c r="AE70" s="3">
        <f t="shared" ca="1" si="69"/>
        <v>1</v>
      </c>
      <c r="AF70" s="3">
        <f t="shared" ca="1" si="70"/>
        <v>1</v>
      </c>
      <c r="AG70" s="3">
        <f t="shared" ca="1" si="71"/>
        <v>0</v>
      </c>
      <c r="AH70" s="3">
        <f t="shared" ca="1" si="72"/>
        <v>0</v>
      </c>
      <c r="AI70" s="3">
        <f t="shared" ca="1" si="73"/>
        <v>0</v>
      </c>
      <c r="AJ70" s="3">
        <f t="shared" ca="1" si="74"/>
        <v>0</v>
      </c>
      <c r="AK70" s="3">
        <f t="shared" ca="1" si="75"/>
        <v>1</v>
      </c>
      <c r="AL70" s="3">
        <f t="shared" ca="1" si="76"/>
        <v>1</v>
      </c>
      <c r="AM70" s="3">
        <f t="shared" ca="1" si="77"/>
        <v>0</v>
      </c>
      <c r="AN70" s="3">
        <f t="shared" ca="1" si="78"/>
        <v>0</v>
      </c>
      <c r="AO70" s="3">
        <f t="shared" ca="1" si="79"/>
        <v>0</v>
      </c>
      <c r="AP70" s="3">
        <f t="shared" ca="1" si="80"/>
        <v>0</v>
      </c>
      <c r="AQ70" s="3">
        <f t="shared" ca="1" si="81"/>
        <v>1</v>
      </c>
      <c r="AR70" s="3">
        <f t="shared" ca="1" si="82"/>
        <v>1</v>
      </c>
      <c r="AS70" s="3">
        <f t="shared" ca="1" si="83"/>
        <v>0</v>
      </c>
      <c r="AT70" s="3">
        <f t="shared" ca="1" si="84"/>
        <v>0</v>
      </c>
      <c r="AU70" s="3">
        <f t="shared" ca="1" si="85"/>
        <v>0</v>
      </c>
      <c r="AV70" s="3">
        <f t="shared" ca="1" si="86"/>
        <v>0</v>
      </c>
      <c r="AW70" s="3">
        <f t="shared" ca="1" si="87"/>
        <v>1</v>
      </c>
      <c r="AX70" s="3">
        <f t="shared" ca="1" si="88"/>
        <v>1</v>
      </c>
      <c r="AY70" s="3">
        <f t="shared" ca="1" si="89"/>
        <v>0</v>
      </c>
      <c r="AZ70" s="3">
        <f t="shared" ca="1" si="90"/>
        <v>0</v>
      </c>
      <c r="BA70" s="3">
        <f t="shared" ca="1" si="91"/>
        <v>0</v>
      </c>
      <c r="BB70" s="3">
        <f t="shared" ca="1" si="92"/>
        <v>0</v>
      </c>
      <c r="BC70" s="3">
        <f t="shared" ca="1" si="93"/>
        <v>1</v>
      </c>
      <c r="BD70" s="3">
        <f t="shared" ca="1" si="94"/>
        <v>1</v>
      </c>
      <c r="BE70" s="3">
        <f t="shared" ca="1" si="95"/>
        <v>0</v>
      </c>
      <c r="BF70" s="3">
        <f t="shared" ca="1" si="96"/>
        <v>0</v>
      </c>
      <c r="BG70" s="3">
        <f t="shared" ca="1" si="97"/>
        <v>0</v>
      </c>
    </row>
    <row r="71" spans="1:59">
      <c r="A71" s="5">
        <f ca="1">OFFSET(Input!C$1,COUNT(Input!$C:$C)-(ROW()-ROW($A$2)+1),0)</f>
        <v>3</v>
      </c>
      <c r="B71" s="5" t="str">
        <f ca="1">OFFSET(Input!D$1,COUNT(Input!$C:$C)-(ROW()-ROW($A$2)+1),0)</f>
        <v>interleave</v>
      </c>
      <c r="C71" s="5">
        <f ca="1">OFFSET(Input!E$1,COUNT(Input!$C:$C)-(ROW()-ROW($A$2)+1),0)</f>
        <v>45</v>
      </c>
      <c r="D71" s="3">
        <f ca="1">MOD(BB71,Solutions!$B$9)</f>
        <v>58332128562423</v>
      </c>
      <c r="E71" s="3">
        <f ca="1">MOD(BC71,Solutions!$B$9)</f>
        <v>119315717514025</v>
      </c>
      <c r="F71" s="3">
        <v>0</v>
      </c>
      <c r="G71" s="3">
        <v>1</v>
      </c>
      <c r="H71" s="3">
        <v>1</v>
      </c>
      <c r="I71" s="3">
        <v>0</v>
      </c>
      <c r="J71" s="3">
        <f t="shared" ca="1" si="49"/>
        <v>45</v>
      </c>
      <c r="K71" s="3">
        <f ca="1">IF($A71=3,Solutions!$B$9,0)</f>
        <v>119315717514047</v>
      </c>
      <c r="L71" s="3">
        <f t="shared" ca="1" si="50"/>
        <v>1</v>
      </c>
      <c r="M71" s="3">
        <f t="shared" ca="1" si="51"/>
        <v>0</v>
      </c>
      <c r="N71" s="3">
        <f t="shared" ca="1" si="52"/>
        <v>-2651460389201</v>
      </c>
      <c r="O71" s="3">
        <f t="shared" ca="1" si="53"/>
        <v>1</v>
      </c>
      <c r="P71" s="3">
        <f t="shared" ca="1" si="54"/>
        <v>2</v>
      </c>
      <c r="Q71" s="3">
        <f t="shared" ca="1" si="55"/>
        <v>45</v>
      </c>
      <c r="R71" s="3">
        <f t="shared" ca="1" si="56"/>
        <v>-2651460389201</v>
      </c>
      <c r="S71" s="3">
        <f t="shared" ca="1" si="57"/>
        <v>1</v>
      </c>
      <c r="T71" s="3">
        <f t="shared" ca="1" si="58"/>
        <v>58332128562423</v>
      </c>
      <c r="U71" s="3">
        <f t="shared" ca="1" si="59"/>
        <v>-22</v>
      </c>
      <c r="V71" s="3">
        <f t="shared" ca="1" si="60"/>
        <v>1</v>
      </c>
      <c r="W71" s="3">
        <f t="shared" ca="1" si="61"/>
        <v>2</v>
      </c>
      <c r="X71" s="3">
        <f t="shared" ca="1" si="62"/>
        <v>58332128562423</v>
      </c>
      <c r="Y71" s="3">
        <f t="shared" ca="1" si="63"/>
        <v>-22</v>
      </c>
      <c r="Z71" s="3">
        <f t="shared" ca="1" si="64"/>
        <v>-119315717514047</v>
      </c>
      <c r="AA71" s="3">
        <f t="shared" ca="1" si="65"/>
        <v>45</v>
      </c>
      <c r="AB71" s="3">
        <f t="shared" ca="1" si="66"/>
        <v>0</v>
      </c>
      <c r="AC71" s="3">
        <f t="shared" ca="1" si="67"/>
        <v>1</v>
      </c>
      <c r="AD71" s="3">
        <f t="shared" ca="1" si="68"/>
        <v>58332128562423</v>
      </c>
      <c r="AE71" s="3">
        <f t="shared" ca="1" si="69"/>
        <v>-22</v>
      </c>
      <c r="AF71" s="3">
        <f t="shared" ca="1" si="70"/>
        <v>-119315717514047</v>
      </c>
      <c r="AG71" s="3">
        <f t="shared" ca="1" si="71"/>
        <v>45</v>
      </c>
      <c r="AH71" s="3">
        <f t="shared" ca="1" si="72"/>
        <v>0</v>
      </c>
      <c r="AI71" s="3">
        <f t="shared" ca="1" si="73"/>
        <v>1</v>
      </c>
      <c r="AJ71" s="3">
        <f t="shared" ca="1" si="74"/>
        <v>58332128562423</v>
      </c>
      <c r="AK71" s="3">
        <f t="shared" ca="1" si="75"/>
        <v>-22</v>
      </c>
      <c r="AL71" s="3">
        <f t="shared" ca="1" si="76"/>
        <v>-119315717514047</v>
      </c>
      <c r="AM71" s="3">
        <f t="shared" ca="1" si="77"/>
        <v>45</v>
      </c>
      <c r="AN71" s="3">
        <f t="shared" ca="1" si="78"/>
        <v>0</v>
      </c>
      <c r="AO71" s="3">
        <f t="shared" ca="1" si="79"/>
        <v>1</v>
      </c>
      <c r="AP71" s="3">
        <f t="shared" ca="1" si="80"/>
        <v>58332128562423</v>
      </c>
      <c r="AQ71" s="3">
        <f t="shared" ca="1" si="81"/>
        <v>-22</v>
      </c>
      <c r="AR71" s="3">
        <f t="shared" ca="1" si="82"/>
        <v>-119315717514047</v>
      </c>
      <c r="AS71" s="3">
        <f t="shared" ca="1" si="83"/>
        <v>45</v>
      </c>
      <c r="AT71" s="3">
        <f t="shared" ca="1" si="84"/>
        <v>0</v>
      </c>
      <c r="AU71" s="3">
        <f t="shared" ca="1" si="85"/>
        <v>1</v>
      </c>
      <c r="AV71" s="3">
        <f t="shared" ca="1" si="86"/>
        <v>58332128562423</v>
      </c>
      <c r="AW71" s="3">
        <f t="shared" ca="1" si="87"/>
        <v>-22</v>
      </c>
      <c r="AX71" s="3">
        <f t="shared" ca="1" si="88"/>
        <v>-119315717514047</v>
      </c>
      <c r="AY71" s="3">
        <f t="shared" ca="1" si="89"/>
        <v>45</v>
      </c>
      <c r="AZ71" s="3">
        <f t="shared" ca="1" si="90"/>
        <v>0</v>
      </c>
      <c r="BA71" s="3">
        <f t="shared" ca="1" si="91"/>
        <v>1</v>
      </c>
      <c r="BB71" s="3">
        <f t="shared" ca="1" si="92"/>
        <v>58332128562423</v>
      </c>
      <c r="BC71" s="3">
        <f t="shared" ca="1" si="93"/>
        <v>-22</v>
      </c>
      <c r="BD71" s="3">
        <f t="shared" ca="1" si="94"/>
        <v>-119315717514047</v>
      </c>
      <c r="BE71" s="3">
        <f t="shared" ca="1" si="95"/>
        <v>45</v>
      </c>
      <c r="BF71" s="3">
        <f t="shared" ca="1" si="96"/>
        <v>0</v>
      </c>
      <c r="BG71" s="3">
        <f t="shared" ca="1" si="97"/>
        <v>1</v>
      </c>
    </row>
    <row r="72" spans="1:59">
      <c r="A72" s="5">
        <f ca="1">OFFSET(Input!C$1,COUNT(Input!$C:$C)-(ROW()-ROW($A$2)+1),0)</f>
        <v>1</v>
      </c>
      <c r="B72" s="5" t="str">
        <f ca="1">OFFSET(Input!D$1,COUNT(Input!$C:$C)-(ROW()-ROW($A$2)+1),0)</f>
        <v>reverse</v>
      </c>
      <c r="C72" s="5">
        <f ca="1">OFFSET(Input!E$1,COUNT(Input!$C:$C)-(ROW()-ROW($A$2)+1),0)</f>
        <v>0</v>
      </c>
      <c r="D72" s="3">
        <f ca="1">MOD(BB72,Solutions!$B$9)</f>
        <v>0</v>
      </c>
      <c r="E72" s="3">
        <f ca="1">MOD(BC72,Solutions!$B$9)</f>
        <v>1</v>
      </c>
      <c r="F72" s="3">
        <v>0</v>
      </c>
      <c r="G72" s="3">
        <v>1</v>
      </c>
      <c r="H72" s="3">
        <v>1</v>
      </c>
      <c r="I72" s="3">
        <v>0</v>
      </c>
      <c r="J72" s="3">
        <f t="shared" ca="1" si="49"/>
        <v>0</v>
      </c>
      <c r="K72" s="3">
        <f ca="1">IF($A72=3,Solutions!$B$9,0)</f>
        <v>0</v>
      </c>
      <c r="L72" s="3">
        <f t="shared" ca="1" si="50"/>
        <v>0</v>
      </c>
      <c r="M72" s="3">
        <f t="shared" ca="1" si="51"/>
        <v>1</v>
      </c>
      <c r="N72" s="3">
        <f t="shared" ca="1" si="52"/>
        <v>1</v>
      </c>
      <c r="O72" s="3">
        <f t="shared" ca="1" si="53"/>
        <v>0</v>
      </c>
      <c r="P72" s="3">
        <f t="shared" ca="1" si="54"/>
        <v>0</v>
      </c>
      <c r="Q72" s="3">
        <f t="shared" ca="1" si="55"/>
        <v>0</v>
      </c>
      <c r="R72" s="3">
        <f t="shared" ca="1" si="56"/>
        <v>0</v>
      </c>
      <c r="S72" s="3">
        <f t="shared" ca="1" si="57"/>
        <v>1</v>
      </c>
      <c r="T72" s="3">
        <f t="shared" ca="1" si="58"/>
        <v>1</v>
      </c>
      <c r="U72" s="3">
        <f t="shared" ca="1" si="59"/>
        <v>0</v>
      </c>
      <c r="V72" s="3">
        <f t="shared" ca="1" si="60"/>
        <v>0</v>
      </c>
      <c r="W72" s="3">
        <f t="shared" ca="1" si="61"/>
        <v>0</v>
      </c>
      <c r="X72" s="3">
        <f t="shared" ca="1" si="62"/>
        <v>0</v>
      </c>
      <c r="Y72" s="3">
        <f t="shared" ca="1" si="63"/>
        <v>1</v>
      </c>
      <c r="Z72" s="3">
        <f t="shared" ca="1" si="64"/>
        <v>1</v>
      </c>
      <c r="AA72" s="3">
        <f t="shared" ca="1" si="65"/>
        <v>0</v>
      </c>
      <c r="AB72" s="3">
        <f t="shared" ca="1" si="66"/>
        <v>0</v>
      </c>
      <c r="AC72" s="3">
        <f t="shared" ca="1" si="67"/>
        <v>0</v>
      </c>
      <c r="AD72" s="3">
        <f t="shared" ca="1" si="68"/>
        <v>0</v>
      </c>
      <c r="AE72" s="3">
        <f t="shared" ca="1" si="69"/>
        <v>1</v>
      </c>
      <c r="AF72" s="3">
        <f t="shared" ca="1" si="70"/>
        <v>1</v>
      </c>
      <c r="AG72" s="3">
        <f t="shared" ca="1" si="71"/>
        <v>0</v>
      </c>
      <c r="AH72" s="3">
        <f t="shared" ca="1" si="72"/>
        <v>0</v>
      </c>
      <c r="AI72" s="3">
        <f t="shared" ca="1" si="73"/>
        <v>0</v>
      </c>
      <c r="AJ72" s="3">
        <f t="shared" ca="1" si="74"/>
        <v>0</v>
      </c>
      <c r="AK72" s="3">
        <f t="shared" ca="1" si="75"/>
        <v>1</v>
      </c>
      <c r="AL72" s="3">
        <f t="shared" ca="1" si="76"/>
        <v>1</v>
      </c>
      <c r="AM72" s="3">
        <f t="shared" ca="1" si="77"/>
        <v>0</v>
      </c>
      <c r="AN72" s="3">
        <f t="shared" ca="1" si="78"/>
        <v>0</v>
      </c>
      <c r="AO72" s="3">
        <f t="shared" ca="1" si="79"/>
        <v>0</v>
      </c>
      <c r="AP72" s="3">
        <f t="shared" ca="1" si="80"/>
        <v>0</v>
      </c>
      <c r="AQ72" s="3">
        <f t="shared" ca="1" si="81"/>
        <v>1</v>
      </c>
      <c r="AR72" s="3">
        <f t="shared" ca="1" si="82"/>
        <v>1</v>
      </c>
      <c r="AS72" s="3">
        <f t="shared" ca="1" si="83"/>
        <v>0</v>
      </c>
      <c r="AT72" s="3">
        <f t="shared" ca="1" si="84"/>
        <v>0</v>
      </c>
      <c r="AU72" s="3">
        <f t="shared" ca="1" si="85"/>
        <v>0</v>
      </c>
      <c r="AV72" s="3">
        <f t="shared" ca="1" si="86"/>
        <v>0</v>
      </c>
      <c r="AW72" s="3">
        <f t="shared" ca="1" si="87"/>
        <v>1</v>
      </c>
      <c r="AX72" s="3">
        <f t="shared" ca="1" si="88"/>
        <v>1</v>
      </c>
      <c r="AY72" s="3">
        <f t="shared" ca="1" si="89"/>
        <v>0</v>
      </c>
      <c r="AZ72" s="3">
        <f t="shared" ca="1" si="90"/>
        <v>0</v>
      </c>
      <c r="BA72" s="3">
        <f t="shared" ca="1" si="91"/>
        <v>0</v>
      </c>
      <c r="BB72" s="3">
        <f t="shared" ca="1" si="92"/>
        <v>0</v>
      </c>
      <c r="BC72" s="3">
        <f t="shared" ca="1" si="93"/>
        <v>1</v>
      </c>
      <c r="BD72" s="3">
        <f t="shared" ca="1" si="94"/>
        <v>1</v>
      </c>
      <c r="BE72" s="3">
        <f t="shared" ca="1" si="95"/>
        <v>0</v>
      </c>
      <c r="BF72" s="3">
        <f t="shared" ca="1" si="96"/>
        <v>0</v>
      </c>
      <c r="BG72" s="3">
        <f t="shared" ca="1" si="97"/>
        <v>0</v>
      </c>
    </row>
    <row r="73" spans="1:59">
      <c r="A73" s="5">
        <f ca="1">OFFSET(Input!C$1,COUNT(Input!$C:$C)-(ROW()-ROW($A$2)+1),0)</f>
        <v>3</v>
      </c>
      <c r="B73" s="5" t="str">
        <f ca="1">OFFSET(Input!D$1,COUNT(Input!$C:$C)-(ROW()-ROW($A$2)+1),0)</f>
        <v>interleave</v>
      </c>
      <c r="C73" s="5">
        <f ca="1">OFFSET(Input!E$1,COUNT(Input!$C:$C)-(ROW()-ROW($A$2)+1),0)</f>
        <v>40</v>
      </c>
      <c r="D73" s="3">
        <f ca="1">MOD(BB73,Solutions!$B$9)</f>
        <v>50709179943470</v>
      </c>
      <c r="E73" s="3">
        <f ca="1">MOD(BC73,Solutions!$B$9)</f>
        <v>119315717514030</v>
      </c>
      <c r="F73" s="3">
        <v>0</v>
      </c>
      <c r="G73" s="3">
        <v>1</v>
      </c>
      <c r="H73" s="3">
        <v>1</v>
      </c>
      <c r="I73" s="3">
        <v>0</v>
      </c>
      <c r="J73" s="3">
        <f t="shared" ca="1" si="49"/>
        <v>40</v>
      </c>
      <c r="K73" s="3">
        <f ca="1">IF($A73=3,Solutions!$B$9,0)</f>
        <v>119315717514047</v>
      </c>
      <c r="L73" s="3">
        <f t="shared" ca="1" si="50"/>
        <v>1</v>
      </c>
      <c r="M73" s="3">
        <f t="shared" ca="1" si="51"/>
        <v>0</v>
      </c>
      <c r="N73" s="3">
        <f t="shared" ca="1" si="52"/>
        <v>-2982892937851</v>
      </c>
      <c r="O73" s="3">
        <f t="shared" ca="1" si="53"/>
        <v>1</v>
      </c>
      <c r="P73" s="3">
        <f t="shared" ca="1" si="54"/>
        <v>7</v>
      </c>
      <c r="Q73" s="3">
        <f t="shared" ca="1" si="55"/>
        <v>40</v>
      </c>
      <c r="R73" s="3">
        <f t="shared" ca="1" si="56"/>
        <v>-2982892937851</v>
      </c>
      <c r="S73" s="3">
        <f t="shared" ca="1" si="57"/>
        <v>1</v>
      </c>
      <c r="T73" s="3">
        <f t="shared" ca="1" si="58"/>
        <v>14914464689256</v>
      </c>
      <c r="U73" s="3">
        <f t="shared" ca="1" si="59"/>
        <v>-5</v>
      </c>
      <c r="V73" s="3">
        <f t="shared" ca="1" si="60"/>
        <v>5</v>
      </c>
      <c r="W73" s="3">
        <f t="shared" ca="1" si="61"/>
        <v>7</v>
      </c>
      <c r="X73" s="3">
        <f t="shared" ca="1" si="62"/>
        <v>14914464689256</v>
      </c>
      <c r="Y73" s="3">
        <f t="shared" ca="1" si="63"/>
        <v>-5</v>
      </c>
      <c r="Z73" s="3">
        <f t="shared" ca="1" si="64"/>
        <v>-17897357627107</v>
      </c>
      <c r="AA73" s="3">
        <f t="shared" ca="1" si="65"/>
        <v>6</v>
      </c>
      <c r="AB73" s="3">
        <f t="shared" ca="1" si="66"/>
        <v>2</v>
      </c>
      <c r="AC73" s="3">
        <f t="shared" ca="1" si="67"/>
        <v>5</v>
      </c>
      <c r="AD73" s="3">
        <f t="shared" ca="1" si="68"/>
        <v>-17897357627107</v>
      </c>
      <c r="AE73" s="3">
        <f t="shared" ca="1" si="69"/>
        <v>6</v>
      </c>
      <c r="AF73" s="3">
        <f t="shared" ca="1" si="70"/>
        <v>50709179943470</v>
      </c>
      <c r="AG73" s="3">
        <f t="shared" ca="1" si="71"/>
        <v>-17</v>
      </c>
      <c r="AH73" s="3">
        <f t="shared" ca="1" si="72"/>
        <v>1</v>
      </c>
      <c r="AI73" s="3">
        <f t="shared" ca="1" si="73"/>
        <v>2</v>
      </c>
      <c r="AJ73" s="3">
        <f t="shared" ca="1" si="74"/>
        <v>50709179943470</v>
      </c>
      <c r="AK73" s="3">
        <f t="shared" ca="1" si="75"/>
        <v>-17</v>
      </c>
      <c r="AL73" s="3">
        <f t="shared" ca="1" si="76"/>
        <v>-119315717514047</v>
      </c>
      <c r="AM73" s="3">
        <f t="shared" ca="1" si="77"/>
        <v>40</v>
      </c>
      <c r="AN73" s="3">
        <f t="shared" ca="1" si="78"/>
        <v>0</v>
      </c>
      <c r="AO73" s="3">
        <f t="shared" ca="1" si="79"/>
        <v>1</v>
      </c>
      <c r="AP73" s="3">
        <f t="shared" ca="1" si="80"/>
        <v>50709179943470</v>
      </c>
      <c r="AQ73" s="3">
        <f t="shared" ca="1" si="81"/>
        <v>-17</v>
      </c>
      <c r="AR73" s="3">
        <f t="shared" ca="1" si="82"/>
        <v>-119315717514047</v>
      </c>
      <c r="AS73" s="3">
        <f t="shared" ca="1" si="83"/>
        <v>40</v>
      </c>
      <c r="AT73" s="3">
        <f t="shared" ca="1" si="84"/>
        <v>0</v>
      </c>
      <c r="AU73" s="3">
        <f t="shared" ca="1" si="85"/>
        <v>1</v>
      </c>
      <c r="AV73" s="3">
        <f t="shared" ca="1" si="86"/>
        <v>50709179943470</v>
      </c>
      <c r="AW73" s="3">
        <f t="shared" ca="1" si="87"/>
        <v>-17</v>
      </c>
      <c r="AX73" s="3">
        <f t="shared" ca="1" si="88"/>
        <v>-119315717514047</v>
      </c>
      <c r="AY73" s="3">
        <f t="shared" ca="1" si="89"/>
        <v>40</v>
      </c>
      <c r="AZ73" s="3">
        <f t="shared" ca="1" si="90"/>
        <v>0</v>
      </c>
      <c r="BA73" s="3">
        <f t="shared" ca="1" si="91"/>
        <v>1</v>
      </c>
      <c r="BB73" s="3">
        <f t="shared" ca="1" si="92"/>
        <v>50709179943470</v>
      </c>
      <c r="BC73" s="3">
        <f t="shared" ca="1" si="93"/>
        <v>-17</v>
      </c>
      <c r="BD73" s="3">
        <f t="shared" ca="1" si="94"/>
        <v>-119315717514047</v>
      </c>
      <c r="BE73" s="3">
        <f t="shared" ca="1" si="95"/>
        <v>40</v>
      </c>
      <c r="BF73" s="3">
        <f t="shared" ca="1" si="96"/>
        <v>0</v>
      </c>
      <c r="BG73" s="3">
        <f t="shared" ca="1" si="97"/>
        <v>1</v>
      </c>
    </row>
    <row r="74" spans="1:59">
      <c r="A74" s="5">
        <f ca="1">OFFSET(Input!C$1,COUNT(Input!$C:$C)-(ROW()-ROW($A$2)+1),0)</f>
        <v>2</v>
      </c>
      <c r="B74" s="5" t="str">
        <f ca="1">OFFSET(Input!D$1,COUNT(Input!$C:$C)-(ROW()-ROW($A$2)+1),0)</f>
        <v>offset</v>
      </c>
      <c r="C74" s="5">
        <f ca="1">OFFSET(Input!E$1,COUNT(Input!$C:$C)-(ROW()-ROW($A$2)+1),0)</f>
        <v>-5258</v>
      </c>
      <c r="D74" s="3">
        <f ca="1">MOD(BB74,Solutions!$B$9)</f>
        <v>0</v>
      </c>
      <c r="E74" s="3">
        <f ca="1">MOD(BC74,Solutions!$B$9)</f>
        <v>1</v>
      </c>
      <c r="F74" s="3">
        <v>0</v>
      </c>
      <c r="G74" s="3">
        <v>1</v>
      </c>
      <c r="H74" s="3">
        <v>1</v>
      </c>
      <c r="I74" s="3">
        <v>0</v>
      </c>
      <c r="J74" s="3">
        <f t="shared" ca="1" si="49"/>
        <v>0</v>
      </c>
      <c r="K74" s="3">
        <f ca="1">IF($A74=3,Solutions!$B$9,0)</f>
        <v>0</v>
      </c>
      <c r="L74" s="3">
        <f t="shared" ca="1" si="50"/>
        <v>0</v>
      </c>
      <c r="M74" s="3">
        <f t="shared" ca="1" si="51"/>
        <v>1</v>
      </c>
      <c r="N74" s="3">
        <f t="shared" ca="1" si="52"/>
        <v>1</v>
      </c>
      <c r="O74" s="3">
        <f t="shared" ca="1" si="53"/>
        <v>0</v>
      </c>
      <c r="P74" s="3">
        <f t="shared" ca="1" si="54"/>
        <v>0</v>
      </c>
      <c r="Q74" s="3">
        <f t="shared" ca="1" si="55"/>
        <v>0</v>
      </c>
      <c r="R74" s="3">
        <f t="shared" ca="1" si="56"/>
        <v>0</v>
      </c>
      <c r="S74" s="3">
        <f t="shared" ca="1" si="57"/>
        <v>1</v>
      </c>
      <c r="T74" s="3">
        <f t="shared" ca="1" si="58"/>
        <v>1</v>
      </c>
      <c r="U74" s="3">
        <f t="shared" ca="1" si="59"/>
        <v>0</v>
      </c>
      <c r="V74" s="3">
        <f t="shared" ca="1" si="60"/>
        <v>0</v>
      </c>
      <c r="W74" s="3">
        <f t="shared" ca="1" si="61"/>
        <v>0</v>
      </c>
      <c r="X74" s="3">
        <f t="shared" ca="1" si="62"/>
        <v>0</v>
      </c>
      <c r="Y74" s="3">
        <f t="shared" ca="1" si="63"/>
        <v>1</v>
      </c>
      <c r="Z74" s="3">
        <f t="shared" ca="1" si="64"/>
        <v>1</v>
      </c>
      <c r="AA74" s="3">
        <f t="shared" ca="1" si="65"/>
        <v>0</v>
      </c>
      <c r="AB74" s="3">
        <f t="shared" ca="1" si="66"/>
        <v>0</v>
      </c>
      <c r="AC74" s="3">
        <f t="shared" ca="1" si="67"/>
        <v>0</v>
      </c>
      <c r="AD74" s="3">
        <f t="shared" ca="1" si="68"/>
        <v>0</v>
      </c>
      <c r="AE74" s="3">
        <f t="shared" ca="1" si="69"/>
        <v>1</v>
      </c>
      <c r="AF74" s="3">
        <f t="shared" ca="1" si="70"/>
        <v>1</v>
      </c>
      <c r="AG74" s="3">
        <f t="shared" ca="1" si="71"/>
        <v>0</v>
      </c>
      <c r="AH74" s="3">
        <f t="shared" ca="1" si="72"/>
        <v>0</v>
      </c>
      <c r="AI74" s="3">
        <f t="shared" ca="1" si="73"/>
        <v>0</v>
      </c>
      <c r="AJ74" s="3">
        <f t="shared" ca="1" si="74"/>
        <v>0</v>
      </c>
      <c r="AK74" s="3">
        <f t="shared" ca="1" si="75"/>
        <v>1</v>
      </c>
      <c r="AL74" s="3">
        <f t="shared" ca="1" si="76"/>
        <v>1</v>
      </c>
      <c r="AM74" s="3">
        <f t="shared" ca="1" si="77"/>
        <v>0</v>
      </c>
      <c r="AN74" s="3">
        <f t="shared" ca="1" si="78"/>
        <v>0</v>
      </c>
      <c r="AO74" s="3">
        <f t="shared" ca="1" si="79"/>
        <v>0</v>
      </c>
      <c r="AP74" s="3">
        <f t="shared" ca="1" si="80"/>
        <v>0</v>
      </c>
      <c r="AQ74" s="3">
        <f t="shared" ca="1" si="81"/>
        <v>1</v>
      </c>
      <c r="AR74" s="3">
        <f t="shared" ca="1" si="82"/>
        <v>1</v>
      </c>
      <c r="AS74" s="3">
        <f t="shared" ca="1" si="83"/>
        <v>0</v>
      </c>
      <c r="AT74" s="3">
        <f t="shared" ca="1" si="84"/>
        <v>0</v>
      </c>
      <c r="AU74" s="3">
        <f t="shared" ca="1" si="85"/>
        <v>0</v>
      </c>
      <c r="AV74" s="3">
        <f t="shared" ca="1" si="86"/>
        <v>0</v>
      </c>
      <c r="AW74" s="3">
        <f t="shared" ca="1" si="87"/>
        <v>1</v>
      </c>
      <c r="AX74" s="3">
        <f t="shared" ca="1" si="88"/>
        <v>1</v>
      </c>
      <c r="AY74" s="3">
        <f t="shared" ca="1" si="89"/>
        <v>0</v>
      </c>
      <c r="AZ74" s="3">
        <f t="shared" ca="1" si="90"/>
        <v>0</v>
      </c>
      <c r="BA74" s="3">
        <f t="shared" ca="1" si="91"/>
        <v>0</v>
      </c>
      <c r="BB74" s="3">
        <f t="shared" ca="1" si="92"/>
        <v>0</v>
      </c>
      <c r="BC74" s="3">
        <f t="shared" ca="1" si="93"/>
        <v>1</v>
      </c>
      <c r="BD74" s="3">
        <f t="shared" ca="1" si="94"/>
        <v>1</v>
      </c>
      <c r="BE74" s="3">
        <f t="shared" ca="1" si="95"/>
        <v>0</v>
      </c>
      <c r="BF74" s="3">
        <f t="shared" ca="1" si="96"/>
        <v>0</v>
      </c>
      <c r="BG74" s="3">
        <f t="shared" ca="1" si="97"/>
        <v>0</v>
      </c>
    </row>
    <row r="75" spans="1:59">
      <c r="A75" s="5">
        <f ca="1">OFFSET(Input!C$1,COUNT(Input!$C:$C)-(ROW()-ROW($A$2)+1),0)</f>
        <v>1</v>
      </c>
      <c r="B75" s="5" t="str">
        <f ca="1">OFFSET(Input!D$1,COUNT(Input!$C:$C)-(ROW()-ROW($A$2)+1),0)</f>
        <v>reverse</v>
      </c>
      <c r="C75" s="5">
        <f ca="1">OFFSET(Input!E$1,COUNT(Input!$C:$C)-(ROW()-ROW($A$2)+1),0)</f>
        <v>0</v>
      </c>
      <c r="D75" s="3">
        <f ca="1">MOD(BB75,Solutions!$B$9)</f>
        <v>0</v>
      </c>
      <c r="E75" s="3">
        <f ca="1">MOD(BC75,Solutions!$B$9)</f>
        <v>1</v>
      </c>
      <c r="F75" s="3">
        <v>0</v>
      </c>
      <c r="G75" s="3">
        <v>1</v>
      </c>
      <c r="H75" s="3">
        <v>1</v>
      </c>
      <c r="I75" s="3">
        <v>0</v>
      </c>
      <c r="J75" s="3">
        <f t="shared" ca="1" si="49"/>
        <v>0</v>
      </c>
      <c r="K75" s="3">
        <f ca="1">IF($A75=3,Solutions!$B$9,0)</f>
        <v>0</v>
      </c>
      <c r="L75" s="3">
        <f t="shared" ca="1" si="50"/>
        <v>0</v>
      </c>
      <c r="M75" s="3">
        <f t="shared" ca="1" si="51"/>
        <v>1</v>
      </c>
      <c r="N75" s="3">
        <f t="shared" ca="1" si="52"/>
        <v>1</v>
      </c>
      <c r="O75" s="3">
        <f t="shared" ca="1" si="53"/>
        <v>0</v>
      </c>
      <c r="P75" s="3">
        <f t="shared" ca="1" si="54"/>
        <v>0</v>
      </c>
      <c r="Q75" s="3">
        <f t="shared" ca="1" si="55"/>
        <v>0</v>
      </c>
      <c r="R75" s="3">
        <f t="shared" ca="1" si="56"/>
        <v>0</v>
      </c>
      <c r="S75" s="3">
        <f t="shared" ca="1" si="57"/>
        <v>1</v>
      </c>
      <c r="T75" s="3">
        <f t="shared" ca="1" si="58"/>
        <v>1</v>
      </c>
      <c r="U75" s="3">
        <f t="shared" ca="1" si="59"/>
        <v>0</v>
      </c>
      <c r="V75" s="3">
        <f t="shared" ca="1" si="60"/>
        <v>0</v>
      </c>
      <c r="W75" s="3">
        <f t="shared" ca="1" si="61"/>
        <v>0</v>
      </c>
      <c r="X75" s="3">
        <f t="shared" ca="1" si="62"/>
        <v>0</v>
      </c>
      <c r="Y75" s="3">
        <f t="shared" ca="1" si="63"/>
        <v>1</v>
      </c>
      <c r="Z75" s="3">
        <f t="shared" ca="1" si="64"/>
        <v>1</v>
      </c>
      <c r="AA75" s="3">
        <f t="shared" ca="1" si="65"/>
        <v>0</v>
      </c>
      <c r="AB75" s="3">
        <f t="shared" ca="1" si="66"/>
        <v>0</v>
      </c>
      <c r="AC75" s="3">
        <f t="shared" ca="1" si="67"/>
        <v>0</v>
      </c>
      <c r="AD75" s="3">
        <f t="shared" ca="1" si="68"/>
        <v>0</v>
      </c>
      <c r="AE75" s="3">
        <f t="shared" ca="1" si="69"/>
        <v>1</v>
      </c>
      <c r="AF75" s="3">
        <f t="shared" ca="1" si="70"/>
        <v>1</v>
      </c>
      <c r="AG75" s="3">
        <f t="shared" ca="1" si="71"/>
        <v>0</v>
      </c>
      <c r="AH75" s="3">
        <f t="shared" ca="1" si="72"/>
        <v>0</v>
      </c>
      <c r="AI75" s="3">
        <f t="shared" ca="1" si="73"/>
        <v>0</v>
      </c>
      <c r="AJ75" s="3">
        <f t="shared" ca="1" si="74"/>
        <v>0</v>
      </c>
      <c r="AK75" s="3">
        <f t="shared" ca="1" si="75"/>
        <v>1</v>
      </c>
      <c r="AL75" s="3">
        <f t="shared" ca="1" si="76"/>
        <v>1</v>
      </c>
      <c r="AM75" s="3">
        <f t="shared" ca="1" si="77"/>
        <v>0</v>
      </c>
      <c r="AN75" s="3">
        <f t="shared" ca="1" si="78"/>
        <v>0</v>
      </c>
      <c r="AO75" s="3">
        <f t="shared" ca="1" si="79"/>
        <v>0</v>
      </c>
      <c r="AP75" s="3">
        <f t="shared" ca="1" si="80"/>
        <v>0</v>
      </c>
      <c r="AQ75" s="3">
        <f t="shared" ca="1" si="81"/>
        <v>1</v>
      </c>
      <c r="AR75" s="3">
        <f t="shared" ca="1" si="82"/>
        <v>1</v>
      </c>
      <c r="AS75" s="3">
        <f t="shared" ca="1" si="83"/>
        <v>0</v>
      </c>
      <c r="AT75" s="3">
        <f t="shared" ca="1" si="84"/>
        <v>0</v>
      </c>
      <c r="AU75" s="3">
        <f t="shared" ca="1" si="85"/>
        <v>0</v>
      </c>
      <c r="AV75" s="3">
        <f t="shared" ca="1" si="86"/>
        <v>0</v>
      </c>
      <c r="AW75" s="3">
        <f t="shared" ca="1" si="87"/>
        <v>1</v>
      </c>
      <c r="AX75" s="3">
        <f t="shared" ca="1" si="88"/>
        <v>1</v>
      </c>
      <c r="AY75" s="3">
        <f t="shared" ca="1" si="89"/>
        <v>0</v>
      </c>
      <c r="AZ75" s="3">
        <f t="shared" ca="1" si="90"/>
        <v>0</v>
      </c>
      <c r="BA75" s="3">
        <f t="shared" ca="1" si="91"/>
        <v>0</v>
      </c>
      <c r="BB75" s="3">
        <f t="shared" ca="1" si="92"/>
        <v>0</v>
      </c>
      <c r="BC75" s="3">
        <f t="shared" ca="1" si="93"/>
        <v>1</v>
      </c>
      <c r="BD75" s="3">
        <f t="shared" ca="1" si="94"/>
        <v>1</v>
      </c>
      <c r="BE75" s="3">
        <f t="shared" ca="1" si="95"/>
        <v>0</v>
      </c>
      <c r="BF75" s="3">
        <f t="shared" ca="1" si="96"/>
        <v>0</v>
      </c>
      <c r="BG75" s="3">
        <f t="shared" ca="1" si="97"/>
        <v>0</v>
      </c>
    </row>
    <row r="76" spans="1:59">
      <c r="A76" s="5">
        <f ca="1">OFFSET(Input!C$1,COUNT(Input!$C:$C)-(ROW()-ROW($A$2)+1),0)</f>
        <v>2</v>
      </c>
      <c r="B76" s="5" t="str">
        <f ca="1">OFFSET(Input!D$1,COUNT(Input!$C:$C)-(ROW()-ROW($A$2)+1),0)</f>
        <v>offset</v>
      </c>
      <c r="C76" s="5">
        <f ca="1">OFFSET(Input!E$1,COUNT(Input!$C:$C)-(ROW()-ROW($A$2)+1),0)</f>
        <v>3842</v>
      </c>
      <c r="D76" s="3">
        <f ca="1">MOD(BB76,Solutions!$B$9)</f>
        <v>0</v>
      </c>
      <c r="E76" s="3">
        <f ca="1">MOD(BC76,Solutions!$B$9)</f>
        <v>1</v>
      </c>
      <c r="F76" s="3">
        <v>0</v>
      </c>
      <c r="G76" s="3">
        <v>1</v>
      </c>
      <c r="H76" s="3">
        <v>1</v>
      </c>
      <c r="I76" s="3">
        <v>0</v>
      </c>
      <c r="J76" s="3">
        <f t="shared" ca="1" si="49"/>
        <v>0</v>
      </c>
      <c r="K76" s="3">
        <f ca="1">IF($A76=3,Solutions!$B$9,0)</f>
        <v>0</v>
      </c>
      <c r="L76" s="3">
        <f t="shared" ca="1" si="50"/>
        <v>0</v>
      </c>
      <c r="M76" s="3">
        <f t="shared" ca="1" si="51"/>
        <v>1</v>
      </c>
      <c r="N76" s="3">
        <f t="shared" ca="1" si="52"/>
        <v>1</v>
      </c>
      <c r="O76" s="3">
        <f t="shared" ca="1" si="53"/>
        <v>0</v>
      </c>
      <c r="P76" s="3">
        <f t="shared" ca="1" si="54"/>
        <v>0</v>
      </c>
      <c r="Q76" s="3">
        <f t="shared" ca="1" si="55"/>
        <v>0</v>
      </c>
      <c r="R76" s="3">
        <f t="shared" ca="1" si="56"/>
        <v>0</v>
      </c>
      <c r="S76" s="3">
        <f t="shared" ca="1" si="57"/>
        <v>1</v>
      </c>
      <c r="T76" s="3">
        <f t="shared" ca="1" si="58"/>
        <v>1</v>
      </c>
      <c r="U76" s="3">
        <f t="shared" ca="1" si="59"/>
        <v>0</v>
      </c>
      <c r="V76" s="3">
        <f t="shared" ca="1" si="60"/>
        <v>0</v>
      </c>
      <c r="W76" s="3">
        <f t="shared" ca="1" si="61"/>
        <v>0</v>
      </c>
      <c r="X76" s="3">
        <f t="shared" ca="1" si="62"/>
        <v>0</v>
      </c>
      <c r="Y76" s="3">
        <f t="shared" ca="1" si="63"/>
        <v>1</v>
      </c>
      <c r="Z76" s="3">
        <f t="shared" ca="1" si="64"/>
        <v>1</v>
      </c>
      <c r="AA76" s="3">
        <f t="shared" ca="1" si="65"/>
        <v>0</v>
      </c>
      <c r="AB76" s="3">
        <f t="shared" ca="1" si="66"/>
        <v>0</v>
      </c>
      <c r="AC76" s="3">
        <f t="shared" ca="1" si="67"/>
        <v>0</v>
      </c>
      <c r="AD76" s="3">
        <f t="shared" ca="1" si="68"/>
        <v>0</v>
      </c>
      <c r="AE76" s="3">
        <f t="shared" ca="1" si="69"/>
        <v>1</v>
      </c>
      <c r="AF76" s="3">
        <f t="shared" ca="1" si="70"/>
        <v>1</v>
      </c>
      <c r="AG76" s="3">
        <f t="shared" ca="1" si="71"/>
        <v>0</v>
      </c>
      <c r="AH76" s="3">
        <f t="shared" ca="1" si="72"/>
        <v>0</v>
      </c>
      <c r="AI76" s="3">
        <f t="shared" ca="1" si="73"/>
        <v>0</v>
      </c>
      <c r="AJ76" s="3">
        <f t="shared" ca="1" si="74"/>
        <v>0</v>
      </c>
      <c r="AK76" s="3">
        <f t="shared" ca="1" si="75"/>
        <v>1</v>
      </c>
      <c r="AL76" s="3">
        <f t="shared" ca="1" si="76"/>
        <v>1</v>
      </c>
      <c r="AM76" s="3">
        <f t="shared" ca="1" si="77"/>
        <v>0</v>
      </c>
      <c r="AN76" s="3">
        <f t="shared" ca="1" si="78"/>
        <v>0</v>
      </c>
      <c r="AO76" s="3">
        <f t="shared" ca="1" si="79"/>
        <v>0</v>
      </c>
      <c r="AP76" s="3">
        <f t="shared" ca="1" si="80"/>
        <v>0</v>
      </c>
      <c r="AQ76" s="3">
        <f t="shared" ca="1" si="81"/>
        <v>1</v>
      </c>
      <c r="AR76" s="3">
        <f t="shared" ca="1" si="82"/>
        <v>1</v>
      </c>
      <c r="AS76" s="3">
        <f t="shared" ca="1" si="83"/>
        <v>0</v>
      </c>
      <c r="AT76" s="3">
        <f t="shared" ca="1" si="84"/>
        <v>0</v>
      </c>
      <c r="AU76" s="3">
        <f t="shared" ca="1" si="85"/>
        <v>0</v>
      </c>
      <c r="AV76" s="3">
        <f t="shared" ca="1" si="86"/>
        <v>0</v>
      </c>
      <c r="AW76" s="3">
        <f t="shared" ca="1" si="87"/>
        <v>1</v>
      </c>
      <c r="AX76" s="3">
        <f t="shared" ca="1" si="88"/>
        <v>1</v>
      </c>
      <c r="AY76" s="3">
        <f t="shared" ca="1" si="89"/>
        <v>0</v>
      </c>
      <c r="AZ76" s="3">
        <f t="shared" ca="1" si="90"/>
        <v>0</v>
      </c>
      <c r="BA76" s="3">
        <f t="shared" ca="1" si="91"/>
        <v>0</v>
      </c>
      <c r="BB76" s="3">
        <f t="shared" ca="1" si="92"/>
        <v>0</v>
      </c>
      <c r="BC76" s="3">
        <f t="shared" ca="1" si="93"/>
        <v>1</v>
      </c>
      <c r="BD76" s="3">
        <f t="shared" ca="1" si="94"/>
        <v>1</v>
      </c>
      <c r="BE76" s="3">
        <f t="shared" ca="1" si="95"/>
        <v>0</v>
      </c>
      <c r="BF76" s="3">
        <f t="shared" ca="1" si="96"/>
        <v>0</v>
      </c>
      <c r="BG76" s="3">
        <f t="shared" ca="1" si="97"/>
        <v>0</v>
      </c>
    </row>
    <row r="77" spans="1:59">
      <c r="A77" s="5">
        <f ca="1">OFFSET(Input!C$1,COUNT(Input!$C:$C)-(ROW()-ROW($A$2)+1),0)</f>
        <v>3</v>
      </c>
      <c r="B77" s="5" t="str">
        <f ca="1">OFFSET(Input!D$1,COUNT(Input!$C:$C)-(ROW()-ROW($A$2)+1),0)</f>
        <v>interleave</v>
      </c>
      <c r="C77" s="5">
        <f ca="1">OFFSET(Input!E$1,COUNT(Input!$C:$C)-(ROW()-ROW($A$2)+1),0)</f>
        <v>14</v>
      </c>
      <c r="D77" s="3">
        <f ca="1">MOD(BB77,Solutions!$B$9)</f>
        <v>93748063761037</v>
      </c>
      <c r="E77" s="3">
        <f ca="1">MOD(BC77,Solutions!$B$9)</f>
        <v>3</v>
      </c>
      <c r="F77" s="3">
        <v>0</v>
      </c>
      <c r="G77" s="3">
        <v>1</v>
      </c>
      <c r="H77" s="3">
        <v>1</v>
      </c>
      <c r="I77" s="3">
        <v>0</v>
      </c>
      <c r="J77" s="3">
        <f t="shared" ca="1" si="49"/>
        <v>14</v>
      </c>
      <c r="K77" s="3">
        <f ca="1">IF($A77=3,Solutions!$B$9,0)</f>
        <v>119315717514047</v>
      </c>
      <c r="L77" s="3">
        <f t="shared" ca="1" si="50"/>
        <v>1</v>
      </c>
      <c r="M77" s="3">
        <f t="shared" ca="1" si="51"/>
        <v>0</v>
      </c>
      <c r="N77" s="3">
        <f t="shared" ca="1" si="52"/>
        <v>-8522551251003</v>
      </c>
      <c r="O77" s="3">
        <f t="shared" ca="1" si="53"/>
        <v>1</v>
      </c>
      <c r="P77" s="3">
        <f t="shared" ca="1" si="54"/>
        <v>5</v>
      </c>
      <c r="Q77" s="3">
        <f t="shared" ca="1" si="55"/>
        <v>14</v>
      </c>
      <c r="R77" s="3">
        <f t="shared" ca="1" si="56"/>
        <v>-8522551251003</v>
      </c>
      <c r="S77" s="3">
        <f t="shared" ca="1" si="57"/>
        <v>1</v>
      </c>
      <c r="T77" s="3">
        <f t="shared" ca="1" si="58"/>
        <v>17045102502007</v>
      </c>
      <c r="U77" s="3">
        <f t="shared" ca="1" si="59"/>
        <v>-2</v>
      </c>
      <c r="V77" s="3">
        <f t="shared" ca="1" si="60"/>
        <v>4</v>
      </c>
      <c r="W77" s="3">
        <f t="shared" ca="1" si="61"/>
        <v>5</v>
      </c>
      <c r="X77" s="3">
        <f t="shared" ca="1" si="62"/>
        <v>17045102502007</v>
      </c>
      <c r="Y77" s="3">
        <f t="shared" ca="1" si="63"/>
        <v>-2</v>
      </c>
      <c r="Z77" s="3">
        <f t="shared" ca="1" si="64"/>
        <v>-25567653753010</v>
      </c>
      <c r="AA77" s="3">
        <f t="shared" ca="1" si="65"/>
        <v>3</v>
      </c>
      <c r="AB77" s="3">
        <f t="shared" ca="1" si="66"/>
        <v>1</v>
      </c>
      <c r="AC77" s="3">
        <f t="shared" ca="1" si="67"/>
        <v>4</v>
      </c>
      <c r="AD77" s="3">
        <f t="shared" ca="1" si="68"/>
        <v>-25567653753010</v>
      </c>
      <c r="AE77" s="3">
        <f t="shared" ca="1" si="69"/>
        <v>3</v>
      </c>
      <c r="AF77" s="3">
        <f t="shared" ca="1" si="70"/>
        <v>119315717514047</v>
      </c>
      <c r="AG77" s="3">
        <f t="shared" ca="1" si="71"/>
        <v>-14</v>
      </c>
      <c r="AH77" s="3">
        <f t="shared" ca="1" si="72"/>
        <v>0</v>
      </c>
      <c r="AI77" s="3">
        <f t="shared" ca="1" si="73"/>
        <v>1</v>
      </c>
      <c r="AJ77" s="3">
        <f t="shared" ca="1" si="74"/>
        <v>-25567653753010</v>
      </c>
      <c r="AK77" s="3">
        <f t="shared" ca="1" si="75"/>
        <v>3</v>
      </c>
      <c r="AL77" s="3">
        <f t="shared" ca="1" si="76"/>
        <v>119315717514047</v>
      </c>
      <c r="AM77" s="3">
        <f t="shared" ca="1" si="77"/>
        <v>-14</v>
      </c>
      <c r="AN77" s="3">
        <f t="shared" ca="1" si="78"/>
        <v>0</v>
      </c>
      <c r="AO77" s="3">
        <f t="shared" ca="1" si="79"/>
        <v>1</v>
      </c>
      <c r="AP77" s="3">
        <f t="shared" ca="1" si="80"/>
        <v>-25567653753010</v>
      </c>
      <c r="AQ77" s="3">
        <f t="shared" ca="1" si="81"/>
        <v>3</v>
      </c>
      <c r="AR77" s="3">
        <f t="shared" ca="1" si="82"/>
        <v>119315717514047</v>
      </c>
      <c r="AS77" s="3">
        <f t="shared" ca="1" si="83"/>
        <v>-14</v>
      </c>
      <c r="AT77" s="3">
        <f t="shared" ca="1" si="84"/>
        <v>0</v>
      </c>
      <c r="AU77" s="3">
        <f t="shared" ca="1" si="85"/>
        <v>1</v>
      </c>
      <c r="AV77" s="3">
        <f t="shared" ca="1" si="86"/>
        <v>-25567653753010</v>
      </c>
      <c r="AW77" s="3">
        <f t="shared" ca="1" si="87"/>
        <v>3</v>
      </c>
      <c r="AX77" s="3">
        <f t="shared" ca="1" si="88"/>
        <v>119315717514047</v>
      </c>
      <c r="AY77" s="3">
        <f t="shared" ca="1" si="89"/>
        <v>-14</v>
      </c>
      <c r="AZ77" s="3">
        <f t="shared" ca="1" si="90"/>
        <v>0</v>
      </c>
      <c r="BA77" s="3">
        <f t="shared" ca="1" si="91"/>
        <v>1</v>
      </c>
      <c r="BB77" s="3">
        <f t="shared" ca="1" si="92"/>
        <v>-25567653753010</v>
      </c>
      <c r="BC77" s="3">
        <f t="shared" ca="1" si="93"/>
        <v>3</v>
      </c>
      <c r="BD77" s="3">
        <f t="shared" ca="1" si="94"/>
        <v>119315717514047</v>
      </c>
      <c r="BE77" s="3">
        <f t="shared" ca="1" si="95"/>
        <v>-14</v>
      </c>
      <c r="BF77" s="3">
        <f t="shared" ca="1" si="96"/>
        <v>0</v>
      </c>
      <c r="BG77" s="3">
        <f t="shared" ca="1" si="97"/>
        <v>1</v>
      </c>
    </row>
    <row r="78" spans="1:59">
      <c r="A78" s="5">
        <f ca="1">OFFSET(Input!C$1,COUNT(Input!$C:$C)-(ROW()-ROW($A$2)+1),0)</f>
        <v>2</v>
      </c>
      <c r="B78" s="5" t="str">
        <f ca="1">OFFSET(Input!D$1,COUNT(Input!$C:$C)-(ROW()-ROW($A$2)+1),0)</f>
        <v>offset</v>
      </c>
      <c r="C78" s="5">
        <f ca="1">OFFSET(Input!E$1,COUNT(Input!$C:$C)-(ROW()-ROW($A$2)+1),0)</f>
        <v>-7380</v>
      </c>
      <c r="D78" s="3">
        <f ca="1">MOD(BB78,Solutions!$B$9)</f>
        <v>0</v>
      </c>
      <c r="E78" s="3">
        <f ca="1">MOD(BC78,Solutions!$B$9)</f>
        <v>1</v>
      </c>
      <c r="F78" s="3">
        <v>0</v>
      </c>
      <c r="G78" s="3">
        <v>1</v>
      </c>
      <c r="H78" s="3">
        <v>1</v>
      </c>
      <c r="I78" s="3">
        <v>0</v>
      </c>
      <c r="J78" s="3">
        <f t="shared" ca="1" si="49"/>
        <v>0</v>
      </c>
      <c r="K78" s="3">
        <f ca="1">IF($A78=3,Solutions!$B$9,0)</f>
        <v>0</v>
      </c>
      <c r="L78" s="3">
        <f t="shared" ca="1" si="50"/>
        <v>0</v>
      </c>
      <c r="M78" s="3">
        <f t="shared" ca="1" si="51"/>
        <v>1</v>
      </c>
      <c r="N78" s="3">
        <f t="shared" ca="1" si="52"/>
        <v>1</v>
      </c>
      <c r="O78" s="3">
        <f t="shared" ca="1" si="53"/>
        <v>0</v>
      </c>
      <c r="P78" s="3">
        <f t="shared" ca="1" si="54"/>
        <v>0</v>
      </c>
      <c r="Q78" s="3">
        <f t="shared" ca="1" si="55"/>
        <v>0</v>
      </c>
      <c r="R78" s="3">
        <f t="shared" ca="1" si="56"/>
        <v>0</v>
      </c>
      <c r="S78" s="3">
        <f t="shared" ca="1" si="57"/>
        <v>1</v>
      </c>
      <c r="T78" s="3">
        <f t="shared" ca="1" si="58"/>
        <v>1</v>
      </c>
      <c r="U78" s="3">
        <f t="shared" ca="1" si="59"/>
        <v>0</v>
      </c>
      <c r="V78" s="3">
        <f t="shared" ca="1" si="60"/>
        <v>0</v>
      </c>
      <c r="W78" s="3">
        <f t="shared" ca="1" si="61"/>
        <v>0</v>
      </c>
      <c r="X78" s="3">
        <f t="shared" ca="1" si="62"/>
        <v>0</v>
      </c>
      <c r="Y78" s="3">
        <f t="shared" ca="1" si="63"/>
        <v>1</v>
      </c>
      <c r="Z78" s="3">
        <f t="shared" ca="1" si="64"/>
        <v>1</v>
      </c>
      <c r="AA78" s="3">
        <f t="shared" ca="1" si="65"/>
        <v>0</v>
      </c>
      <c r="AB78" s="3">
        <f t="shared" ca="1" si="66"/>
        <v>0</v>
      </c>
      <c r="AC78" s="3">
        <f t="shared" ca="1" si="67"/>
        <v>0</v>
      </c>
      <c r="AD78" s="3">
        <f t="shared" ca="1" si="68"/>
        <v>0</v>
      </c>
      <c r="AE78" s="3">
        <f t="shared" ca="1" si="69"/>
        <v>1</v>
      </c>
      <c r="AF78" s="3">
        <f t="shared" ca="1" si="70"/>
        <v>1</v>
      </c>
      <c r="AG78" s="3">
        <f t="shared" ca="1" si="71"/>
        <v>0</v>
      </c>
      <c r="AH78" s="3">
        <f t="shared" ca="1" si="72"/>
        <v>0</v>
      </c>
      <c r="AI78" s="3">
        <f t="shared" ca="1" si="73"/>
        <v>0</v>
      </c>
      <c r="AJ78" s="3">
        <f t="shared" ca="1" si="74"/>
        <v>0</v>
      </c>
      <c r="AK78" s="3">
        <f t="shared" ca="1" si="75"/>
        <v>1</v>
      </c>
      <c r="AL78" s="3">
        <f t="shared" ca="1" si="76"/>
        <v>1</v>
      </c>
      <c r="AM78" s="3">
        <f t="shared" ca="1" si="77"/>
        <v>0</v>
      </c>
      <c r="AN78" s="3">
        <f t="shared" ca="1" si="78"/>
        <v>0</v>
      </c>
      <c r="AO78" s="3">
        <f t="shared" ca="1" si="79"/>
        <v>0</v>
      </c>
      <c r="AP78" s="3">
        <f t="shared" ca="1" si="80"/>
        <v>0</v>
      </c>
      <c r="AQ78" s="3">
        <f t="shared" ca="1" si="81"/>
        <v>1</v>
      </c>
      <c r="AR78" s="3">
        <f t="shared" ca="1" si="82"/>
        <v>1</v>
      </c>
      <c r="AS78" s="3">
        <f t="shared" ca="1" si="83"/>
        <v>0</v>
      </c>
      <c r="AT78" s="3">
        <f t="shared" ca="1" si="84"/>
        <v>0</v>
      </c>
      <c r="AU78" s="3">
        <f t="shared" ca="1" si="85"/>
        <v>0</v>
      </c>
      <c r="AV78" s="3">
        <f t="shared" ca="1" si="86"/>
        <v>0</v>
      </c>
      <c r="AW78" s="3">
        <f t="shared" ca="1" si="87"/>
        <v>1</v>
      </c>
      <c r="AX78" s="3">
        <f t="shared" ca="1" si="88"/>
        <v>1</v>
      </c>
      <c r="AY78" s="3">
        <f t="shared" ca="1" si="89"/>
        <v>0</v>
      </c>
      <c r="AZ78" s="3">
        <f t="shared" ca="1" si="90"/>
        <v>0</v>
      </c>
      <c r="BA78" s="3">
        <f t="shared" ca="1" si="91"/>
        <v>0</v>
      </c>
      <c r="BB78" s="3">
        <f t="shared" ca="1" si="92"/>
        <v>0</v>
      </c>
      <c r="BC78" s="3">
        <f t="shared" ca="1" si="93"/>
        <v>1</v>
      </c>
      <c r="BD78" s="3">
        <f t="shared" ca="1" si="94"/>
        <v>1</v>
      </c>
      <c r="BE78" s="3">
        <f t="shared" ca="1" si="95"/>
        <v>0</v>
      </c>
      <c r="BF78" s="3">
        <f t="shared" ca="1" si="96"/>
        <v>0</v>
      </c>
      <c r="BG78" s="3">
        <f t="shared" ca="1" si="97"/>
        <v>0</v>
      </c>
    </row>
    <row r="79" spans="1:59">
      <c r="A79" s="5">
        <f ca="1">OFFSET(Input!C$1,COUNT(Input!$C:$C)-(ROW()-ROW($A$2)+1),0)</f>
        <v>1</v>
      </c>
      <c r="B79" s="5" t="str">
        <f ca="1">OFFSET(Input!D$1,COUNT(Input!$C:$C)-(ROW()-ROW($A$2)+1),0)</f>
        <v>reverse</v>
      </c>
      <c r="C79" s="5">
        <f ca="1">OFFSET(Input!E$1,COUNT(Input!$C:$C)-(ROW()-ROW($A$2)+1),0)</f>
        <v>0</v>
      </c>
      <c r="D79" s="3">
        <f ca="1">MOD(BB79,Solutions!$B$9)</f>
        <v>0</v>
      </c>
      <c r="E79" s="3">
        <f ca="1">MOD(BC79,Solutions!$B$9)</f>
        <v>1</v>
      </c>
      <c r="F79" s="3">
        <v>0</v>
      </c>
      <c r="G79" s="3">
        <v>1</v>
      </c>
      <c r="H79" s="3">
        <v>1</v>
      </c>
      <c r="I79" s="3">
        <v>0</v>
      </c>
      <c r="J79" s="3">
        <f t="shared" ca="1" si="49"/>
        <v>0</v>
      </c>
      <c r="K79" s="3">
        <f ca="1">IF($A79=3,Solutions!$B$9,0)</f>
        <v>0</v>
      </c>
      <c r="L79" s="3">
        <f t="shared" ca="1" si="50"/>
        <v>0</v>
      </c>
      <c r="M79" s="3">
        <f t="shared" ca="1" si="51"/>
        <v>1</v>
      </c>
      <c r="N79" s="3">
        <f t="shared" ca="1" si="52"/>
        <v>1</v>
      </c>
      <c r="O79" s="3">
        <f t="shared" ca="1" si="53"/>
        <v>0</v>
      </c>
      <c r="P79" s="3">
        <f t="shared" ca="1" si="54"/>
        <v>0</v>
      </c>
      <c r="Q79" s="3">
        <f t="shared" ca="1" si="55"/>
        <v>0</v>
      </c>
      <c r="R79" s="3">
        <f t="shared" ca="1" si="56"/>
        <v>0</v>
      </c>
      <c r="S79" s="3">
        <f t="shared" ca="1" si="57"/>
        <v>1</v>
      </c>
      <c r="T79" s="3">
        <f t="shared" ca="1" si="58"/>
        <v>1</v>
      </c>
      <c r="U79" s="3">
        <f t="shared" ca="1" si="59"/>
        <v>0</v>
      </c>
      <c r="V79" s="3">
        <f t="shared" ca="1" si="60"/>
        <v>0</v>
      </c>
      <c r="W79" s="3">
        <f t="shared" ca="1" si="61"/>
        <v>0</v>
      </c>
      <c r="X79" s="3">
        <f t="shared" ca="1" si="62"/>
        <v>0</v>
      </c>
      <c r="Y79" s="3">
        <f t="shared" ca="1" si="63"/>
        <v>1</v>
      </c>
      <c r="Z79" s="3">
        <f t="shared" ca="1" si="64"/>
        <v>1</v>
      </c>
      <c r="AA79" s="3">
        <f t="shared" ca="1" si="65"/>
        <v>0</v>
      </c>
      <c r="AB79" s="3">
        <f t="shared" ca="1" si="66"/>
        <v>0</v>
      </c>
      <c r="AC79" s="3">
        <f t="shared" ca="1" si="67"/>
        <v>0</v>
      </c>
      <c r="AD79" s="3">
        <f t="shared" ca="1" si="68"/>
        <v>0</v>
      </c>
      <c r="AE79" s="3">
        <f t="shared" ca="1" si="69"/>
        <v>1</v>
      </c>
      <c r="AF79" s="3">
        <f t="shared" ca="1" si="70"/>
        <v>1</v>
      </c>
      <c r="AG79" s="3">
        <f t="shared" ca="1" si="71"/>
        <v>0</v>
      </c>
      <c r="AH79" s="3">
        <f t="shared" ca="1" si="72"/>
        <v>0</v>
      </c>
      <c r="AI79" s="3">
        <f t="shared" ca="1" si="73"/>
        <v>0</v>
      </c>
      <c r="AJ79" s="3">
        <f t="shared" ca="1" si="74"/>
        <v>0</v>
      </c>
      <c r="AK79" s="3">
        <f t="shared" ca="1" si="75"/>
        <v>1</v>
      </c>
      <c r="AL79" s="3">
        <f t="shared" ca="1" si="76"/>
        <v>1</v>
      </c>
      <c r="AM79" s="3">
        <f t="shared" ca="1" si="77"/>
        <v>0</v>
      </c>
      <c r="AN79" s="3">
        <f t="shared" ca="1" si="78"/>
        <v>0</v>
      </c>
      <c r="AO79" s="3">
        <f t="shared" ca="1" si="79"/>
        <v>0</v>
      </c>
      <c r="AP79" s="3">
        <f t="shared" ca="1" si="80"/>
        <v>0</v>
      </c>
      <c r="AQ79" s="3">
        <f t="shared" ca="1" si="81"/>
        <v>1</v>
      </c>
      <c r="AR79" s="3">
        <f t="shared" ca="1" si="82"/>
        <v>1</v>
      </c>
      <c r="AS79" s="3">
        <f t="shared" ca="1" si="83"/>
        <v>0</v>
      </c>
      <c r="AT79" s="3">
        <f t="shared" ca="1" si="84"/>
        <v>0</v>
      </c>
      <c r="AU79" s="3">
        <f t="shared" ca="1" si="85"/>
        <v>0</v>
      </c>
      <c r="AV79" s="3">
        <f t="shared" ca="1" si="86"/>
        <v>0</v>
      </c>
      <c r="AW79" s="3">
        <f t="shared" ca="1" si="87"/>
        <v>1</v>
      </c>
      <c r="AX79" s="3">
        <f t="shared" ca="1" si="88"/>
        <v>1</v>
      </c>
      <c r="AY79" s="3">
        <f t="shared" ca="1" si="89"/>
        <v>0</v>
      </c>
      <c r="AZ79" s="3">
        <f t="shared" ca="1" si="90"/>
        <v>0</v>
      </c>
      <c r="BA79" s="3">
        <f t="shared" ca="1" si="91"/>
        <v>0</v>
      </c>
      <c r="BB79" s="3">
        <f t="shared" ca="1" si="92"/>
        <v>0</v>
      </c>
      <c r="BC79" s="3">
        <f t="shared" ca="1" si="93"/>
        <v>1</v>
      </c>
      <c r="BD79" s="3">
        <f t="shared" ca="1" si="94"/>
        <v>1</v>
      </c>
      <c r="BE79" s="3">
        <f t="shared" ca="1" si="95"/>
        <v>0</v>
      </c>
      <c r="BF79" s="3">
        <f t="shared" ca="1" si="96"/>
        <v>0</v>
      </c>
      <c r="BG79" s="3">
        <f t="shared" ca="1" si="97"/>
        <v>0</v>
      </c>
    </row>
    <row r="80" spans="1:59">
      <c r="A80" s="5">
        <f ca="1">OFFSET(Input!C$1,COUNT(Input!$C:$C)-(ROW()-ROW($A$2)+1),0)</f>
        <v>3</v>
      </c>
      <c r="B80" s="5" t="str">
        <f ca="1">OFFSET(Input!D$1,COUNT(Input!$C:$C)-(ROW()-ROW($A$2)+1),0)</f>
        <v>interleave</v>
      </c>
      <c r="C80" s="5">
        <f ca="1">OFFSET(Input!E$1,COUNT(Input!$C:$C)-(ROW()-ROW($A$2)+1),0)</f>
        <v>62</v>
      </c>
      <c r="D80" s="3">
        <f ca="1">MOD(BB80,Solutions!$B$9)</f>
        <v>86600117550518</v>
      </c>
      <c r="E80" s="3">
        <f ca="1">MOD(BC80,Solutions!$B$9)</f>
        <v>17</v>
      </c>
      <c r="F80" s="3">
        <v>0</v>
      </c>
      <c r="G80" s="3">
        <v>1</v>
      </c>
      <c r="H80" s="3">
        <v>1</v>
      </c>
      <c r="I80" s="3">
        <v>0</v>
      </c>
      <c r="J80" s="3">
        <f t="shared" ca="1" si="49"/>
        <v>62</v>
      </c>
      <c r="K80" s="3">
        <f ca="1">IF($A80=3,Solutions!$B$9,0)</f>
        <v>119315717514047</v>
      </c>
      <c r="L80" s="3">
        <f t="shared" ca="1" si="50"/>
        <v>1</v>
      </c>
      <c r="M80" s="3">
        <f t="shared" ca="1" si="51"/>
        <v>0</v>
      </c>
      <c r="N80" s="3">
        <f t="shared" ca="1" si="52"/>
        <v>-1924447056678</v>
      </c>
      <c r="O80" s="3">
        <f t="shared" ca="1" si="53"/>
        <v>1</v>
      </c>
      <c r="P80" s="3">
        <f t="shared" ca="1" si="54"/>
        <v>11</v>
      </c>
      <c r="Q80" s="3">
        <f t="shared" ca="1" si="55"/>
        <v>62</v>
      </c>
      <c r="R80" s="3">
        <f t="shared" ca="1" si="56"/>
        <v>-1924447056678</v>
      </c>
      <c r="S80" s="3">
        <f t="shared" ca="1" si="57"/>
        <v>1</v>
      </c>
      <c r="T80" s="3">
        <f t="shared" ca="1" si="58"/>
        <v>9622235283391</v>
      </c>
      <c r="U80" s="3">
        <f t="shared" ca="1" si="59"/>
        <v>-5</v>
      </c>
      <c r="V80" s="3">
        <f t="shared" ca="1" si="60"/>
        <v>7</v>
      </c>
      <c r="W80" s="3">
        <f t="shared" ca="1" si="61"/>
        <v>11</v>
      </c>
      <c r="X80" s="3">
        <f t="shared" ca="1" si="62"/>
        <v>9622235283391</v>
      </c>
      <c r="Y80" s="3">
        <f t="shared" ca="1" si="63"/>
        <v>-5</v>
      </c>
      <c r="Z80" s="3">
        <f t="shared" ca="1" si="64"/>
        <v>-11546682340069</v>
      </c>
      <c r="AA80" s="3">
        <f t="shared" ca="1" si="65"/>
        <v>6</v>
      </c>
      <c r="AB80" s="3">
        <f t="shared" ca="1" si="66"/>
        <v>4</v>
      </c>
      <c r="AC80" s="3">
        <f t="shared" ca="1" si="67"/>
        <v>7</v>
      </c>
      <c r="AD80" s="3">
        <f t="shared" ca="1" si="68"/>
        <v>-11546682340069</v>
      </c>
      <c r="AE80" s="3">
        <f t="shared" ca="1" si="69"/>
        <v>6</v>
      </c>
      <c r="AF80" s="3">
        <f t="shared" ca="1" si="70"/>
        <v>21168917623460</v>
      </c>
      <c r="AG80" s="3">
        <f t="shared" ca="1" si="71"/>
        <v>-11</v>
      </c>
      <c r="AH80" s="3">
        <f t="shared" ca="1" si="72"/>
        <v>3</v>
      </c>
      <c r="AI80" s="3">
        <f t="shared" ca="1" si="73"/>
        <v>4</v>
      </c>
      <c r="AJ80" s="3">
        <f t="shared" ca="1" si="74"/>
        <v>21168917623460</v>
      </c>
      <c r="AK80" s="3">
        <f t="shared" ca="1" si="75"/>
        <v>-11</v>
      </c>
      <c r="AL80" s="3">
        <f t="shared" ca="1" si="76"/>
        <v>-32715599963529</v>
      </c>
      <c r="AM80" s="3">
        <f t="shared" ca="1" si="77"/>
        <v>17</v>
      </c>
      <c r="AN80" s="3">
        <f t="shared" ca="1" si="78"/>
        <v>1</v>
      </c>
      <c r="AO80" s="3">
        <f t="shared" ca="1" si="79"/>
        <v>3</v>
      </c>
      <c r="AP80" s="3">
        <f t="shared" ca="1" si="80"/>
        <v>-32715599963529</v>
      </c>
      <c r="AQ80" s="3">
        <f t="shared" ca="1" si="81"/>
        <v>17</v>
      </c>
      <c r="AR80" s="3">
        <f t="shared" ca="1" si="82"/>
        <v>119315717514047</v>
      </c>
      <c r="AS80" s="3">
        <f t="shared" ca="1" si="83"/>
        <v>-62</v>
      </c>
      <c r="AT80" s="3">
        <f t="shared" ca="1" si="84"/>
        <v>0</v>
      </c>
      <c r="AU80" s="3">
        <f t="shared" ca="1" si="85"/>
        <v>1</v>
      </c>
      <c r="AV80" s="3">
        <f t="shared" ca="1" si="86"/>
        <v>-32715599963529</v>
      </c>
      <c r="AW80" s="3">
        <f t="shared" ca="1" si="87"/>
        <v>17</v>
      </c>
      <c r="AX80" s="3">
        <f t="shared" ca="1" si="88"/>
        <v>119315717514047</v>
      </c>
      <c r="AY80" s="3">
        <f t="shared" ca="1" si="89"/>
        <v>-62</v>
      </c>
      <c r="AZ80" s="3">
        <f t="shared" ca="1" si="90"/>
        <v>0</v>
      </c>
      <c r="BA80" s="3">
        <f t="shared" ca="1" si="91"/>
        <v>1</v>
      </c>
      <c r="BB80" s="3">
        <f t="shared" ca="1" si="92"/>
        <v>-32715599963529</v>
      </c>
      <c r="BC80" s="3">
        <f t="shared" ca="1" si="93"/>
        <v>17</v>
      </c>
      <c r="BD80" s="3">
        <f t="shared" ca="1" si="94"/>
        <v>119315717514047</v>
      </c>
      <c r="BE80" s="3">
        <f t="shared" ca="1" si="95"/>
        <v>-62</v>
      </c>
      <c r="BF80" s="3">
        <f t="shared" ca="1" si="96"/>
        <v>0</v>
      </c>
      <c r="BG80" s="3">
        <f t="shared" ca="1" si="97"/>
        <v>1</v>
      </c>
    </row>
    <row r="81" spans="1:59">
      <c r="A81" s="5">
        <f ca="1">OFFSET(Input!C$1,COUNT(Input!$C:$C)-(ROW()-ROW($A$2)+1),0)</f>
        <v>2</v>
      </c>
      <c r="B81" s="5" t="str">
        <f ca="1">OFFSET(Input!D$1,COUNT(Input!$C:$C)-(ROW()-ROW($A$2)+1),0)</f>
        <v>offset</v>
      </c>
      <c r="C81" s="5">
        <f ca="1">OFFSET(Input!E$1,COUNT(Input!$C:$C)-(ROW()-ROW($A$2)+1),0)</f>
        <v>-7187</v>
      </c>
      <c r="D81" s="3">
        <f ca="1">MOD(BB81,Solutions!$B$9)</f>
        <v>0</v>
      </c>
      <c r="E81" s="3">
        <f ca="1">MOD(BC81,Solutions!$B$9)</f>
        <v>1</v>
      </c>
      <c r="F81" s="3">
        <v>0</v>
      </c>
      <c r="G81" s="3">
        <v>1</v>
      </c>
      <c r="H81" s="3">
        <v>1</v>
      </c>
      <c r="I81" s="3">
        <v>0</v>
      </c>
      <c r="J81" s="3">
        <f t="shared" ca="1" si="49"/>
        <v>0</v>
      </c>
      <c r="K81" s="3">
        <f ca="1">IF($A81=3,Solutions!$B$9,0)</f>
        <v>0</v>
      </c>
      <c r="L81" s="3">
        <f t="shared" ca="1" si="50"/>
        <v>0</v>
      </c>
      <c r="M81" s="3">
        <f t="shared" ca="1" si="51"/>
        <v>1</v>
      </c>
      <c r="N81" s="3">
        <f t="shared" ca="1" si="52"/>
        <v>1</v>
      </c>
      <c r="O81" s="3">
        <f t="shared" ca="1" si="53"/>
        <v>0</v>
      </c>
      <c r="P81" s="3">
        <f t="shared" ca="1" si="54"/>
        <v>0</v>
      </c>
      <c r="Q81" s="3">
        <f t="shared" ca="1" si="55"/>
        <v>0</v>
      </c>
      <c r="R81" s="3">
        <f t="shared" ca="1" si="56"/>
        <v>0</v>
      </c>
      <c r="S81" s="3">
        <f t="shared" ca="1" si="57"/>
        <v>1</v>
      </c>
      <c r="T81" s="3">
        <f t="shared" ca="1" si="58"/>
        <v>1</v>
      </c>
      <c r="U81" s="3">
        <f t="shared" ca="1" si="59"/>
        <v>0</v>
      </c>
      <c r="V81" s="3">
        <f t="shared" ca="1" si="60"/>
        <v>0</v>
      </c>
      <c r="W81" s="3">
        <f t="shared" ca="1" si="61"/>
        <v>0</v>
      </c>
      <c r="X81" s="3">
        <f t="shared" ca="1" si="62"/>
        <v>0</v>
      </c>
      <c r="Y81" s="3">
        <f t="shared" ca="1" si="63"/>
        <v>1</v>
      </c>
      <c r="Z81" s="3">
        <f t="shared" ca="1" si="64"/>
        <v>1</v>
      </c>
      <c r="AA81" s="3">
        <f t="shared" ca="1" si="65"/>
        <v>0</v>
      </c>
      <c r="AB81" s="3">
        <f t="shared" ca="1" si="66"/>
        <v>0</v>
      </c>
      <c r="AC81" s="3">
        <f t="shared" ca="1" si="67"/>
        <v>0</v>
      </c>
      <c r="AD81" s="3">
        <f t="shared" ca="1" si="68"/>
        <v>0</v>
      </c>
      <c r="AE81" s="3">
        <f t="shared" ca="1" si="69"/>
        <v>1</v>
      </c>
      <c r="AF81" s="3">
        <f t="shared" ca="1" si="70"/>
        <v>1</v>
      </c>
      <c r="AG81" s="3">
        <f t="shared" ca="1" si="71"/>
        <v>0</v>
      </c>
      <c r="AH81" s="3">
        <f t="shared" ca="1" si="72"/>
        <v>0</v>
      </c>
      <c r="AI81" s="3">
        <f t="shared" ca="1" si="73"/>
        <v>0</v>
      </c>
      <c r="AJ81" s="3">
        <f t="shared" ca="1" si="74"/>
        <v>0</v>
      </c>
      <c r="AK81" s="3">
        <f t="shared" ca="1" si="75"/>
        <v>1</v>
      </c>
      <c r="AL81" s="3">
        <f t="shared" ca="1" si="76"/>
        <v>1</v>
      </c>
      <c r="AM81" s="3">
        <f t="shared" ca="1" si="77"/>
        <v>0</v>
      </c>
      <c r="AN81" s="3">
        <f t="shared" ca="1" si="78"/>
        <v>0</v>
      </c>
      <c r="AO81" s="3">
        <f t="shared" ca="1" si="79"/>
        <v>0</v>
      </c>
      <c r="AP81" s="3">
        <f t="shared" ca="1" si="80"/>
        <v>0</v>
      </c>
      <c r="AQ81" s="3">
        <f t="shared" ca="1" si="81"/>
        <v>1</v>
      </c>
      <c r="AR81" s="3">
        <f t="shared" ca="1" si="82"/>
        <v>1</v>
      </c>
      <c r="AS81" s="3">
        <f t="shared" ca="1" si="83"/>
        <v>0</v>
      </c>
      <c r="AT81" s="3">
        <f t="shared" ca="1" si="84"/>
        <v>0</v>
      </c>
      <c r="AU81" s="3">
        <f t="shared" ca="1" si="85"/>
        <v>0</v>
      </c>
      <c r="AV81" s="3">
        <f t="shared" ca="1" si="86"/>
        <v>0</v>
      </c>
      <c r="AW81" s="3">
        <f t="shared" ca="1" si="87"/>
        <v>1</v>
      </c>
      <c r="AX81" s="3">
        <f t="shared" ca="1" si="88"/>
        <v>1</v>
      </c>
      <c r="AY81" s="3">
        <f t="shared" ca="1" si="89"/>
        <v>0</v>
      </c>
      <c r="AZ81" s="3">
        <f t="shared" ca="1" si="90"/>
        <v>0</v>
      </c>
      <c r="BA81" s="3">
        <f t="shared" ca="1" si="91"/>
        <v>0</v>
      </c>
      <c r="BB81" s="3">
        <f t="shared" ca="1" si="92"/>
        <v>0</v>
      </c>
      <c r="BC81" s="3">
        <f t="shared" ca="1" si="93"/>
        <v>1</v>
      </c>
      <c r="BD81" s="3">
        <f t="shared" ca="1" si="94"/>
        <v>1</v>
      </c>
      <c r="BE81" s="3">
        <f t="shared" ca="1" si="95"/>
        <v>0</v>
      </c>
      <c r="BF81" s="3">
        <f t="shared" ca="1" si="96"/>
        <v>0</v>
      </c>
      <c r="BG81" s="3">
        <f t="shared" ca="1" si="97"/>
        <v>0</v>
      </c>
    </row>
    <row r="82" spans="1:59">
      <c r="A82" s="5">
        <f ca="1">OFFSET(Input!C$1,COUNT(Input!$C:$C)-(ROW()-ROW($A$2)+1),0)</f>
        <v>3</v>
      </c>
      <c r="B82" s="5" t="str">
        <f ca="1">OFFSET(Input!D$1,COUNT(Input!$C:$C)-(ROW()-ROW($A$2)+1),0)</f>
        <v>interleave</v>
      </c>
      <c r="C82" s="5">
        <f ca="1">OFFSET(Input!E$1,COUNT(Input!$C:$C)-(ROW()-ROW($A$2)+1),0)</f>
        <v>17</v>
      </c>
      <c r="D82" s="3">
        <f ca="1">MOD(BB82,Solutions!$B$9)</f>
        <v>98260002658627</v>
      </c>
      <c r="E82" s="3">
        <f ca="1">MOD(BC82,Solutions!$B$9)</f>
        <v>3</v>
      </c>
      <c r="F82" s="3">
        <v>0</v>
      </c>
      <c r="G82" s="3">
        <v>1</v>
      </c>
      <c r="H82" s="3">
        <v>1</v>
      </c>
      <c r="I82" s="3">
        <v>0</v>
      </c>
      <c r="J82" s="3">
        <f t="shared" ca="1" si="49"/>
        <v>17</v>
      </c>
      <c r="K82" s="3">
        <f ca="1">IF($A82=3,Solutions!$B$9,0)</f>
        <v>119315717514047</v>
      </c>
      <c r="L82" s="3">
        <f t="shared" ca="1" si="50"/>
        <v>1</v>
      </c>
      <c r="M82" s="3">
        <f t="shared" ca="1" si="51"/>
        <v>0</v>
      </c>
      <c r="N82" s="3">
        <f t="shared" ca="1" si="52"/>
        <v>-7018571618473</v>
      </c>
      <c r="O82" s="3">
        <f t="shared" ca="1" si="53"/>
        <v>1</v>
      </c>
      <c r="P82" s="3">
        <f t="shared" ca="1" si="54"/>
        <v>6</v>
      </c>
      <c r="Q82" s="3">
        <f t="shared" ca="1" si="55"/>
        <v>17</v>
      </c>
      <c r="R82" s="3">
        <f t="shared" ca="1" si="56"/>
        <v>-7018571618473</v>
      </c>
      <c r="S82" s="3">
        <f t="shared" ca="1" si="57"/>
        <v>1</v>
      </c>
      <c r="T82" s="3">
        <f t="shared" ca="1" si="58"/>
        <v>14037143236947</v>
      </c>
      <c r="U82" s="3">
        <f t="shared" ca="1" si="59"/>
        <v>-2</v>
      </c>
      <c r="V82" s="3">
        <f t="shared" ca="1" si="60"/>
        <v>5</v>
      </c>
      <c r="W82" s="3">
        <f t="shared" ca="1" si="61"/>
        <v>6</v>
      </c>
      <c r="X82" s="3">
        <f t="shared" ca="1" si="62"/>
        <v>14037143236947</v>
      </c>
      <c r="Y82" s="3">
        <f t="shared" ca="1" si="63"/>
        <v>-2</v>
      </c>
      <c r="Z82" s="3">
        <f t="shared" ca="1" si="64"/>
        <v>-21055714855420</v>
      </c>
      <c r="AA82" s="3">
        <f t="shared" ca="1" si="65"/>
        <v>3</v>
      </c>
      <c r="AB82" s="3">
        <f t="shared" ca="1" si="66"/>
        <v>1</v>
      </c>
      <c r="AC82" s="3">
        <f t="shared" ca="1" si="67"/>
        <v>5</v>
      </c>
      <c r="AD82" s="3">
        <f t="shared" ca="1" si="68"/>
        <v>-21055714855420</v>
      </c>
      <c r="AE82" s="3">
        <f t="shared" ca="1" si="69"/>
        <v>3</v>
      </c>
      <c r="AF82" s="3">
        <f t="shared" ca="1" si="70"/>
        <v>119315717514047</v>
      </c>
      <c r="AG82" s="3">
        <f t="shared" ca="1" si="71"/>
        <v>-17</v>
      </c>
      <c r="AH82" s="3">
        <f t="shared" ca="1" si="72"/>
        <v>0</v>
      </c>
      <c r="AI82" s="3">
        <f t="shared" ca="1" si="73"/>
        <v>1</v>
      </c>
      <c r="AJ82" s="3">
        <f t="shared" ca="1" si="74"/>
        <v>-21055714855420</v>
      </c>
      <c r="AK82" s="3">
        <f t="shared" ca="1" si="75"/>
        <v>3</v>
      </c>
      <c r="AL82" s="3">
        <f t="shared" ca="1" si="76"/>
        <v>119315717514047</v>
      </c>
      <c r="AM82" s="3">
        <f t="shared" ca="1" si="77"/>
        <v>-17</v>
      </c>
      <c r="AN82" s="3">
        <f t="shared" ca="1" si="78"/>
        <v>0</v>
      </c>
      <c r="AO82" s="3">
        <f t="shared" ca="1" si="79"/>
        <v>1</v>
      </c>
      <c r="AP82" s="3">
        <f t="shared" ca="1" si="80"/>
        <v>-21055714855420</v>
      </c>
      <c r="AQ82" s="3">
        <f t="shared" ca="1" si="81"/>
        <v>3</v>
      </c>
      <c r="AR82" s="3">
        <f t="shared" ca="1" si="82"/>
        <v>119315717514047</v>
      </c>
      <c r="AS82" s="3">
        <f t="shared" ca="1" si="83"/>
        <v>-17</v>
      </c>
      <c r="AT82" s="3">
        <f t="shared" ca="1" si="84"/>
        <v>0</v>
      </c>
      <c r="AU82" s="3">
        <f t="shared" ca="1" si="85"/>
        <v>1</v>
      </c>
      <c r="AV82" s="3">
        <f t="shared" ca="1" si="86"/>
        <v>-21055714855420</v>
      </c>
      <c r="AW82" s="3">
        <f t="shared" ca="1" si="87"/>
        <v>3</v>
      </c>
      <c r="AX82" s="3">
        <f t="shared" ca="1" si="88"/>
        <v>119315717514047</v>
      </c>
      <c r="AY82" s="3">
        <f t="shared" ca="1" si="89"/>
        <v>-17</v>
      </c>
      <c r="AZ82" s="3">
        <f t="shared" ca="1" si="90"/>
        <v>0</v>
      </c>
      <c r="BA82" s="3">
        <f t="shared" ca="1" si="91"/>
        <v>1</v>
      </c>
      <c r="BB82" s="3">
        <f t="shared" ca="1" si="92"/>
        <v>-21055714855420</v>
      </c>
      <c r="BC82" s="3">
        <f t="shared" ca="1" si="93"/>
        <v>3</v>
      </c>
      <c r="BD82" s="3">
        <f t="shared" ca="1" si="94"/>
        <v>119315717514047</v>
      </c>
      <c r="BE82" s="3">
        <f t="shared" ca="1" si="95"/>
        <v>-17</v>
      </c>
      <c r="BF82" s="3">
        <f t="shared" ca="1" si="96"/>
        <v>0</v>
      </c>
      <c r="BG82" s="3">
        <f t="shared" ca="1" si="97"/>
        <v>1</v>
      </c>
    </row>
    <row r="83" spans="1:59">
      <c r="A83" s="5">
        <f ca="1">OFFSET(Input!C$1,COUNT(Input!$C:$C)-(ROW()-ROW($A$2)+1),0)</f>
        <v>2</v>
      </c>
      <c r="B83" s="5" t="str">
        <f ca="1">OFFSET(Input!D$1,COUNT(Input!$C:$C)-(ROW()-ROW($A$2)+1),0)</f>
        <v>offset</v>
      </c>
      <c r="C83" s="5">
        <f ca="1">OFFSET(Input!E$1,COUNT(Input!$C:$C)-(ROW()-ROW($A$2)+1),0)</f>
        <v>239</v>
      </c>
      <c r="D83" s="3">
        <f ca="1">MOD(BB83,Solutions!$B$9)</f>
        <v>0</v>
      </c>
      <c r="E83" s="3">
        <f ca="1">MOD(BC83,Solutions!$B$9)</f>
        <v>1</v>
      </c>
      <c r="F83" s="3">
        <v>0</v>
      </c>
      <c r="G83" s="3">
        <v>1</v>
      </c>
      <c r="H83" s="3">
        <v>1</v>
      </c>
      <c r="I83" s="3">
        <v>0</v>
      </c>
      <c r="J83" s="3">
        <f t="shared" ca="1" si="49"/>
        <v>0</v>
      </c>
      <c r="K83" s="3">
        <f ca="1">IF($A83=3,Solutions!$B$9,0)</f>
        <v>0</v>
      </c>
      <c r="L83" s="3">
        <f t="shared" ca="1" si="50"/>
        <v>0</v>
      </c>
      <c r="M83" s="3">
        <f t="shared" ca="1" si="51"/>
        <v>1</v>
      </c>
      <c r="N83" s="3">
        <f t="shared" ca="1" si="52"/>
        <v>1</v>
      </c>
      <c r="O83" s="3">
        <f t="shared" ca="1" si="53"/>
        <v>0</v>
      </c>
      <c r="P83" s="3">
        <f t="shared" ca="1" si="54"/>
        <v>0</v>
      </c>
      <c r="Q83" s="3">
        <f t="shared" ca="1" si="55"/>
        <v>0</v>
      </c>
      <c r="R83" s="3">
        <f t="shared" ca="1" si="56"/>
        <v>0</v>
      </c>
      <c r="S83" s="3">
        <f t="shared" ca="1" si="57"/>
        <v>1</v>
      </c>
      <c r="T83" s="3">
        <f t="shared" ca="1" si="58"/>
        <v>1</v>
      </c>
      <c r="U83" s="3">
        <f t="shared" ca="1" si="59"/>
        <v>0</v>
      </c>
      <c r="V83" s="3">
        <f t="shared" ca="1" si="60"/>
        <v>0</v>
      </c>
      <c r="W83" s="3">
        <f t="shared" ca="1" si="61"/>
        <v>0</v>
      </c>
      <c r="X83" s="3">
        <f t="shared" ca="1" si="62"/>
        <v>0</v>
      </c>
      <c r="Y83" s="3">
        <f t="shared" ca="1" si="63"/>
        <v>1</v>
      </c>
      <c r="Z83" s="3">
        <f t="shared" ca="1" si="64"/>
        <v>1</v>
      </c>
      <c r="AA83" s="3">
        <f t="shared" ca="1" si="65"/>
        <v>0</v>
      </c>
      <c r="AB83" s="3">
        <f t="shared" ca="1" si="66"/>
        <v>0</v>
      </c>
      <c r="AC83" s="3">
        <f t="shared" ca="1" si="67"/>
        <v>0</v>
      </c>
      <c r="AD83" s="3">
        <f t="shared" ca="1" si="68"/>
        <v>0</v>
      </c>
      <c r="AE83" s="3">
        <f t="shared" ca="1" si="69"/>
        <v>1</v>
      </c>
      <c r="AF83" s="3">
        <f t="shared" ca="1" si="70"/>
        <v>1</v>
      </c>
      <c r="AG83" s="3">
        <f t="shared" ca="1" si="71"/>
        <v>0</v>
      </c>
      <c r="AH83" s="3">
        <f t="shared" ca="1" si="72"/>
        <v>0</v>
      </c>
      <c r="AI83" s="3">
        <f t="shared" ca="1" si="73"/>
        <v>0</v>
      </c>
      <c r="AJ83" s="3">
        <f t="shared" ca="1" si="74"/>
        <v>0</v>
      </c>
      <c r="AK83" s="3">
        <f t="shared" ca="1" si="75"/>
        <v>1</v>
      </c>
      <c r="AL83" s="3">
        <f t="shared" ca="1" si="76"/>
        <v>1</v>
      </c>
      <c r="AM83" s="3">
        <f t="shared" ca="1" si="77"/>
        <v>0</v>
      </c>
      <c r="AN83" s="3">
        <f t="shared" ca="1" si="78"/>
        <v>0</v>
      </c>
      <c r="AO83" s="3">
        <f t="shared" ca="1" si="79"/>
        <v>0</v>
      </c>
      <c r="AP83" s="3">
        <f t="shared" ca="1" si="80"/>
        <v>0</v>
      </c>
      <c r="AQ83" s="3">
        <f t="shared" ca="1" si="81"/>
        <v>1</v>
      </c>
      <c r="AR83" s="3">
        <f t="shared" ca="1" si="82"/>
        <v>1</v>
      </c>
      <c r="AS83" s="3">
        <f t="shared" ca="1" si="83"/>
        <v>0</v>
      </c>
      <c r="AT83" s="3">
        <f t="shared" ca="1" si="84"/>
        <v>0</v>
      </c>
      <c r="AU83" s="3">
        <f t="shared" ca="1" si="85"/>
        <v>0</v>
      </c>
      <c r="AV83" s="3">
        <f t="shared" ca="1" si="86"/>
        <v>0</v>
      </c>
      <c r="AW83" s="3">
        <f t="shared" ca="1" si="87"/>
        <v>1</v>
      </c>
      <c r="AX83" s="3">
        <f t="shared" ca="1" si="88"/>
        <v>1</v>
      </c>
      <c r="AY83" s="3">
        <f t="shared" ca="1" si="89"/>
        <v>0</v>
      </c>
      <c r="AZ83" s="3">
        <f t="shared" ca="1" si="90"/>
        <v>0</v>
      </c>
      <c r="BA83" s="3">
        <f t="shared" ca="1" si="91"/>
        <v>0</v>
      </c>
      <c r="BB83" s="3">
        <f t="shared" ca="1" si="92"/>
        <v>0</v>
      </c>
      <c r="BC83" s="3">
        <f t="shared" ca="1" si="93"/>
        <v>1</v>
      </c>
      <c r="BD83" s="3">
        <f t="shared" ca="1" si="94"/>
        <v>1</v>
      </c>
      <c r="BE83" s="3">
        <f t="shared" ca="1" si="95"/>
        <v>0</v>
      </c>
      <c r="BF83" s="3">
        <f t="shared" ca="1" si="96"/>
        <v>0</v>
      </c>
      <c r="BG83" s="3">
        <f t="shared" ca="1" si="97"/>
        <v>0</v>
      </c>
    </row>
    <row r="84" spans="1:59">
      <c r="A84" s="5">
        <f ca="1">OFFSET(Input!C$1,COUNT(Input!$C:$C)-(ROW()-ROW($A$2)+1),0)</f>
        <v>1</v>
      </c>
      <c r="B84" s="5" t="str">
        <f ca="1">OFFSET(Input!D$1,COUNT(Input!$C:$C)-(ROW()-ROW($A$2)+1),0)</f>
        <v>reverse</v>
      </c>
      <c r="C84" s="5">
        <f ca="1">OFFSET(Input!E$1,COUNT(Input!$C:$C)-(ROW()-ROW($A$2)+1),0)</f>
        <v>0</v>
      </c>
      <c r="D84" s="3">
        <f ca="1">MOD(BB84,Solutions!$B$9)</f>
        <v>0</v>
      </c>
      <c r="E84" s="3">
        <f ca="1">MOD(BC84,Solutions!$B$9)</f>
        <v>1</v>
      </c>
      <c r="F84" s="3">
        <v>0</v>
      </c>
      <c r="G84" s="3">
        <v>1</v>
      </c>
      <c r="H84" s="3">
        <v>1</v>
      </c>
      <c r="I84" s="3">
        <v>0</v>
      </c>
      <c r="J84" s="3">
        <f t="shared" ca="1" si="49"/>
        <v>0</v>
      </c>
      <c r="K84" s="3">
        <f ca="1">IF($A84=3,Solutions!$B$9,0)</f>
        <v>0</v>
      </c>
      <c r="L84" s="3">
        <f t="shared" ca="1" si="50"/>
        <v>0</v>
      </c>
      <c r="M84" s="3">
        <f t="shared" ca="1" si="51"/>
        <v>1</v>
      </c>
      <c r="N84" s="3">
        <f t="shared" ca="1" si="52"/>
        <v>1</v>
      </c>
      <c r="O84" s="3">
        <f t="shared" ca="1" si="53"/>
        <v>0</v>
      </c>
      <c r="P84" s="3">
        <f t="shared" ca="1" si="54"/>
        <v>0</v>
      </c>
      <c r="Q84" s="3">
        <f t="shared" ca="1" si="55"/>
        <v>0</v>
      </c>
      <c r="R84" s="3">
        <f t="shared" ca="1" si="56"/>
        <v>0</v>
      </c>
      <c r="S84" s="3">
        <f t="shared" ca="1" si="57"/>
        <v>1</v>
      </c>
      <c r="T84" s="3">
        <f t="shared" ca="1" si="58"/>
        <v>1</v>
      </c>
      <c r="U84" s="3">
        <f t="shared" ca="1" si="59"/>
        <v>0</v>
      </c>
      <c r="V84" s="3">
        <f t="shared" ca="1" si="60"/>
        <v>0</v>
      </c>
      <c r="W84" s="3">
        <f t="shared" ca="1" si="61"/>
        <v>0</v>
      </c>
      <c r="X84" s="3">
        <f t="shared" ca="1" si="62"/>
        <v>0</v>
      </c>
      <c r="Y84" s="3">
        <f t="shared" ca="1" si="63"/>
        <v>1</v>
      </c>
      <c r="Z84" s="3">
        <f t="shared" ca="1" si="64"/>
        <v>1</v>
      </c>
      <c r="AA84" s="3">
        <f t="shared" ca="1" si="65"/>
        <v>0</v>
      </c>
      <c r="AB84" s="3">
        <f t="shared" ca="1" si="66"/>
        <v>0</v>
      </c>
      <c r="AC84" s="3">
        <f t="shared" ca="1" si="67"/>
        <v>0</v>
      </c>
      <c r="AD84" s="3">
        <f t="shared" ca="1" si="68"/>
        <v>0</v>
      </c>
      <c r="AE84" s="3">
        <f t="shared" ca="1" si="69"/>
        <v>1</v>
      </c>
      <c r="AF84" s="3">
        <f t="shared" ca="1" si="70"/>
        <v>1</v>
      </c>
      <c r="AG84" s="3">
        <f t="shared" ca="1" si="71"/>
        <v>0</v>
      </c>
      <c r="AH84" s="3">
        <f t="shared" ca="1" si="72"/>
        <v>0</v>
      </c>
      <c r="AI84" s="3">
        <f t="shared" ca="1" si="73"/>
        <v>0</v>
      </c>
      <c r="AJ84" s="3">
        <f t="shared" ca="1" si="74"/>
        <v>0</v>
      </c>
      <c r="AK84" s="3">
        <f t="shared" ca="1" si="75"/>
        <v>1</v>
      </c>
      <c r="AL84" s="3">
        <f t="shared" ca="1" si="76"/>
        <v>1</v>
      </c>
      <c r="AM84" s="3">
        <f t="shared" ca="1" si="77"/>
        <v>0</v>
      </c>
      <c r="AN84" s="3">
        <f t="shared" ca="1" si="78"/>
        <v>0</v>
      </c>
      <c r="AO84" s="3">
        <f t="shared" ca="1" si="79"/>
        <v>0</v>
      </c>
      <c r="AP84" s="3">
        <f t="shared" ca="1" si="80"/>
        <v>0</v>
      </c>
      <c r="AQ84" s="3">
        <f t="shared" ca="1" si="81"/>
        <v>1</v>
      </c>
      <c r="AR84" s="3">
        <f t="shared" ca="1" si="82"/>
        <v>1</v>
      </c>
      <c r="AS84" s="3">
        <f t="shared" ca="1" si="83"/>
        <v>0</v>
      </c>
      <c r="AT84" s="3">
        <f t="shared" ca="1" si="84"/>
        <v>0</v>
      </c>
      <c r="AU84" s="3">
        <f t="shared" ca="1" si="85"/>
        <v>0</v>
      </c>
      <c r="AV84" s="3">
        <f t="shared" ca="1" si="86"/>
        <v>0</v>
      </c>
      <c r="AW84" s="3">
        <f t="shared" ca="1" si="87"/>
        <v>1</v>
      </c>
      <c r="AX84" s="3">
        <f t="shared" ca="1" si="88"/>
        <v>1</v>
      </c>
      <c r="AY84" s="3">
        <f t="shared" ca="1" si="89"/>
        <v>0</v>
      </c>
      <c r="AZ84" s="3">
        <f t="shared" ca="1" si="90"/>
        <v>0</v>
      </c>
      <c r="BA84" s="3">
        <f t="shared" ca="1" si="91"/>
        <v>0</v>
      </c>
      <c r="BB84" s="3">
        <f t="shared" ca="1" si="92"/>
        <v>0</v>
      </c>
      <c r="BC84" s="3">
        <f t="shared" ca="1" si="93"/>
        <v>1</v>
      </c>
      <c r="BD84" s="3">
        <f t="shared" ca="1" si="94"/>
        <v>1</v>
      </c>
      <c r="BE84" s="3">
        <f t="shared" ca="1" si="95"/>
        <v>0</v>
      </c>
      <c r="BF84" s="3">
        <f t="shared" ca="1" si="96"/>
        <v>0</v>
      </c>
      <c r="BG84" s="3">
        <f t="shared" ca="1" si="97"/>
        <v>0</v>
      </c>
    </row>
    <row r="85" spans="1:59">
      <c r="A85" s="5">
        <f ca="1">OFFSET(Input!C$1,COUNT(Input!$C:$C)-(ROW()-ROW($A$2)+1),0)</f>
        <v>2</v>
      </c>
      <c r="B85" s="5" t="str">
        <f ca="1">OFFSET(Input!D$1,COUNT(Input!$C:$C)-(ROW()-ROW($A$2)+1),0)</f>
        <v>offset</v>
      </c>
      <c r="C85" s="5">
        <f ca="1">OFFSET(Input!E$1,COUNT(Input!$C:$C)-(ROW()-ROW($A$2)+1),0)</f>
        <v>-864</v>
      </c>
      <c r="D85" s="3">
        <f ca="1">MOD(BB85,Solutions!$B$9)</f>
        <v>0</v>
      </c>
      <c r="E85" s="3">
        <f ca="1">MOD(BC85,Solutions!$B$9)</f>
        <v>1</v>
      </c>
      <c r="F85" s="3">
        <v>0</v>
      </c>
      <c r="G85" s="3">
        <v>1</v>
      </c>
      <c r="H85" s="3">
        <v>1</v>
      </c>
      <c r="I85" s="3">
        <v>0</v>
      </c>
      <c r="J85" s="3">
        <f t="shared" ca="1" si="49"/>
        <v>0</v>
      </c>
      <c r="K85" s="3">
        <f ca="1">IF($A85=3,Solutions!$B$9,0)</f>
        <v>0</v>
      </c>
      <c r="L85" s="3">
        <f t="shared" ca="1" si="50"/>
        <v>0</v>
      </c>
      <c r="M85" s="3">
        <f t="shared" ca="1" si="51"/>
        <v>1</v>
      </c>
      <c r="N85" s="3">
        <f t="shared" ca="1" si="52"/>
        <v>1</v>
      </c>
      <c r="O85" s="3">
        <f t="shared" ca="1" si="53"/>
        <v>0</v>
      </c>
      <c r="P85" s="3">
        <f t="shared" ca="1" si="54"/>
        <v>0</v>
      </c>
      <c r="Q85" s="3">
        <f t="shared" ca="1" si="55"/>
        <v>0</v>
      </c>
      <c r="R85" s="3">
        <f t="shared" ca="1" si="56"/>
        <v>0</v>
      </c>
      <c r="S85" s="3">
        <f t="shared" ca="1" si="57"/>
        <v>1</v>
      </c>
      <c r="T85" s="3">
        <f t="shared" ca="1" si="58"/>
        <v>1</v>
      </c>
      <c r="U85" s="3">
        <f t="shared" ca="1" si="59"/>
        <v>0</v>
      </c>
      <c r="V85" s="3">
        <f t="shared" ca="1" si="60"/>
        <v>0</v>
      </c>
      <c r="W85" s="3">
        <f t="shared" ca="1" si="61"/>
        <v>0</v>
      </c>
      <c r="X85" s="3">
        <f t="shared" ca="1" si="62"/>
        <v>0</v>
      </c>
      <c r="Y85" s="3">
        <f t="shared" ca="1" si="63"/>
        <v>1</v>
      </c>
      <c r="Z85" s="3">
        <f t="shared" ca="1" si="64"/>
        <v>1</v>
      </c>
      <c r="AA85" s="3">
        <f t="shared" ca="1" si="65"/>
        <v>0</v>
      </c>
      <c r="AB85" s="3">
        <f t="shared" ca="1" si="66"/>
        <v>0</v>
      </c>
      <c r="AC85" s="3">
        <f t="shared" ca="1" si="67"/>
        <v>0</v>
      </c>
      <c r="AD85" s="3">
        <f t="shared" ca="1" si="68"/>
        <v>0</v>
      </c>
      <c r="AE85" s="3">
        <f t="shared" ca="1" si="69"/>
        <v>1</v>
      </c>
      <c r="AF85" s="3">
        <f t="shared" ca="1" si="70"/>
        <v>1</v>
      </c>
      <c r="AG85" s="3">
        <f t="shared" ca="1" si="71"/>
        <v>0</v>
      </c>
      <c r="AH85" s="3">
        <f t="shared" ca="1" si="72"/>
        <v>0</v>
      </c>
      <c r="AI85" s="3">
        <f t="shared" ca="1" si="73"/>
        <v>0</v>
      </c>
      <c r="AJ85" s="3">
        <f t="shared" ca="1" si="74"/>
        <v>0</v>
      </c>
      <c r="AK85" s="3">
        <f t="shared" ca="1" si="75"/>
        <v>1</v>
      </c>
      <c r="AL85" s="3">
        <f t="shared" ca="1" si="76"/>
        <v>1</v>
      </c>
      <c r="AM85" s="3">
        <f t="shared" ca="1" si="77"/>
        <v>0</v>
      </c>
      <c r="AN85" s="3">
        <f t="shared" ca="1" si="78"/>
        <v>0</v>
      </c>
      <c r="AO85" s="3">
        <f t="shared" ca="1" si="79"/>
        <v>0</v>
      </c>
      <c r="AP85" s="3">
        <f t="shared" ca="1" si="80"/>
        <v>0</v>
      </c>
      <c r="AQ85" s="3">
        <f t="shared" ca="1" si="81"/>
        <v>1</v>
      </c>
      <c r="AR85" s="3">
        <f t="shared" ca="1" si="82"/>
        <v>1</v>
      </c>
      <c r="AS85" s="3">
        <f t="shared" ca="1" si="83"/>
        <v>0</v>
      </c>
      <c r="AT85" s="3">
        <f t="shared" ca="1" si="84"/>
        <v>0</v>
      </c>
      <c r="AU85" s="3">
        <f t="shared" ca="1" si="85"/>
        <v>0</v>
      </c>
      <c r="AV85" s="3">
        <f t="shared" ca="1" si="86"/>
        <v>0</v>
      </c>
      <c r="AW85" s="3">
        <f t="shared" ca="1" si="87"/>
        <v>1</v>
      </c>
      <c r="AX85" s="3">
        <f t="shared" ca="1" si="88"/>
        <v>1</v>
      </c>
      <c r="AY85" s="3">
        <f t="shared" ca="1" si="89"/>
        <v>0</v>
      </c>
      <c r="AZ85" s="3">
        <f t="shared" ca="1" si="90"/>
        <v>0</v>
      </c>
      <c r="BA85" s="3">
        <f t="shared" ca="1" si="91"/>
        <v>0</v>
      </c>
      <c r="BB85" s="3">
        <f t="shared" ca="1" si="92"/>
        <v>0</v>
      </c>
      <c r="BC85" s="3">
        <f t="shared" ca="1" si="93"/>
        <v>1</v>
      </c>
      <c r="BD85" s="3">
        <f t="shared" ca="1" si="94"/>
        <v>1</v>
      </c>
      <c r="BE85" s="3">
        <f t="shared" ca="1" si="95"/>
        <v>0</v>
      </c>
      <c r="BF85" s="3">
        <f t="shared" ca="1" si="96"/>
        <v>0</v>
      </c>
      <c r="BG85" s="3">
        <f t="shared" ca="1" si="97"/>
        <v>0</v>
      </c>
    </row>
    <row r="86" spans="1:59">
      <c r="A86" s="5">
        <f ca="1">OFFSET(Input!C$1,COUNT(Input!$C:$C)-(ROW()-ROW($A$2)+1),0)</f>
        <v>3</v>
      </c>
      <c r="B86" s="5" t="str">
        <f ca="1">OFFSET(Input!D$1,COUNT(Input!$C:$C)-(ROW()-ROW($A$2)+1),0)</f>
        <v>interleave</v>
      </c>
      <c r="C86" s="5">
        <f ca="1">OFFSET(Input!E$1,COUNT(Input!$C:$C)-(ROW()-ROW($A$2)+1),0)</f>
        <v>71</v>
      </c>
      <c r="D86" s="3">
        <f ca="1">MOD(BB86,Solutions!$B$9)</f>
        <v>105871693005422</v>
      </c>
      <c r="E86" s="3">
        <f ca="1">MOD(BC86,Solutions!$B$9)</f>
        <v>8</v>
      </c>
      <c r="F86" s="3">
        <v>0</v>
      </c>
      <c r="G86" s="3">
        <v>1</v>
      </c>
      <c r="H86" s="3">
        <v>1</v>
      </c>
      <c r="I86" s="3">
        <v>0</v>
      </c>
      <c r="J86" s="3">
        <f t="shared" ca="1" si="49"/>
        <v>71</v>
      </c>
      <c r="K86" s="3">
        <f ca="1">IF($A86=3,Solutions!$B$9,0)</f>
        <v>119315717514047</v>
      </c>
      <c r="L86" s="3">
        <f t="shared" ca="1" si="50"/>
        <v>1</v>
      </c>
      <c r="M86" s="3">
        <f t="shared" ca="1" si="51"/>
        <v>0</v>
      </c>
      <c r="N86" s="3">
        <f t="shared" ca="1" si="52"/>
        <v>-1680503063578</v>
      </c>
      <c r="O86" s="3">
        <f t="shared" ca="1" si="53"/>
        <v>1</v>
      </c>
      <c r="P86" s="3">
        <f t="shared" ca="1" si="54"/>
        <v>9</v>
      </c>
      <c r="Q86" s="3">
        <f t="shared" ca="1" si="55"/>
        <v>71</v>
      </c>
      <c r="R86" s="3">
        <f t="shared" ca="1" si="56"/>
        <v>-1680503063578</v>
      </c>
      <c r="S86" s="3">
        <f t="shared" ca="1" si="57"/>
        <v>1</v>
      </c>
      <c r="T86" s="3">
        <f t="shared" ca="1" si="58"/>
        <v>11763521445047</v>
      </c>
      <c r="U86" s="3">
        <f t="shared" ca="1" si="59"/>
        <v>-7</v>
      </c>
      <c r="V86" s="3">
        <f t="shared" ca="1" si="60"/>
        <v>8</v>
      </c>
      <c r="W86" s="3">
        <f t="shared" ca="1" si="61"/>
        <v>9</v>
      </c>
      <c r="X86" s="3">
        <f t="shared" ca="1" si="62"/>
        <v>11763521445047</v>
      </c>
      <c r="Y86" s="3">
        <f t="shared" ca="1" si="63"/>
        <v>-7</v>
      </c>
      <c r="Z86" s="3">
        <f t="shared" ca="1" si="64"/>
        <v>-13444024508625</v>
      </c>
      <c r="AA86" s="3">
        <f t="shared" ca="1" si="65"/>
        <v>8</v>
      </c>
      <c r="AB86" s="3">
        <f t="shared" ca="1" si="66"/>
        <v>1</v>
      </c>
      <c r="AC86" s="3">
        <f t="shared" ca="1" si="67"/>
        <v>8</v>
      </c>
      <c r="AD86" s="3">
        <f t="shared" ca="1" si="68"/>
        <v>-13444024508625</v>
      </c>
      <c r="AE86" s="3">
        <f t="shared" ca="1" si="69"/>
        <v>8</v>
      </c>
      <c r="AF86" s="3">
        <f t="shared" ca="1" si="70"/>
        <v>119315717514047</v>
      </c>
      <c r="AG86" s="3">
        <f t="shared" ca="1" si="71"/>
        <v>-71</v>
      </c>
      <c r="AH86" s="3">
        <f t="shared" ca="1" si="72"/>
        <v>0</v>
      </c>
      <c r="AI86" s="3">
        <f t="shared" ca="1" si="73"/>
        <v>1</v>
      </c>
      <c r="AJ86" s="3">
        <f t="shared" ca="1" si="74"/>
        <v>-13444024508625</v>
      </c>
      <c r="AK86" s="3">
        <f t="shared" ca="1" si="75"/>
        <v>8</v>
      </c>
      <c r="AL86" s="3">
        <f t="shared" ca="1" si="76"/>
        <v>119315717514047</v>
      </c>
      <c r="AM86" s="3">
        <f t="shared" ca="1" si="77"/>
        <v>-71</v>
      </c>
      <c r="AN86" s="3">
        <f t="shared" ca="1" si="78"/>
        <v>0</v>
      </c>
      <c r="AO86" s="3">
        <f t="shared" ca="1" si="79"/>
        <v>1</v>
      </c>
      <c r="AP86" s="3">
        <f t="shared" ca="1" si="80"/>
        <v>-13444024508625</v>
      </c>
      <c r="AQ86" s="3">
        <f t="shared" ca="1" si="81"/>
        <v>8</v>
      </c>
      <c r="AR86" s="3">
        <f t="shared" ca="1" si="82"/>
        <v>119315717514047</v>
      </c>
      <c r="AS86" s="3">
        <f t="shared" ca="1" si="83"/>
        <v>-71</v>
      </c>
      <c r="AT86" s="3">
        <f t="shared" ca="1" si="84"/>
        <v>0</v>
      </c>
      <c r="AU86" s="3">
        <f t="shared" ca="1" si="85"/>
        <v>1</v>
      </c>
      <c r="AV86" s="3">
        <f t="shared" ca="1" si="86"/>
        <v>-13444024508625</v>
      </c>
      <c r="AW86" s="3">
        <f t="shared" ca="1" si="87"/>
        <v>8</v>
      </c>
      <c r="AX86" s="3">
        <f t="shared" ca="1" si="88"/>
        <v>119315717514047</v>
      </c>
      <c r="AY86" s="3">
        <f t="shared" ca="1" si="89"/>
        <v>-71</v>
      </c>
      <c r="AZ86" s="3">
        <f t="shared" ca="1" si="90"/>
        <v>0</v>
      </c>
      <c r="BA86" s="3">
        <f t="shared" ca="1" si="91"/>
        <v>1</v>
      </c>
      <c r="BB86" s="3">
        <f t="shared" ca="1" si="92"/>
        <v>-13444024508625</v>
      </c>
      <c r="BC86" s="3">
        <f t="shared" ca="1" si="93"/>
        <v>8</v>
      </c>
      <c r="BD86" s="3">
        <f t="shared" ca="1" si="94"/>
        <v>119315717514047</v>
      </c>
      <c r="BE86" s="3">
        <f t="shared" ca="1" si="95"/>
        <v>-71</v>
      </c>
      <c r="BF86" s="3">
        <f t="shared" ca="1" si="96"/>
        <v>0</v>
      </c>
      <c r="BG86" s="3">
        <f t="shared" ca="1" si="97"/>
        <v>1</v>
      </c>
    </row>
    <row r="87" spans="1:59">
      <c r="A87" s="5">
        <f ca="1">OFFSET(Input!C$1,COUNT(Input!$C:$C)-(ROW()-ROW($A$2)+1),0)</f>
        <v>2</v>
      </c>
      <c r="B87" s="5" t="str">
        <f ca="1">OFFSET(Input!D$1,COUNT(Input!$C:$C)-(ROW()-ROW($A$2)+1),0)</f>
        <v>offset</v>
      </c>
      <c r="C87" s="5">
        <f ca="1">OFFSET(Input!E$1,COUNT(Input!$C:$C)-(ROW()-ROW($A$2)+1),0)</f>
        <v>7894</v>
      </c>
      <c r="D87" s="3">
        <f ca="1">MOD(BB87,Solutions!$B$9)</f>
        <v>0</v>
      </c>
      <c r="E87" s="3">
        <f ca="1">MOD(BC87,Solutions!$B$9)</f>
        <v>1</v>
      </c>
      <c r="F87" s="3">
        <v>0</v>
      </c>
      <c r="G87" s="3">
        <v>1</v>
      </c>
      <c r="H87" s="3">
        <v>1</v>
      </c>
      <c r="I87" s="3">
        <v>0</v>
      </c>
      <c r="J87" s="3">
        <f t="shared" ca="1" si="49"/>
        <v>0</v>
      </c>
      <c r="K87" s="3">
        <f ca="1">IF($A87=3,Solutions!$B$9,0)</f>
        <v>0</v>
      </c>
      <c r="L87" s="3">
        <f t="shared" ca="1" si="50"/>
        <v>0</v>
      </c>
      <c r="M87" s="3">
        <f t="shared" ca="1" si="51"/>
        <v>1</v>
      </c>
      <c r="N87" s="3">
        <f t="shared" ca="1" si="52"/>
        <v>1</v>
      </c>
      <c r="O87" s="3">
        <f t="shared" ca="1" si="53"/>
        <v>0</v>
      </c>
      <c r="P87" s="3">
        <f t="shared" ca="1" si="54"/>
        <v>0</v>
      </c>
      <c r="Q87" s="3">
        <f t="shared" ca="1" si="55"/>
        <v>0</v>
      </c>
      <c r="R87" s="3">
        <f t="shared" ca="1" si="56"/>
        <v>0</v>
      </c>
      <c r="S87" s="3">
        <f t="shared" ca="1" si="57"/>
        <v>1</v>
      </c>
      <c r="T87" s="3">
        <f t="shared" ca="1" si="58"/>
        <v>1</v>
      </c>
      <c r="U87" s="3">
        <f t="shared" ca="1" si="59"/>
        <v>0</v>
      </c>
      <c r="V87" s="3">
        <f t="shared" ca="1" si="60"/>
        <v>0</v>
      </c>
      <c r="W87" s="3">
        <f t="shared" ca="1" si="61"/>
        <v>0</v>
      </c>
      <c r="X87" s="3">
        <f t="shared" ca="1" si="62"/>
        <v>0</v>
      </c>
      <c r="Y87" s="3">
        <f t="shared" ca="1" si="63"/>
        <v>1</v>
      </c>
      <c r="Z87" s="3">
        <f t="shared" ca="1" si="64"/>
        <v>1</v>
      </c>
      <c r="AA87" s="3">
        <f t="shared" ca="1" si="65"/>
        <v>0</v>
      </c>
      <c r="AB87" s="3">
        <f t="shared" ca="1" si="66"/>
        <v>0</v>
      </c>
      <c r="AC87" s="3">
        <f t="shared" ca="1" si="67"/>
        <v>0</v>
      </c>
      <c r="AD87" s="3">
        <f t="shared" ca="1" si="68"/>
        <v>0</v>
      </c>
      <c r="AE87" s="3">
        <f t="shared" ca="1" si="69"/>
        <v>1</v>
      </c>
      <c r="AF87" s="3">
        <f t="shared" ca="1" si="70"/>
        <v>1</v>
      </c>
      <c r="AG87" s="3">
        <f t="shared" ca="1" si="71"/>
        <v>0</v>
      </c>
      <c r="AH87" s="3">
        <f t="shared" ca="1" si="72"/>
        <v>0</v>
      </c>
      <c r="AI87" s="3">
        <f t="shared" ca="1" si="73"/>
        <v>0</v>
      </c>
      <c r="AJ87" s="3">
        <f t="shared" ca="1" si="74"/>
        <v>0</v>
      </c>
      <c r="AK87" s="3">
        <f t="shared" ca="1" si="75"/>
        <v>1</v>
      </c>
      <c r="AL87" s="3">
        <f t="shared" ca="1" si="76"/>
        <v>1</v>
      </c>
      <c r="AM87" s="3">
        <f t="shared" ca="1" si="77"/>
        <v>0</v>
      </c>
      <c r="AN87" s="3">
        <f t="shared" ca="1" si="78"/>
        <v>0</v>
      </c>
      <c r="AO87" s="3">
        <f t="shared" ca="1" si="79"/>
        <v>0</v>
      </c>
      <c r="AP87" s="3">
        <f t="shared" ca="1" si="80"/>
        <v>0</v>
      </c>
      <c r="AQ87" s="3">
        <f t="shared" ca="1" si="81"/>
        <v>1</v>
      </c>
      <c r="AR87" s="3">
        <f t="shared" ca="1" si="82"/>
        <v>1</v>
      </c>
      <c r="AS87" s="3">
        <f t="shared" ca="1" si="83"/>
        <v>0</v>
      </c>
      <c r="AT87" s="3">
        <f t="shared" ca="1" si="84"/>
        <v>0</v>
      </c>
      <c r="AU87" s="3">
        <f t="shared" ca="1" si="85"/>
        <v>0</v>
      </c>
      <c r="AV87" s="3">
        <f t="shared" ca="1" si="86"/>
        <v>0</v>
      </c>
      <c r="AW87" s="3">
        <f t="shared" ca="1" si="87"/>
        <v>1</v>
      </c>
      <c r="AX87" s="3">
        <f t="shared" ca="1" si="88"/>
        <v>1</v>
      </c>
      <c r="AY87" s="3">
        <f t="shared" ca="1" si="89"/>
        <v>0</v>
      </c>
      <c r="AZ87" s="3">
        <f t="shared" ca="1" si="90"/>
        <v>0</v>
      </c>
      <c r="BA87" s="3">
        <f t="shared" ca="1" si="91"/>
        <v>0</v>
      </c>
      <c r="BB87" s="3">
        <f t="shared" ca="1" si="92"/>
        <v>0</v>
      </c>
      <c r="BC87" s="3">
        <f t="shared" ca="1" si="93"/>
        <v>1</v>
      </c>
      <c r="BD87" s="3">
        <f t="shared" ca="1" si="94"/>
        <v>1</v>
      </c>
      <c r="BE87" s="3">
        <f t="shared" ca="1" si="95"/>
        <v>0</v>
      </c>
      <c r="BF87" s="3">
        <f t="shared" ca="1" si="96"/>
        <v>0</v>
      </c>
      <c r="BG87" s="3">
        <f t="shared" ca="1" si="97"/>
        <v>0</v>
      </c>
    </row>
    <row r="88" spans="1:59">
      <c r="A88" s="5">
        <f ca="1">OFFSET(Input!C$1,COUNT(Input!$C:$C)-(ROW()-ROW($A$2)+1),0)</f>
        <v>3</v>
      </c>
      <c r="B88" s="5" t="str">
        <f ca="1">OFFSET(Input!D$1,COUNT(Input!$C:$C)-(ROW()-ROW($A$2)+1),0)</f>
        <v>interleave</v>
      </c>
      <c r="C88" s="5">
        <f ca="1">OFFSET(Input!E$1,COUNT(Input!$C:$C)-(ROW()-ROW($A$2)+1),0)</f>
        <v>52</v>
      </c>
      <c r="D88" s="3">
        <f ca="1">MOD(BB88,Solutions!$B$9)</f>
        <v>103253986310233</v>
      </c>
      <c r="E88" s="3">
        <f ca="1">MOD(BC88,Solutions!$B$9)</f>
        <v>7</v>
      </c>
      <c r="F88" s="3">
        <v>0</v>
      </c>
      <c r="G88" s="3">
        <v>1</v>
      </c>
      <c r="H88" s="3">
        <v>1</v>
      </c>
      <c r="I88" s="3">
        <v>0</v>
      </c>
      <c r="J88" s="3">
        <f t="shared" ca="1" si="49"/>
        <v>52</v>
      </c>
      <c r="K88" s="3">
        <f ca="1">IF($A88=3,Solutions!$B$9,0)</f>
        <v>119315717514047</v>
      </c>
      <c r="L88" s="3">
        <f t="shared" ca="1" si="50"/>
        <v>1</v>
      </c>
      <c r="M88" s="3">
        <f t="shared" ca="1" si="51"/>
        <v>0</v>
      </c>
      <c r="N88" s="3">
        <f t="shared" ca="1" si="52"/>
        <v>-2294533029116</v>
      </c>
      <c r="O88" s="3">
        <f t="shared" ca="1" si="53"/>
        <v>1</v>
      </c>
      <c r="P88" s="3">
        <f t="shared" ca="1" si="54"/>
        <v>15</v>
      </c>
      <c r="Q88" s="3">
        <f t="shared" ca="1" si="55"/>
        <v>52</v>
      </c>
      <c r="R88" s="3">
        <f t="shared" ca="1" si="56"/>
        <v>-2294533029116</v>
      </c>
      <c r="S88" s="3">
        <f t="shared" ca="1" si="57"/>
        <v>1</v>
      </c>
      <c r="T88" s="3">
        <f t="shared" ca="1" si="58"/>
        <v>6883599087349</v>
      </c>
      <c r="U88" s="3">
        <f t="shared" ca="1" si="59"/>
        <v>-3</v>
      </c>
      <c r="V88" s="3">
        <f t="shared" ca="1" si="60"/>
        <v>7</v>
      </c>
      <c r="W88" s="3">
        <f t="shared" ca="1" si="61"/>
        <v>15</v>
      </c>
      <c r="X88" s="3">
        <f t="shared" ca="1" si="62"/>
        <v>6883599087349</v>
      </c>
      <c r="Y88" s="3">
        <f t="shared" ca="1" si="63"/>
        <v>-3</v>
      </c>
      <c r="Z88" s="3">
        <f t="shared" ca="1" si="64"/>
        <v>-16061731203814</v>
      </c>
      <c r="AA88" s="3">
        <f t="shared" ca="1" si="65"/>
        <v>7</v>
      </c>
      <c r="AB88" s="3">
        <f t="shared" ca="1" si="66"/>
        <v>1</v>
      </c>
      <c r="AC88" s="3">
        <f t="shared" ca="1" si="67"/>
        <v>7</v>
      </c>
      <c r="AD88" s="3">
        <f t="shared" ca="1" si="68"/>
        <v>-16061731203814</v>
      </c>
      <c r="AE88" s="3">
        <f t="shared" ca="1" si="69"/>
        <v>7</v>
      </c>
      <c r="AF88" s="3">
        <f t="shared" ca="1" si="70"/>
        <v>119315717514047</v>
      </c>
      <c r="AG88" s="3">
        <f t="shared" ca="1" si="71"/>
        <v>-52</v>
      </c>
      <c r="AH88" s="3">
        <f t="shared" ca="1" si="72"/>
        <v>0</v>
      </c>
      <c r="AI88" s="3">
        <f t="shared" ca="1" si="73"/>
        <v>1</v>
      </c>
      <c r="AJ88" s="3">
        <f t="shared" ca="1" si="74"/>
        <v>-16061731203814</v>
      </c>
      <c r="AK88" s="3">
        <f t="shared" ca="1" si="75"/>
        <v>7</v>
      </c>
      <c r="AL88" s="3">
        <f t="shared" ca="1" si="76"/>
        <v>119315717514047</v>
      </c>
      <c r="AM88" s="3">
        <f t="shared" ca="1" si="77"/>
        <v>-52</v>
      </c>
      <c r="AN88" s="3">
        <f t="shared" ca="1" si="78"/>
        <v>0</v>
      </c>
      <c r="AO88" s="3">
        <f t="shared" ca="1" si="79"/>
        <v>1</v>
      </c>
      <c r="AP88" s="3">
        <f t="shared" ca="1" si="80"/>
        <v>-16061731203814</v>
      </c>
      <c r="AQ88" s="3">
        <f t="shared" ca="1" si="81"/>
        <v>7</v>
      </c>
      <c r="AR88" s="3">
        <f t="shared" ca="1" si="82"/>
        <v>119315717514047</v>
      </c>
      <c r="AS88" s="3">
        <f t="shared" ca="1" si="83"/>
        <v>-52</v>
      </c>
      <c r="AT88" s="3">
        <f t="shared" ca="1" si="84"/>
        <v>0</v>
      </c>
      <c r="AU88" s="3">
        <f t="shared" ca="1" si="85"/>
        <v>1</v>
      </c>
      <c r="AV88" s="3">
        <f t="shared" ca="1" si="86"/>
        <v>-16061731203814</v>
      </c>
      <c r="AW88" s="3">
        <f t="shared" ca="1" si="87"/>
        <v>7</v>
      </c>
      <c r="AX88" s="3">
        <f t="shared" ca="1" si="88"/>
        <v>119315717514047</v>
      </c>
      <c r="AY88" s="3">
        <f t="shared" ca="1" si="89"/>
        <v>-52</v>
      </c>
      <c r="AZ88" s="3">
        <f t="shared" ca="1" si="90"/>
        <v>0</v>
      </c>
      <c r="BA88" s="3">
        <f t="shared" ca="1" si="91"/>
        <v>1</v>
      </c>
      <c r="BB88" s="3">
        <f t="shared" ca="1" si="92"/>
        <v>-16061731203814</v>
      </c>
      <c r="BC88" s="3">
        <f t="shared" ca="1" si="93"/>
        <v>7</v>
      </c>
      <c r="BD88" s="3">
        <f t="shared" ca="1" si="94"/>
        <v>119315717514047</v>
      </c>
      <c r="BE88" s="3">
        <f t="shared" ca="1" si="95"/>
        <v>-52</v>
      </c>
      <c r="BF88" s="3">
        <f t="shared" ca="1" si="96"/>
        <v>0</v>
      </c>
      <c r="BG88" s="3">
        <f t="shared" ca="1" si="97"/>
        <v>1</v>
      </c>
    </row>
    <row r="89" spans="1:59">
      <c r="A89" s="5">
        <f ca="1">OFFSET(Input!C$1,COUNT(Input!$C:$C)-(ROW()-ROW($A$2)+1),0)</f>
        <v>2</v>
      </c>
      <c r="B89" s="5" t="str">
        <f ca="1">OFFSET(Input!D$1,COUNT(Input!$C:$C)-(ROW()-ROW($A$2)+1),0)</f>
        <v>offset</v>
      </c>
      <c r="C89" s="5">
        <f ca="1">OFFSET(Input!E$1,COUNT(Input!$C:$C)-(ROW()-ROW($A$2)+1),0)</f>
        <v>-1086</v>
      </c>
      <c r="D89" s="3">
        <f ca="1">MOD(BB89,Solutions!$B$9)</f>
        <v>0</v>
      </c>
      <c r="E89" s="3">
        <f ca="1">MOD(BC89,Solutions!$B$9)</f>
        <v>1</v>
      </c>
      <c r="F89" s="3">
        <v>0</v>
      </c>
      <c r="G89" s="3">
        <v>1</v>
      </c>
      <c r="H89" s="3">
        <v>1</v>
      </c>
      <c r="I89" s="3">
        <v>0</v>
      </c>
      <c r="J89" s="3">
        <f t="shared" ca="1" si="49"/>
        <v>0</v>
      </c>
      <c r="K89" s="3">
        <f ca="1">IF($A89=3,Solutions!$B$9,0)</f>
        <v>0</v>
      </c>
      <c r="L89" s="3">
        <f t="shared" ca="1" si="50"/>
        <v>0</v>
      </c>
      <c r="M89" s="3">
        <f t="shared" ca="1" si="51"/>
        <v>1</v>
      </c>
      <c r="N89" s="3">
        <f t="shared" ca="1" si="52"/>
        <v>1</v>
      </c>
      <c r="O89" s="3">
        <f t="shared" ca="1" si="53"/>
        <v>0</v>
      </c>
      <c r="P89" s="3">
        <f t="shared" ca="1" si="54"/>
        <v>0</v>
      </c>
      <c r="Q89" s="3">
        <f t="shared" ca="1" si="55"/>
        <v>0</v>
      </c>
      <c r="R89" s="3">
        <f t="shared" ca="1" si="56"/>
        <v>0</v>
      </c>
      <c r="S89" s="3">
        <f t="shared" ca="1" si="57"/>
        <v>1</v>
      </c>
      <c r="T89" s="3">
        <f t="shared" ca="1" si="58"/>
        <v>1</v>
      </c>
      <c r="U89" s="3">
        <f t="shared" ca="1" si="59"/>
        <v>0</v>
      </c>
      <c r="V89" s="3">
        <f t="shared" ca="1" si="60"/>
        <v>0</v>
      </c>
      <c r="W89" s="3">
        <f t="shared" ca="1" si="61"/>
        <v>0</v>
      </c>
      <c r="X89" s="3">
        <f t="shared" ca="1" si="62"/>
        <v>0</v>
      </c>
      <c r="Y89" s="3">
        <f t="shared" ca="1" si="63"/>
        <v>1</v>
      </c>
      <c r="Z89" s="3">
        <f t="shared" ca="1" si="64"/>
        <v>1</v>
      </c>
      <c r="AA89" s="3">
        <f t="shared" ca="1" si="65"/>
        <v>0</v>
      </c>
      <c r="AB89" s="3">
        <f t="shared" ca="1" si="66"/>
        <v>0</v>
      </c>
      <c r="AC89" s="3">
        <f t="shared" ca="1" si="67"/>
        <v>0</v>
      </c>
      <c r="AD89" s="3">
        <f t="shared" ca="1" si="68"/>
        <v>0</v>
      </c>
      <c r="AE89" s="3">
        <f t="shared" ca="1" si="69"/>
        <v>1</v>
      </c>
      <c r="AF89" s="3">
        <f t="shared" ca="1" si="70"/>
        <v>1</v>
      </c>
      <c r="AG89" s="3">
        <f t="shared" ca="1" si="71"/>
        <v>0</v>
      </c>
      <c r="AH89" s="3">
        <f t="shared" ca="1" si="72"/>
        <v>0</v>
      </c>
      <c r="AI89" s="3">
        <f t="shared" ca="1" si="73"/>
        <v>0</v>
      </c>
      <c r="AJ89" s="3">
        <f t="shared" ca="1" si="74"/>
        <v>0</v>
      </c>
      <c r="AK89" s="3">
        <f t="shared" ca="1" si="75"/>
        <v>1</v>
      </c>
      <c r="AL89" s="3">
        <f t="shared" ca="1" si="76"/>
        <v>1</v>
      </c>
      <c r="AM89" s="3">
        <f t="shared" ca="1" si="77"/>
        <v>0</v>
      </c>
      <c r="AN89" s="3">
        <f t="shared" ca="1" si="78"/>
        <v>0</v>
      </c>
      <c r="AO89" s="3">
        <f t="shared" ca="1" si="79"/>
        <v>0</v>
      </c>
      <c r="AP89" s="3">
        <f t="shared" ca="1" si="80"/>
        <v>0</v>
      </c>
      <c r="AQ89" s="3">
        <f t="shared" ca="1" si="81"/>
        <v>1</v>
      </c>
      <c r="AR89" s="3">
        <f t="shared" ca="1" si="82"/>
        <v>1</v>
      </c>
      <c r="AS89" s="3">
        <f t="shared" ca="1" si="83"/>
        <v>0</v>
      </c>
      <c r="AT89" s="3">
        <f t="shared" ca="1" si="84"/>
        <v>0</v>
      </c>
      <c r="AU89" s="3">
        <f t="shared" ca="1" si="85"/>
        <v>0</v>
      </c>
      <c r="AV89" s="3">
        <f t="shared" ca="1" si="86"/>
        <v>0</v>
      </c>
      <c r="AW89" s="3">
        <f t="shared" ca="1" si="87"/>
        <v>1</v>
      </c>
      <c r="AX89" s="3">
        <f t="shared" ca="1" si="88"/>
        <v>1</v>
      </c>
      <c r="AY89" s="3">
        <f t="shared" ca="1" si="89"/>
        <v>0</v>
      </c>
      <c r="AZ89" s="3">
        <f t="shared" ca="1" si="90"/>
        <v>0</v>
      </c>
      <c r="BA89" s="3">
        <f t="shared" ca="1" si="91"/>
        <v>0</v>
      </c>
      <c r="BB89" s="3">
        <f t="shared" ca="1" si="92"/>
        <v>0</v>
      </c>
      <c r="BC89" s="3">
        <f t="shared" ca="1" si="93"/>
        <v>1</v>
      </c>
      <c r="BD89" s="3">
        <f t="shared" ca="1" si="94"/>
        <v>1</v>
      </c>
      <c r="BE89" s="3">
        <f t="shared" ca="1" si="95"/>
        <v>0</v>
      </c>
      <c r="BF89" s="3">
        <f t="shared" ca="1" si="96"/>
        <v>0</v>
      </c>
      <c r="BG89" s="3">
        <f t="shared" ca="1" si="97"/>
        <v>0</v>
      </c>
    </row>
    <row r="90" spans="1:59">
      <c r="A90" s="5">
        <f ca="1">OFFSET(Input!C$1,COUNT(Input!$C:$C)-(ROW()-ROW($A$2)+1),0)</f>
        <v>3</v>
      </c>
      <c r="B90" s="5" t="str">
        <f ca="1">OFFSET(Input!D$1,COUNT(Input!$C:$C)-(ROW()-ROW($A$2)+1),0)</f>
        <v>interleave</v>
      </c>
      <c r="C90" s="5">
        <f ca="1">OFFSET(Input!E$1,COUNT(Input!$C:$C)-(ROW()-ROW($A$2)+1),0)</f>
        <v>63</v>
      </c>
      <c r="D90" s="3">
        <f ca="1">MOD(BB90,Solutions!$B$9)</f>
        <v>7575601112003</v>
      </c>
      <c r="E90" s="3">
        <f ca="1">MOD(BC90,Solutions!$B$9)</f>
        <v>119315717514043</v>
      </c>
      <c r="F90" s="3">
        <v>0</v>
      </c>
      <c r="G90" s="3">
        <v>1</v>
      </c>
      <c r="H90" s="3">
        <v>1</v>
      </c>
      <c r="I90" s="3">
        <v>0</v>
      </c>
      <c r="J90" s="3">
        <f t="shared" ca="1" si="49"/>
        <v>63</v>
      </c>
      <c r="K90" s="3">
        <f ca="1">IF($A90=3,Solutions!$B$9,0)</f>
        <v>119315717514047</v>
      </c>
      <c r="L90" s="3">
        <f t="shared" ca="1" si="50"/>
        <v>1</v>
      </c>
      <c r="M90" s="3">
        <f t="shared" ca="1" si="51"/>
        <v>0</v>
      </c>
      <c r="N90" s="3">
        <f t="shared" ca="1" si="52"/>
        <v>-1893900278000</v>
      </c>
      <c r="O90" s="3">
        <f t="shared" ca="1" si="53"/>
        <v>1</v>
      </c>
      <c r="P90" s="3">
        <f t="shared" ca="1" si="54"/>
        <v>47</v>
      </c>
      <c r="Q90" s="3">
        <f t="shared" ca="1" si="55"/>
        <v>63</v>
      </c>
      <c r="R90" s="3">
        <f t="shared" ca="1" si="56"/>
        <v>-1893900278000</v>
      </c>
      <c r="S90" s="3">
        <f t="shared" ca="1" si="57"/>
        <v>1</v>
      </c>
      <c r="T90" s="3">
        <f t="shared" ca="1" si="58"/>
        <v>1893900278001</v>
      </c>
      <c r="U90" s="3">
        <f t="shared" ca="1" si="59"/>
        <v>-1</v>
      </c>
      <c r="V90" s="3">
        <f t="shared" ca="1" si="60"/>
        <v>16</v>
      </c>
      <c r="W90" s="3">
        <f t="shared" ca="1" si="61"/>
        <v>47</v>
      </c>
      <c r="X90" s="3">
        <f t="shared" ca="1" si="62"/>
        <v>1893900278001</v>
      </c>
      <c r="Y90" s="3">
        <f t="shared" ca="1" si="63"/>
        <v>-1</v>
      </c>
      <c r="Z90" s="3">
        <f t="shared" ca="1" si="64"/>
        <v>-5681700834002</v>
      </c>
      <c r="AA90" s="3">
        <f t="shared" ca="1" si="65"/>
        <v>3</v>
      </c>
      <c r="AB90" s="3">
        <f t="shared" ca="1" si="66"/>
        <v>15</v>
      </c>
      <c r="AC90" s="3">
        <f t="shared" ca="1" si="67"/>
        <v>16</v>
      </c>
      <c r="AD90" s="3">
        <f t="shared" ca="1" si="68"/>
        <v>-5681700834002</v>
      </c>
      <c r="AE90" s="3">
        <f t="shared" ca="1" si="69"/>
        <v>3</v>
      </c>
      <c r="AF90" s="3">
        <f t="shared" ca="1" si="70"/>
        <v>7575601112003</v>
      </c>
      <c r="AG90" s="3">
        <f t="shared" ca="1" si="71"/>
        <v>-4</v>
      </c>
      <c r="AH90" s="3">
        <f t="shared" ca="1" si="72"/>
        <v>1</v>
      </c>
      <c r="AI90" s="3">
        <f t="shared" ca="1" si="73"/>
        <v>15</v>
      </c>
      <c r="AJ90" s="3">
        <f t="shared" ca="1" si="74"/>
        <v>7575601112003</v>
      </c>
      <c r="AK90" s="3">
        <f t="shared" ca="1" si="75"/>
        <v>-4</v>
      </c>
      <c r="AL90" s="3">
        <f t="shared" ca="1" si="76"/>
        <v>-119315717514047</v>
      </c>
      <c r="AM90" s="3">
        <f t="shared" ca="1" si="77"/>
        <v>63</v>
      </c>
      <c r="AN90" s="3">
        <f t="shared" ca="1" si="78"/>
        <v>0</v>
      </c>
      <c r="AO90" s="3">
        <f t="shared" ca="1" si="79"/>
        <v>1</v>
      </c>
      <c r="AP90" s="3">
        <f t="shared" ca="1" si="80"/>
        <v>7575601112003</v>
      </c>
      <c r="AQ90" s="3">
        <f t="shared" ca="1" si="81"/>
        <v>-4</v>
      </c>
      <c r="AR90" s="3">
        <f t="shared" ca="1" si="82"/>
        <v>-119315717514047</v>
      </c>
      <c r="AS90" s="3">
        <f t="shared" ca="1" si="83"/>
        <v>63</v>
      </c>
      <c r="AT90" s="3">
        <f t="shared" ca="1" si="84"/>
        <v>0</v>
      </c>
      <c r="AU90" s="3">
        <f t="shared" ca="1" si="85"/>
        <v>1</v>
      </c>
      <c r="AV90" s="3">
        <f t="shared" ca="1" si="86"/>
        <v>7575601112003</v>
      </c>
      <c r="AW90" s="3">
        <f t="shared" ca="1" si="87"/>
        <v>-4</v>
      </c>
      <c r="AX90" s="3">
        <f t="shared" ca="1" si="88"/>
        <v>-119315717514047</v>
      </c>
      <c r="AY90" s="3">
        <f t="shared" ca="1" si="89"/>
        <v>63</v>
      </c>
      <c r="AZ90" s="3">
        <f t="shared" ca="1" si="90"/>
        <v>0</v>
      </c>
      <c r="BA90" s="3">
        <f t="shared" ca="1" si="91"/>
        <v>1</v>
      </c>
      <c r="BB90" s="3">
        <f t="shared" ca="1" si="92"/>
        <v>7575601112003</v>
      </c>
      <c r="BC90" s="3">
        <f t="shared" ca="1" si="93"/>
        <v>-4</v>
      </c>
      <c r="BD90" s="3">
        <f t="shared" ca="1" si="94"/>
        <v>-119315717514047</v>
      </c>
      <c r="BE90" s="3">
        <f t="shared" ca="1" si="95"/>
        <v>63</v>
      </c>
      <c r="BF90" s="3">
        <f t="shared" ca="1" si="96"/>
        <v>0</v>
      </c>
      <c r="BG90" s="3">
        <f t="shared" ca="1" si="97"/>
        <v>1</v>
      </c>
    </row>
    <row r="91" spans="1:59">
      <c r="A91" s="5">
        <f ca="1">OFFSET(Input!C$1,COUNT(Input!$C:$C)-(ROW()-ROW($A$2)+1),0)</f>
        <v>2</v>
      </c>
      <c r="B91" s="5" t="str">
        <f ca="1">OFFSET(Input!D$1,COUNT(Input!$C:$C)-(ROW()-ROW($A$2)+1),0)</f>
        <v>offset</v>
      </c>
      <c r="C91" s="5">
        <f ca="1">OFFSET(Input!E$1,COUNT(Input!$C:$C)-(ROW()-ROW($A$2)+1),0)</f>
        <v>-5590</v>
      </c>
      <c r="D91" s="3">
        <f ca="1">MOD(BB91,Solutions!$B$9)</f>
        <v>0</v>
      </c>
      <c r="E91" s="3">
        <f ca="1">MOD(BC91,Solutions!$B$9)</f>
        <v>1</v>
      </c>
      <c r="F91" s="3">
        <v>0</v>
      </c>
      <c r="G91" s="3">
        <v>1</v>
      </c>
      <c r="H91" s="3">
        <v>1</v>
      </c>
      <c r="I91" s="3">
        <v>0</v>
      </c>
      <c r="J91" s="3">
        <f t="shared" ca="1" si="49"/>
        <v>0</v>
      </c>
      <c r="K91" s="3">
        <f ca="1">IF($A91=3,Solutions!$B$9,0)</f>
        <v>0</v>
      </c>
      <c r="L91" s="3">
        <f t="shared" ca="1" si="50"/>
        <v>0</v>
      </c>
      <c r="M91" s="3">
        <f t="shared" ca="1" si="51"/>
        <v>1</v>
      </c>
      <c r="N91" s="3">
        <f t="shared" ca="1" si="52"/>
        <v>1</v>
      </c>
      <c r="O91" s="3">
        <f t="shared" ca="1" si="53"/>
        <v>0</v>
      </c>
      <c r="P91" s="3">
        <f t="shared" ca="1" si="54"/>
        <v>0</v>
      </c>
      <c r="Q91" s="3">
        <f t="shared" ca="1" si="55"/>
        <v>0</v>
      </c>
      <c r="R91" s="3">
        <f t="shared" ca="1" si="56"/>
        <v>0</v>
      </c>
      <c r="S91" s="3">
        <f t="shared" ca="1" si="57"/>
        <v>1</v>
      </c>
      <c r="T91" s="3">
        <f t="shared" ca="1" si="58"/>
        <v>1</v>
      </c>
      <c r="U91" s="3">
        <f t="shared" ca="1" si="59"/>
        <v>0</v>
      </c>
      <c r="V91" s="3">
        <f t="shared" ca="1" si="60"/>
        <v>0</v>
      </c>
      <c r="W91" s="3">
        <f t="shared" ca="1" si="61"/>
        <v>0</v>
      </c>
      <c r="X91" s="3">
        <f t="shared" ca="1" si="62"/>
        <v>0</v>
      </c>
      <c r="Y91" s="3">
        <f t="shared" ca="1" si="63"/>
        <v>1</v>
      </c>
      <c r="Z91" s="3">
        <f t="shared" ca="1" si="64"/>
        <v>1</v>
      </c>
      <c r="AA91" s="3">
        <f t="shared" ca="1" si="65"/>
        <v>0</v>
      </c>
      <c r="AB91" s="3">
        <f t="shared" ca="1" si="66"/>
        <v>0</v>
      </c>
      <c r="AC91" s="3">
        <f t="shared" ca="1" si="67"/>
        <v>0</v>
      </c>
      <c r="AD91" s="3">
        <f t="shared" ca="1" si="68"/>
        <v>0</v>
      </c>
      <c r="AE91" s="3">
        <f t="shared" ca="1" si="69"/>
        <v>1</v>
      </c>
      <c r="AF91" s="3">
        <f t="shared" ca="1" si="70"/>
        <v>1</v>
      </c>
      <c r="AG91" s="3">
        <f t="shared" ca="1" si="71"/>
        <v>0</v>
      </c>
      <c r="AH91" s="3">
        <f t="shared" ca="1" si="72"/>
        <v>0</v>
      </c>
      <c r="AI91" s="3">
        <f t="shared" ca="1" si="73"/>
        <v>0</v>
      </c>
      <c r="AJ91" s="3">
        <f t="shared" ca="1" si="74"/>
        <v>0</v>
      </c>
      <c r="AK91" s="3">
        <f t="shared" ca="1" si="75"/>
        <v>1</v>
      </c>
      <c r="AL91" s="3">
        <f t="shared" ca="1" si="76"/>
        <v>1</v>
      </c>
      <c r="AM91" s="3">
        <f t="shared" ca="1" si="77"/>
        <v>0</v>
      </c>
      <c r="AN91" s="3">
        <f t="shared" ca="1" si="78"/>
        <v>0</v>
      </c>
      <c r="AO91" s="3">
        <f t="shared" ca="1" si="79"/>
        <v>0</v>
      </c>
      <c r="AP91" s="3">
        <f t="shared" ca="1" si="80"/>
        <v>0</v>
      </c>
      <c r="AQ91" s="3">
        <f t="shared" ca="1" si="81"/>
        <v>1</v>
      </c>
      <c r="AR91" s="3">
        <f t="shared" ca="1" si="82"/>
        <v>1</v>
      </c>
      <c r="AS91" s="3">
        <f t="shared" ca="1" si="83"/>
        <v>0</v>
      </c>
      <c r="AT91" s="3">
        <f t="shared" ca="1" si="84"/>
        <v>0</v>
      </c>
      <c r="AU91" s="3">
        <f t="shared" ca="1" si="85"/>
        <v>0</v>
      </c>
      <c r="AV91" s="3">
        <f t="shared" ca="1" si="86"/>
        <v>0</v>
      </c>
      <c r="AW91" s="3">
        <f t="shared" ca="1" si="87"/>
        <v>1</v>
      </c>
      <c r="AX91" s="3">
        <f t="shared" ca="1" si="88"/>
        <v>1</v>
      </c>
      <c r="AY91" s="3">
        <f t="shared" ca="1" si="89"/>
        <v>0</v>
      </c>
      <c r="AZ91" s="3">
        <f t="shared" ca="1" si="90"/>
        <v>0</v>
      </c>
      <c r="BA91" s="3">
        <f t="shared" ca="1" si="91"/>
        <v>0</v>
      </c>
      <c r="BB91" s="3">
        <f t="shared" ca="1" si="92"/>
        <v>0</v>
      </c>
      <c r="BC91" s="3">
        <f t="shared" ca="1" si="93"/>
        <v>1</v>
      </c>
      <c r="BD91" s="3">
        <f t="shared" ca="1" si="94"/>
        <v>1</v>
      </c>
      <c r="BE91" s="3">
        <f t="shared" ca="1" si="95"/>
        <v>0</v>
      </c>
      <c r="BF91" s="3">
        <f t="shared" ca="1" si="96"/>
        <v>0</v>
      </c>
      <c r="BG91" s="3">
        <f t="shared" ca="1" si="97"/>
        <v>0</v>
      </c>
    </row>
    <row r="92" spans="1:59">
      <c r="A92" s="5">
        <f ca="1">OFFSET(Input!C$1,COUNT(Input!$C:$C)-(ROW()-ROW($A$2)+1),0)</f>
        <v>3</v>
      </c>
      <c r="B92" s="5" t="str">
        <f ca="1">OFFSET(Input!D$1,COUNT(Input!$C:$C)-(ROW()-ROW($A$2)+1),0)</f>
        <v>interleave</v>
      </c>
      <c r="C92" s="5">
        <f ca="1">OFFSET(Input!E$1,COUNT(Input!$C:$C)-(ROW()-ROW($A$2)+1),0)</f>
        <v>67</v>
      </c>
      <c r="D92" s="3">
        <f ca="1">MOD(BB92,Solutions!$B$9)</f>
        <v>46301621721869</v>
      </c>
      <c r="E92" s="3">
        <f ca="1">MOD(BC92,Solutions!$B$9)</f>
        <v>119315717514021</v>
      </c>
      <c r="F92" s="3">
        <v>0</v>
      </c>
      <c r="G92" s="3">
        <v>1</v>
      </c>
      <c r="H92" s="3">
        <v>1</v>
      </c>
      <c r="I92" s="3">
        <v>0</v>
      </c>
      <c r="J92" s="3">
        <f t="shared" ca="1" si="49"/>
        <v>67</v>
      </c>
      <c r="K92" s="3">
        <f ca="1">IF($A92=3,Solutions!$B$9,0)</f>
        <v>119315717514047</v>
      </c>
      <c r="L92" s="3">
        <f t="shared" ca="1" si="50"/>
        <v>1</v>
      </c>
      <c r="M92" s="3">
        <f t="shared" ca="1" si="51"/>
        <v>0</v>
      </c>
      <c r="N92" s="3">
        <f t="shared" ca="1" si="52"/>
        <v>-1780831604687</v>
      </c>
      <c r="O92" s="3">
        <f t="shared" ca="1" si="53"/>
        <v>1</v>
      </c>
      <c r="P92" s="3">
        <f t="shared" ca="1" si="54"/>
        <v>18</v>
      </c>
      <c r="Q92" s="3">
        <f t="shared" ca="1" si="55"/>
        <v>67</v>
      </c>
      <c r="R92" s="3">
        <f t="shared" ca="1" si="56"/>
        <v>-1780831604687</v>
      </c>
      <c r="S92" s="3">
        <f t="shared" ca="1" si="57"/>
        <v>1</v>
      </c>
      <c r="T92" s="3">
        <f t="shared" ca="1" si="58"/>
        <v>5342494814062</v>
      </c>
      <c r="U92" s="3">
        <f t="shared" ca="1" si="59"/>
        <v>-3</v>
      </c>
      <c r="V92" s="3">
        <f t="shared" ca="1" si="60"/>
        <v>13</v>
      </c>
      <c r="W92" s="3">
        <f t="shared" ca="1" si="61"/>
        <v>18</v>
      </c>
      <c r="X92" s="3">
        <f t="shared" ca="1" si="62"/>
        <v>5342494814062</v>
      </c>
      <c r="Y92" s="3">
        <f t="shared" ca="1" si="63"/>
        <v>-3</v>
      </c>
      <c r="Z92" s="3">
        <f t="shared" ca="1" si="64"/>
        <v>-7123326418749</v>
      </c>
      <c r="AA92" s="3">
        <f t="shared" ca="1" si="65"/>
        <v>4</v>
      </c>
      <c r="AB92" s="3">
        <f t="shared" ca="1" si="66"/>
        <v>5</v>
      </c>
      <c r="AC92" s="3">
        <f t="shared" ca="1" si="67"/>
        <v>13</v>
      </c>
      <c r="AD92" s="3">
        <f t="shared" ca="1" si="68"/>
        <v>-7123326418749</v>
      </c>
      <c r="AE92" s="3">
        <f t="shared" ca="1" si="69"/>
        <v>4</v>
      </c>
      <c r="AF92" s="3">
        <f t="shared" ca="1" si="70"/>
        <v>19589147651560</v>
      </c>
      <c r="AG92" s="3">
        <f t="shared" ca="1" si="71"/>
        <v>-11</v>
      </c>
      <c r="AH92" s="3">
        <f t="shared" ca="1" si="72"/>
        <v>3</v>
      </c>
      <c r="AI92" s="3">
        <f t="shared" ca="1" si="73"/>
        <v>5</v>
      </c>
      <c r="AJ92" s="3">
        <f t="shared" ca="1" si="74"/>
        <v>19589147651560</v>
      </c>
      <c r="AK92" s="3">
        <f t="shared" ca="1" si="75"/>
        <v>-11</v>
      </c>
      <c r="AL92" s="3">
        <f t="shared" ca="1" si="76"/>
        <v>-26712474070309</v>
      </c>
      <c r="AM92" s="3">
        <f t="shared" ca="1" si="77"/>
        <v>15</v>
      </c>
      <c r="AN92" s="3">
        <f t="shared" ca="1" si="78"/>
        <v>2</v>
      </c>
      <c r="AO92" s="3">
        <f t="shared" ca="1" si="79"/>
        <v>3</v>
      </c>
      <c r="AP92" s="3">
        <f t="shared" ca="1" si="80"/>
        <v>-26712474070309</v>
      </c>
      <c r="AQ92" s="3">
        <f t="shared" ca="1" si="81"/>
        <v>15</v>
      </c>
      <c r="AR92" s="3">
        <f t="shared" ca="1" si="82"/>
        <v>46301621721869</v>
      </c>
      <c r="AS92" s="3">
        <f t="shared" ca="1" si="83"/>
        <v>-26</v>
      </c>
      <c r="AT92" s="3">
        <f t="shared" ca="1" si="84"/>
        <v>1</v>
      </c>
      <c r="AU92" s="3">
        <f t="shared" ca="1" si="85"/>
        <v>2</v>
      </c>
      <c r="AV92" s="3">
        <f t="shared" ca="1" si="86"/>
        <v>46301621721869</v>
      </c>
      <c r="AW92" s="3">
        <f t="shared" ca="1" si="87"/>
        <v>-26</v>
      </c>
      <c r="AX92" s="3">
        <f t="shared" ca="1" si="88"/>
        <v>-119315717514047</v>
      </c>
      <c r="AY92" s="3">
        <f t="shared" ca="1" si="89"/>
        <v>67</v>
      </c>
      <c r="AZ92" s="3">
        <f t="shared" ca="1" si="90"/>
        <v>0</v>
      </c>
      <c r="BA92" s="3">
        <f t="shared" ca="1" si="91"/>
        <v>1</v>
      </c>
      <c r="BB92" s="3">
        <f t="shared" ca="1" si="92"/>
        <v>46301621721869</v>
      </c>
      <c r="BC92" s="3">
        <f t="shared" ca="1" si="93"/>
        <v>-26</v>
      </c>
      <c r="BD92" s="3">
        <f t="shared" ca="1" si="94"/>
        <v>-119315717514047</v>
      </c>
      <c r="BE92" s="3">
        <f t="shared" ca="1" si="95"/>
        <v>67</v>
      </c>
      <c r="BF92" s="3">
        <f t="shared" ca="1" si="96"/>
        <v>0</v>
      </c>
      <c r="BG92" s="3">
        <f t="shared" ca="1" si="97"/>
        <v>1</v>
      </c>
    </row>
    <row r="93" spans="1:59">
      <c r="A93" s="5">
        <f ca="1">OFFSET(Input!C$1,COUNT(Input!$C:$C)-(ROW()-ROW($A$2)+1),0)</f>
        <v>1</v>
      </c>
      <c r="B93" s="5" t="str">
        <f ca="1">OFFSET(Input!D$1,COUNT(Input!$C:$C)-(ROW()-ROW($A$2)+1),0)</f>
        <v>reverse</v>
      </c>
      <c r="C93" s="5">
        <f ca="1">OFFSET(Input!E$1,COUNT(Input!$C:$C)-(ROW()-ROW($A$2)+1),0)</f>
        <v>0</v>
      </c>
      <c r="D93" s="3">
        <f ca="1">MOD(BB93,Solutions!$B$9)</f>
        <v>0</v>
      </c>
      <c r="E93" s="3">
        <f ca="1">MOD(BC93,Solutions!$B$9)</f>
        <v>1</v>
      </c>
      <c r="F93" s="3">
        <v>0</v>
      </c>
      <c r="G93" s="3">
        <v>1</v>
      </c>
      <c r="H93" s="3">
        <v>1</v>
      </c>
      <c r="I93" s="3">
        <v>0</v>
      </c>
      <c r="J93" s="3">
        <f t="shared" ca="1" si="49"/>
        <v>0</v>
      </c>
      <c r="K93" s="3">
        <f ca="1">IF($A93=3,Solutions!$B$9,0)</f>
        <v>0</v>
      </c>
      <c r="L93" s="3">
        <f t="shared" ca="1" si="50"/>
        <v>0</v>
      </c>
      <c r="M93" s="3">
        <f t="shared" ca="1" si="51"/>
        <v>1</v>
      </c>
      <c r="N93" s="3">
        <f t="shared" ca="1" si="52"/>
        <v>1</v>
      </c>
      <c r="O93" s="3">
        <f t="shared" ca="1" si="53"/>
        <v>0</v>
      </c>
      <c r="P93" s="3">
        <f t="shared" ca="1" si="54"/>
        <v>0</v>
      </c>
      <c r="Q93" s="3">
        <f t="shared" ca="1" si="55"/>
        <v>0</v>
      </c>
      <c r="R93" s="3">
        <f t="shared" ca="1" si="56"/>
        <v>0</v>
      </c>
      <c r="S93" s="3">
        <f t="shared" ca="1" si="57"/>
        <v>1</v>
      </c>
      <c r="T93" s="3">
        <f t="shared" ca="1" si="58"/>
        <v>1</v>
      </c>
      <c r="U93" s="3">
        <f t="shared" ca="1" si="59"/>
        <v>0</v>
      </c>
      <c r="V93" s="3">
        <f t="shared" ca="1" si="60"/>
        <v>0</v>
      </c>
      <c r="W93" s="3">
        <f t="shared" ca="1" si="61"/>
        <v>0</v>
      </c>
      <c r="X93" s="3">
        <f t="shared" ca="1" si="62"/>
        <v>0</v>
      </c>
      <c r="Y93" s="3">
        <f t="shared" ca="1" si="63"/>
        <v>1</v>
      </c>
      <c r="Z93" s="3">
        <f t="shared" ca="1" si="64"/>
        <v>1</v>
      </c>
      <c r="AA93" s="3">
        <f t="shared" ca="1" si="65"/>
        <v>0</v>
      </c>
      <c r="AB93" s="3">
        <f t="shared" ca="1" si="66"/>
        <v>0</v>
      </c>
      <c r="AC93" s="3">
        <f t="shared" ca="1" si="67"/>
        <v>0</v>
      </c>
      <c r="AD93" s="3">
        <f t="shared" ca="1" si="68"/>
        <v>0</v>
      </c>
      <c r="AE93" s="3">
        <f t="shared" ca="1" si="69"/>
        <v>1</v>
      </c>
      <c r="AF93" s="3">
        <f t="shared" ca="1" si="70"/>
        <v>1</v>
      </c>
      <c r="AG93" s="3">
        <f t="shared" ca="1" si="71"/>
        <v>0</v>
      </c>
      <c r="AH93" s="3">
        <f t="shared" ca="1" si="72"/>
        <v>0</v>
      </c>
      <c r="AI93" s="3">
        <f t="shared" ca="1" si="73"/>
        <v>0</v>
      </c>
      <c r="AJ93" s="3">
        <f t="shared" ca="1" si="74"/>
        <v>0</v>
      </c>
      <c r="AK93" s="3">
        <f t="shared" ca="1" si="75"/>
        <v>1</v>
      </c>
      <c r="AL93" s="3">
        <f t="shared" ca="1" si="76"/>
        <v>1</v>
      </c>
      <c r="AM93" s="3">
        <f t="shared" ca="1" si="77"/>
        <v>0</v>
      </c>
      <c r="AN93" s="3">
        <f t="shared" ca="1" si="78"/>
        <v>0</v>
      </c>
      <c r="AO93" s="3">
        <f t="shared" ca="1" si="79"/>
        <v>0</v>
      </c>
      <c r="AP93" s="3">
        <f t="shared" ca="1" si="80"/>
        <v>0</v>
      </c>
      <c r="AQ93" s="3">
        <f t="shared" ca="1" si="81"/>
        <v>1</v>
      </c>
      <c r="AR93" s="3">
        <f t="shared" ca="1" si="82"/>
        <v>1</v>
      </c>
      <c r="AS93" s="3">
        <f t="shared" ca="1" si="83"/>
        <v>0</v>
      </c>
      <c r="AT93" s="3">
        <f t="shared" ca="1" si="84"/>
        <v>0</v>
      </c>
      <c r="AU93" s="3">
        <f t="shared" ca="1" si="85"/>
        <v>0</v>
      </c>
      <c r="AV93" s="3">
        <f t="shared" ca="1" si="86"/>
        <v>0</v>
      </c>
      <c r="AW93" s="3">
        <f t="shared" ca="1" si="87"/>
        <v>1</v>
      </c>
      <c r="AX93" s="3">
        <f t="shared" ca="1" si="88"/>
        <v>1</v>
      </c>
      <c r="AY93" s="3">
        <f t="shared" ca="1" si="89"/>
        <v>0</v>
      </c>
      <c r="AZ93" s="3">
        <f t="shared" ca="1" si="90"/>
        <v>0</v>
      </c>
      <c r="BA93" s="3">
        <f t="shared" ca="1" si="91"/>
        <v>0</v>
      </c>
      <c r="BB93" s="3">
        <f t="shared" ca="1" si="92"/>
        <v>0</v>
      </c>
      <c r="BC93" s="3">
        <f t="shared" ca="1" si="93"/>
        <v>1</v>
      </c>
      <c r="BD93" s="3">
        <f t="shared" ca="1" si="94"/>
        <v>1</v>
      </c>
      <c r="BE93" s="3">
        <f t="shared" ca="1" si="95"/>
        <v>0</v>
      </c>
      <c r="BF93" s="3">
        <f t="shared" ca="1" si="96"/>
        <v>0</v>
      </c>
      <c r="BG93" s="3">
        <f t="shared" ca="1" si="97"/>
        <v>0</v>
      </c>
    </row>
    <row r="94" spans="1:59">
      <c r="A94" s="5">
        <f ca="1">OFFSET(Input!C$1,COUNT(Input!$C:$C)-(ROW()-ROW($A$2)+1),0)</f>
        <v>3</v>
      </c>
      <c r="B94" s="5" t="str">
        <f ca="1">OFFSET(Input!D$1,COUNT(Input!$C:$C)-(ROW()-ROW($A$2)+1),0)</f>
        <v>interleave</v>
      </c>
      <c r="C94" s="5">
        <f ca="1">OFFSET(Input!E$1,COUNT(Input!$C:$C)-(ROW()-ROW($A$2)+1),0)</f>
        <v>13</v>
      </c>
      <c r="D94" s="3">
        <f ca="1">MOD(BB94,Solutions!$B$9)</f>
        <v>55068792698791</v>
      </c>
      <c r="E94" s="3">
        <f ca="1">MOD(BC94,Solutions!$B$9)</f>
        <v>119315717514041</v>
      </c>
      <c r="F94" s="3">
        <v>0</v>
      </c>
      <c r="G94" s="3">
        <v>1</v>
      </c>
      <c r="H94" s="3">
        <v>1</v>
      </c>
      <c r="I94" s="3">
        <v>0</v>
      </c>
      <c r="J94" s="3">
        <f t="shared" ca="1" si="49"/>
        <v>13</v>
      </c>
      <c r="K94" s="3">
        <f ca="1">IF($A94=3,Solutions!$B$9,0)</f>
        <v>119315717514047</v>
      </c>
      <c r="L94" s="3">
        <f t="shared" ca="1" si="50"/>
        <v>1</v>
      </c>
      <c r="M94" s="3">
        <f t="shared" ca="1" si="51"/>
        <v>0</v>
      </c>
      <c r="N94" s="3">
        <f t="shared" ca="1" si="52"/>
        <v>-9178132116465</v>
      </c>
      <c r="O94" s="3">
        <f t="shared" ca="1" si="53"/>
        <v>1</v>
      </c>
      <c r="P94" s="3">
        <f t="shared" ca="1" si="54"/>
        <v>2</v>
      </c>
      <c r="Q94" s="3">
        <f t="shared" ca="1" si="55"/>
        <v>13</v>
      </c>
      <c r="R94" s="3">
        <f t="shared" ca="1" si="56"/>
        <v>-9178132116465</v>
      </c>
      <c r="S94" s="3">
        <f t="shared" ca="1" si="57"/>
        <v>1</v>
      </c>
      <c r="T94" s="3">
        <f t="shared" ca="1" si="58"/>
        <v>55068792698791</v>
      </c>
      <c r="U94" s="3">
        <f t="shared" ca="1" si="59"/>
        <v>-6</v>
      </c>
      <c r="V94" s="3">
        <f t="shared" ca="1" si="60"/>
        <v>1</v>
      </c>
      <c r="W94" s="3">
        <f t="shared" ca="1" si="61"/>
        <v>2</v>
      </c>
      <c r="X94" s="3">
        <f t="shared" ca="1" si="62"/>
        <v>55068792698791</v>
      </c>
      <c r="Y94" s="3">
        <f t="shared" ca="1" si="63"/>
        <v>-6</v>
      </c>
      <c r="Z94" s="3">
        <f t="shared" ca="1" si="64"/>
        <v>-119315717514047</v>
      </c>
      <c r="AA94" s="3">
        <f t="shared" ca="1" si="65"/>
        <v>13</v>
      </c>
      <c r="AB94" s="3">
        <f t="shared" ca="1" si="66"/>
        <v>0</v>
      </c>
      <c r="AC94" s="3">
        <f t="shared" ca="1" si="67"/>
        <v>1</v>
      </c>
      <c r="AD94" s="3">
        <f t="shared" ca="1" si="68"/>
        <v>55068792698791</v>
      </c>
      <c r="AE94" s="3">
        <f t="shared" ca="1" si="69"/>
        <v>-6</v>
      </c>
      <c r="AF94" s="3">
        <f t="shared" ca="1" si="70"/>
        <v>-119315717514047</v>
      </c>
      <c r="AG94" s="3">
        <f t="shared" ca="1" si="71"/>
        <v>13</v>
      </c>
      <c r="AH94" s="3">
        <f t="shared" ca="1" si="72"/>
        <v>0</v>
      </c>
      <c r="AI94" s="3">
        <f t="shared" ca="1" si="73"/>
        <v>1</v>
      </c>
      <c r="AJ94" s="3">
        <f t="shared" ca="1" si="74"/>
        <v>55068792698791</v>
      </c>
      <c r="AK94" s="3">
        <f t="shared" ca="1" si="75"/>
        <v>-6</v>
      </c>
      <c r="AL94" s="3">
        <f t="shared" ca="1" si="76"/>
        <v>-119315717514047</v>
      </c>
      <c r="AM94" s="3">
        <f t="shared" ca="1" si="77"/>
        <v>13</v>
      </c>
      <c r="AN94" s="3">
        <f t="shared" ca="1" si="78"/>
        <v>0</v>
      </c>
      <c r="AO94" s="3">
        <f t="shared" ca="1" si="79"/>
        <v>1</v>
      </c>
      <c r="AP94" s="3">
        <f t="shared" ca="1" si="80"/>
        <v>55068792698791</v>
      </c>
      <c r="AQ94" s="3">
        <f t="shared" ca="1" si="81"/>
        <v>-6</v>
      </c>
      <c r="AR94" s="3">
        <f t="shared" ca="1" si="82"/>
        <v>-119315717514047</v>
      </c>
      <c r="AS94" s="3">
        <f t="shared" ca="1" si="83"/>
        <v>13</v>
      </c>
      <c r="AT94" s="3">
        <f t="shared" ca="1" si="84"/>
        <v>0</v>
      </c>
      <c r="AU94" s="3">
        <f t="shared" ca="1" si="85"/>
        <v>1</v>
      </c>
      <c r="AV94" s="3">
        <f t="shared" ca="1" si="86"/>
        <v>55068792698791</v>
      </c>
      <c r="AW94" s="3">
        <f t="shared" ca="1" si="87"/>
        <v>-6</v>
      </c>
      <c r="AX94" s="3">
        <f t="shared" ca="1" si="88"/>
        <v>-119315717514047</v>
      </c>
      <c r="AY94" s="3">
        <f t="shared" ca="1" si="89"/>
        <v>13</v>
      </c>
      <c r="AZ94" s="3">
        <f t="shared" ca="1" si="90"/>
        <v>0</v>
      </c>
      <c r="BA94" s="3">
        <f t="shared" ca="1" si="91"/>
        <v>1</v>
      </c>
      <c r="BB94" s="3">
        <f t="shared" ca="1" si="92"/>
        <v>55068792698791</v>
      </c>
      <c r="BC94" s="3">
        <f t="shared" ca="1" si="93"/>
        <v>-6</v>
      </c>
      <c r="BD94" s="3">
        <f t="shared" ca="1" si="94"/>
        <v>-119315717514047</v>
      </c>
      <c r="BE94" s="3">
        <f t="shared" ca="1" si="95"/>
        <v>13</v>
      </c>
      <c r="BF94" s="3">
        <f t="shared" ca="1" si="96"/>
        <v>0</v>
      </c>
      <c r="BG94" s="3">
        <f t="shared" ca="1" si="97"/>
        <v>1</v>
      </c>
    </row>
    <row r="95" spans="1:59">
      <c r="A95" s="5">
        <f ca="1">OFFSET(Input!C$1,COUNT(Input!$C:$C)-(ROW()-ROW($A$2)+1),0)</f>
        <v>1</v>
      </c>
      <c r="B95" s="5" t="str">
        <f ca="1">OFFSET(Input!D$1,COUNT(Input!$C:$C)-(ROW()-ROW($A$2)+1),0)</f>
        <v>reverse</v>
      </c>
      <c r="C95" s="5">
        <f ca="1">OFFSET(Input!E$1,COUNT(Input!$C:$C)-(ROW()-ROW($A$2)+1),0)</f>
        <v>0</v>
      </c>
      <c r="D95" s="3">
        <f ca="1">MOD(BB95,Solutions!$B$9)</f>
        <v>0</v>
      </c>
      <c r="E95" s="3">
        <f ca="1">MOD(BC95,Solutions!$B$9)</f>
        <v>1</v>
      </c>
      <c r="F95" s="3">
        <v>0</v>
      </c>
      <c r="G95" s="3">
        <v>1</v>
      </c>
      <c r="H95" s="3">
        <v>1</v>
      </c>
      <c r="I95" s="3">
        <v>0</v>
      </c>
      <c r="J95" s="3">
        <f t="shared" ca="1" si="49"/>
        <v>0</v>
      </c>
      <c r="K95" s="3">
        <f ca="1">IF($A95=3,Solutions!$B$9,0)</f>
        <v>0</v>
      </c>
      <c r="L95" s="3">
        <f t="shared" ca="1" si="50"/>
        <v>0</v>
      </c>
      <c r="M95" s="3">
        <f t="shared" ca="1" si="51"/>
        <v>1</v>
      </c>
      <c r="N95" s="3">
        <f t="shared" ca="1" si="52"/>
        <v>1</v>
      </c>
      <c r="O95" s="3">
        <f t="shared" ca="1" si="53"/>
        <v>0</v>
      </c>
      <c r="P95" s="3">
        <f t="shared" ca="1" si="54"/>
        <v>0</v>
      </c>
      <c r="Q95" s="3">
        <f t="shared" ca="1" si="55"/>
        <v>0</v>
      </c>
      <c r="R95" s="3">
        <f t="shared" ca="1" si="56"/>
        <v>0</v>
      </c>
      <c r="S95" s="3">
        <f t="shared" ca="1" si="57"/>
        <v>1</v>
      </c>
      <c r="T95" s="3">
        <f t="shared" ca="1" si="58"/>
        <v>1</v>
      </c>
      <c r="U95" s="3">
        <f t="shared" ca="1" si="59"/>
        <v>0</v>
      </c>
      <c r="V95" s="3">
        <f t="shared" ca="1" si="60"/>
        <v>0</v>
      </c>
      <c r="W95" s="3">
        <f t="shared" ca="1" si="61"/>
        <v>0</v>
      </c>
      <c r="X95" s="3">
        <f t="shared" ca="1" si="62"/>
        <v>0</v>
      </c>
      <c r="Y95" s="3">
        <f t="shared" ca="1" si="63"/>
        <v>1</v>
      </c>
      <c r="Z95" s="3">
        <f t="shared" ca="1" si="64"/>
        <v>1</v>
      </c>
      <c r="AA95" s="3">
        <f t="shared" ca="1" si="65"/>
        <v>0</v>
      </c>
      <c r="AB95" s="3">
        <f t="shared" ca="1" si="66"/>
        <v>0</v>
      </c>
      <c r="AC95" s="3">
        <f t="shared" ca="1" si="67"/>
        <v>0</v>
      </c>
      <c r="AD95" s="3">
        <f t="shared" ca="1" si="68"/>
        <v>0</v>
      </c>
      <c r="AE95" s="3">
        <f t="shared" ca="1" si="69"/>
        <v>1</v>
      </c>
      <c r="AF95" s="3">
        <f t="shared" ca="1" si="70"/>
        <v>1</v>
      </c>
      <c r="AG95" s="3">
        <f t="shared" ca="1" si="71"/>
        <v>0</v>
      </c>
      <c r="AH95" s="3">
        <f t="shared" ca="1" si="72"/>
        <v>0</v>
      </c>
      <c r="AI95" s="3">
        <f t="shared" ca="1" si="73"/>
        <v>0</v>
      </c>
      <c r="AJ95" s="3">
        <f t="shared" ca="1" si="74"/>
        <v>0</v>
      </c>
      <c r="AK95" s="3">
        <f t="shared" ca="1" si="75"/>
        <v>1</v>
      </c>
      <c r="AL95" s="3">
        <f t="shared" ca="1" si="76"/>
        <v>1</v>
      </c>
      <c r="AM95" s="3">
        <f t="shared" ca="1" si="77"/>
        <v>0</v>
      </c>
      <c r="AN95" s="3">
        <f t="shared" ca="1" si="78"/>
        <v>0</v>
      </c>
      <c r="AO95" s="3">
        <f t="shared" ca="1" si="79"/>
        <v>0</v>
      </c>
      <c r="AP95" s="3">
        <f t="shared" ca="1" si="80"/>
        <v>0</v>
      </c>
      <c r="AQ95" s="3">
        <f t="shared" ca="1" si="81"/>
        <v>1</v>
      </c>
      <c r="AR95" s="3">
        <f t="shared" ca="1" si="82"/>
        <v>1</v>
      </c>
      <c r="AS95" s="3">
        <f t="shared" ca="1" si="83"/>
        <v>0</v>
      </c>
      <c r="AT95" s="3">
        <f t="shared" ca="1" si="84"/>
        <v>0</v>
      </c>
      <c r="AU95" s="3">
        <f t="shared" ca="1" si="85"/>
        <v>0</v>
      </c>
      <c r="AV95" s="3">
        <f t="shared" ca="1" si="86"/>
        <v>0</v>
      </c>
      <c r="AW95" s="3">
        <f t="shared" ca="1" si="87"/>
        <v>1</v>
      </c>
      <c r="AX95" s="3">
        <f t="shared" ca="1" si="88"/>
        <v>1</v>
      </c>
      <c r="AY95" s="3">
        <f t="shared" ca="1" si="89"/>
        <v>0</v>
      </c>
      <c r="AZ95" s="3">
        <f t="shared" ca="1" si="90"/>
        <v>0</v>
      </c>
      <c r="BA95" s="3">
        <f t="shared" ca="1" si="91"/>
        <v>0</v>
      </c>
      <c r="BB95" s="3">
        <f t="shared" ca="1" si="92"/>
        <v>0</v>
      </c>
      <c r="BC95" s="3">
        <f t="shared" ca="1" si="93"/>
        <v>1</v>
      </c>
      <c r="BD95" s="3">
        <f t="shared" ca="1" si="94"/>
        <v>1</v>
      </c>
      <c r="BE95" s="3">
        <f t="shared" ca="1" si="95"/>
        <v>0</v>
      </c>
      <c r="BF95" s="3">
        <f t="shared" ca="1" si="96"/>
        <v>0</v>
      </c>
      <c r="BG95" s="3">
        <f t="shared" ca="1" si="97"/>
        <v>0</v>
      </c>
    </row>
    <row r="96" spans="1:59">
      <c r="A96" s="5">
        <f ca="1">OFFSET(Input!C$1,COUNT(Input!$C:$C)-(ROW()-ROW($A$2)+1),0)</f>
        <v>3</v>
      </c>
      <c r="B96" s="5" t="str">
        <f ca="1">OFFSET(Input!D$1,COUNT(Input!$C:$C)-(ROW()-ROW($A$2)+1),0)</f>
        <v>interleave</v>
      </c>
      <c r="C96" s="5">
        <f ca="1">OFFSET(Input!E$1,COUNT(Input!$C:$C)-(ROW()-ROW($A$2)+1),0)</f>
        <v>62</v>
      </c>
      <c r="D96" s="3">
        <f ca="1">MOD(BB96,Solutions!$B$9)</f>
        <v>86600117550518</v>
      </c>
      <c r="E96" s="3">
        <f ca="1">MOD(BC96,Solutions!$B$9)</f>
        <v>17</v>
      </c>
      <c r="F96" s="3">
        <v>0</v>
      </c>
      <c r="G96" s="3">
        <v>1</v>
      </c>
      <c r="H96" s="3">
        <v>1</v>
      </c>
      <c r="I96" s="3">
        <v>0</v>
      </c>
      <c r="J96" s="3">
        <f t="shared" ca="1" si="49"/>
        <v>62</v>
      </c>
      <c r="K96" s="3">
        <f ca="1">IF($A96=3,Solutions!$B$9,0)</f>
        <v>119315717514047</v>
      </c>
      <c r="L96" s="3">
        <f t="shared" ca="1" si="50"/>
        <v>1</v>
      </c>
      <c r="M96" s="3">
        <f t="shared" ca="1" si="51"/>
        <v>0</v>
      </c>
      <c r="N96" s="3">
        <f t="shared" ca="1" si="52"/>
        <v>-1924447056678</v>
      </c>
      <c r="O96" s="3">
        <f t="shared" ca="1" si="53"/>
        <v>1</v>
      </c>
      <c r="P96" s="3">
        <f t="shared" ca="1" si="54"/>
        <v>11</v>
      </c>
      <c r="Q96" s="3">
        <f t="shared" ca="1" si="55"/>
        <v>62</v>
      </c>
      <c r="R96" s="3">
        <f t="shared" ca="1" si="56"/>
        <v>-1924447056678</v>
      </c>
      <c r="S96" s="3">
        <f t="shared" ca="1" si="57"/>
        <v>1</v>
      </c>
      <c r="T96" s="3">
        <f t="shared" ca="1" si="58"/>
        <v>9622235283391</v>
      </c>
      <c r="U96" s="3">
        <f t="shared" ca="1" si="59"/>
        <v>-5</v>
      </c>
      <c r="V96" s="3">
        <f t="shared" ca="1" si="60"/>
        <v>7</v>
      </c>
      <c r="W96" s="3">
        <f t="shared" ca="1" si="61"/>
        <v>11</v>
      </c>
      <c r="X96" s="3">
        <f t="shared" ca="1" si="62"/>
        <v>9622235283391</v>
      </c>
      <c r="Y96" s="3">
        <f t="shared" ca="1" si="63"/>
        <v>-5</v>
      </c>
      <c r="Z96" s="3">
        <f t="shared" ca="1" si="64"/>
        <v>-11546682340069</v>
      </c>
      <c r="AA96" s="3">
        <f t="shared" ca="1" si="65"/>
        <v>6</v>
      </c>
      <c r="AB96" s="3">
        <f t="shared" ca="1" si="66"/>
        <v>4</v>
      </c>
      <c r="AC96" s="3">
        <f t="shared" ca="1" si="67"/>
        <v>7</v>
      </c>
      <c r="AD96" s="3">
        <f t="shared" ca="1" si="68"/>
        <v>-11546682340069</v>
      </c>
      <c r="AE96" s="3">
        <f t="shared" ca="1" si="69"/>
        <v>6</v>
      </c>
      <c r="AF96" s="3">
        <f t="shared" ca="1" si="70"/>
        <v>21168917623460</v>
      </c>
      <c r="AG96" s="3">
        <f t="shared" ca="1" si="71"/>
        <v>-11</v>
      </c>
      <c r="AH96" s="3">
        <f t="shared" ca="1" si="72"/>
        <v>3</v>
      </c>
      <c r="AI96" s="3">
        <f t="shared" ca="1" si="73"/>
        <v>4</v>
      </c>
      <c r="AJ96" s="3">
        <f t="shared" ca="1" si="74"/>
        <v>21168917623460</v>
      </c>
      <c r="AK96" s="3">
        <f t="shared" ca="1" si="75"/>
        <v>-11</v>
      </c>
      <c r="AL96" s="3">
        <f t="shared" ca="1" si="76"/>
        <v>-32715599963529</v>
      </c>
      <c r="AM96" s="3">
        <f t="shared" ca="1" si="77"/>
        <v>17</v>
      </c>
      <c r="AN96" s="3">
        <f t="shared" ca="1" si="78"/>
        <v>1</v>
      </c>
      <c r="AO96" s="3">
        <f t="shared" ca="1" si="79"/>
        <v>3</v>
      </c>
      <c r="AP96" s="3">
        <f t="shared" ca="1" si="80"/>
        <v>-32715599963529</v>
      </c>
      <c r="AQ96" s="3">
        <f t="shared" ca="1" si="81"/>
        <v>17</v>
      </c>
      <c r="AR96" s="3">
        <f t="shared" ca="1" si="82"/>
        <v>119315717514047</v>
      </c>
      <c r="AS96" s="3">
        <f t="shared" ca="1" si="83"/>
        <v>-62</v>
      </c>
      <c r="AT96" s="3">
        <f t="shared" ca="1" si="84"/>
        <v>0</v>
      </c>
      <c r="AU96" s="3">
        <f t="shared" ca="1" si="85"/>
        <v>1</v>
      </c>
      <c r="AV96" s="3">
        <f t="shared" ca="1" si="86"/>
        <v>-32715599963529</v>
      </c>
      <c r="AW96" s="3">
        <f t="shared" ca="1" si="87"/>
        <v>17</v>
      </c>
      <c r="AX96" s="3">
        <f t="shared" ca="1" si="88"/>
        <v>119315717514047</v>
      </c>
      <c r="AY96" s="3">
        <f t="shared" ca="1" si="89"/>
        <v>-62</v>
      </c>
      <c r="AZ96" s="3">
        <f t="shared" ca="1" si="90"/>
        <v>0</v>
      </c>
      <c r="BA96" s="3">
        <f t="shared" ca="1" si="91"/>
        <v>1</v>
      </c>
      <c r="BB96" s="3">
        <f t="shared" ca="1" si="92"/>
        <v>-32715599963529</v>
      </c>
      <c r="BC96" s="3">
        <f t="shared" ca="1" si="93"/>
        <v>17</v>
      </c>
      <c r="BD96" s="3">
        <f t="shared" ca="1" si="94"/>
        <v>119315717514047</v>
      </c>
      <c r="BE96" s="3">
        <f t="shared" ca="1" si="95"/>
        <v>-62</v>
      </c>
      <c r="BF96" s="3">
        <f t="shared" ca="1" si="96"/>
        <v>0</v>
      </c>
      <c r="BG96" s="3">
        <f t="shared" ca="1" si="97"/>
        <v>1</v>
      </c>
    </row>
    <row r="97" spans="1:59">
      <c r="A97" s="5">
        <f ca="1">OFFSET(Input!C$1,COUNT(Input!$C:$C)-(ROW()-ROW($A$2)+1),0)</f>
        <v>2</v>
      </c>
      <c r="B97" s="5" t="str">
        <f ca="1">OFFSET(Input!D$1,COUNT(Input!$C:$C)-(ROW()-ROW($A$2)+1),0)</f>
        <v>offset</v>
      </c>
      <c r="C97" s="5">
        <f ca="1">OFFSET(Input!E$1,COUNT(Input!$C:$C)-(ROW()-ROW($A$2)+1),0)</f>
        <v>1984</v>
      </c>
      <c r="D97" s="3">
        <f ca="1">MOD(BB97,Solutions!$B$9)</f>
        <v>0</v>
      </c>
      <c r="E97" s="3">
        <f ca="1">MOD(BC97,Solutions!$B$9)</f>
        <v>1</v>
      </c>
      <c r="F97" s="3">
        <v>0</v>
      </c>
      <c r="G97" s="3">
        <v>1</v>
      </c>
      <c r="H97" s="3">
        <v>1</v>
      </c>
      <c r="I97" s="3">
        <v>0</v>
      </c>
      <c r="J97" s="3">
        <f t="shared" ca="1" si="49"/>
        <v>0</v>
      </c>
      <c r="K97" s="3">
        <f ca="1">IF($A97=3,Solutions!$B$9,0)</f>
        <v>0</v>
      </c>
      <c r="L97" s="3">
        <f t="shared" ca="1" si="50"/>
        <v>0</v>
      </c>
      <c r="M97" s="3">
        <f t="shared" ca="1" si="51"/>
        <v>1</v>
      </c>
      <c r="N97" s="3">
        <f t="shared" ca="1" si="52"/>
        <v>1</v>
      </c>
      <c r="O97" s="3">
        <f t="shared" ca="1" si="53"/>
        <v>0</v>
      </c>
      <c r="P97" s="3">
        <f t="shared" ca="1" si="54"/>
        <v>0</v>
      </c>
      <c r="Q97" s="3">
        <f t="shared" ca="1" si="55"/>
        <v>0</v>
      </c>
      <c r="R97" s="3">
        <f t="shared" ca="1" si="56"/>
        <v>0</v>
      </c>
      <c r="S97" s="3">
        <f t="shared" ca="1" si="57"/>
        <v>1</v>
      </c>
      <c r="T97" s="3">
        <f t="shared" ca="1" si="58"/>
        <v>1</v>
      </c>
      <c r="U97" s="3">
        <f t="shared" ca="1" si="59"/>
        <v>0</v>
      </c>
      <c r="V97" s="3">
        <f t="shared" ca="1" si="60"/>
        <v>0</v>
      </c>
      <c r="W97" s="3">
        <f t="shared" ca="1" si="61"/>
        <v>0</v>
      </c>
      <c r="X97" s="3">
        <f t="shared" ca="1" si="62"/>
        <v>0</v>
      </c>
      <c r="Y97" s="3">
        <f t="shared" ca="1" si="63"/>
        <v>1</v>
      </c>
      <c r="Z97" s="3">
        <f t="shared" ca="1" si="64"/>
        <v>1</v>
      </c>
      <c r="AA97" s="3">
        <f t="shared" ca="1" si="65"/>
        <v>0</v>
      </c>
      <c r="AB97" s="3">
        <f t="shared" ca="1" si="66"/>
        <v>0</v>
      </c>
      <c r="AC97" s="3">
        <f t="shared" ca="1" si="67"/>
        <v>0</v>
      </c>
      <c r="AD97" s="3">
        <f t="shared" ca="1" si="68"/>
        <v>0</v>
      </c>
      <c r="AE97" s="3">
        <f t="shared" ca="1" si="69"/>
        <v>1</v>
      </c>
      <c r="AF97" s="3">
        <f t="shared" ca="1" si="70"/>
        <v>1</v>
      </c>
      <c r="AG97" s="3">
        <f t="shared" ca="1" si="71"/>
        <v>0</v>
      </c>
      <c r="AH97" s="3">
        <f t="shared" ca="1" si="72"/>
        <v>0</v>
      </c>
      <c r="AI97" s="3">
        <f t="shared" ca="1" si="73"/>
        <v>0</v>
      </c>
      <c r="AJ97" s="3">
        <f t="shared" ca="1" si="74"/>
        <v>0</v>
      </c>
      <c r="AK97" s="3">
        <f t="shared" ca="1" si="75"/>
        <v>1</v>
      </c>
      <c r="AL97" s="3">
        <f t="shared" ca="1" si="76"/>
        <v>1</v>
      </c>
      <c r="AM97" s="3">
        <f t="shared" ca="1" si="77"/>
        <v>0</v>
      </c>
      <c r="AN97" s="3">
        <f t="shared" ca="1" si="78"/>
        <v>0</v>
      </c>
      <c r="AO97" s="3">
        <f t="shared" ca="1" si="79"/>
        <v>0</v>
      </c>
      <c r="AP97" s="3">
        <f t="shared" ca="1" si="80"/>
        <v>0</v>
      </c>
      <c r="AQ97" s="3">
        <f t="shared" ca="1" si="81"/>
        <v>1</v>
      </c>
      <c r="AR97" s="3">
        <f t="shared" ca="1" si="82"/>
        <v>1</v>
      </c>
      <c r="AS97" s="3">
        <f t="shared" ca="1" si="83"/>
        <v>0</v>
      </c>
      <c r="AT97" s="3">
        <f t="shared" ca="1" si="84"/>
        <v>0</v>
      </c>
      <c r="AU97" s="3">
        <f t="shared" ca="1" si="85"/>
        <v>0</v>
      </c>
      <c r="AV97" s="3">
        <f t="shared" ca="1" si="86"/>
        <v>0</v>
      </c>
      <c r="AW97" s="3">
        <f t="shared" ca="1" si="87"/>
        <v>1</v>
      </c>
      <c r="AX97" s="3">
        <f t="shared" ca="1" si="88"/>
        <v>1</v>
      </c>
      <c r="AY97" s="3">
        <f t="shared" ca="1" si="89"/>
        <v>0</v>
      </c>
      <c r="AZ97" s="3">
        <f t="shared" ca="1" si="90"/>
        <v>0</v>
      </c>
      <c r="BA97" s="3">
        <f t="shared" ca="1" si="91"/>
        <v>0</v>
      </c>
      <c r="BB97" s="3">
        <f t="shared" ca="1" si="92"/>
        <v>0</v>
      </c>
      <c r="BC97" s="3">
        <f t="shared" ca="1" si="93"/>
        <v>1</v>
      </c>
      <c r="BD97" s="3">
        <f t="shared" ca="1" si="94"/>
        <v>1</v>
      </c>
      <c r="BE97" s="3">
        <f t="shared" ca="1" si="95"/>
        <v>0</v>
      </c>
      <c r="BF97" s="3">
        <f t="shared" ca="1" si="96"/>
        <v>0</v>
      </c>
      <c r="BG97" s="3">
        <f t="shared" ca="1" si="97"/>
        <v>0</v>
      </c>
    </row>
    <row r="98" spans="1:59">
      <c r="A98" s="5">
        <f ca="1">OFFSET(Input!C$1,COUNT(Input!$C:$C)-(ROW()-ROW($A$2)+1),0)</f>
        <v>1</v>
      </c>
      <c r="B98" s="5" t="str">
        <f ca="1">OFFSET(Input!D$1,COUNT(Input!$C:$C)-(ROW()-ROW($A$2)+1),0)</f>
        <v>reverse</v>
      </c>
      <c r="C98" s="5">
        <f ca="1">OFFSET(Input!E$1,COUNT(Input!$C:$C)-(ROW()-ROW($A$2)+1),0)</f>
        <v>0</v>
      </c>
      <c r="D98" s="3">
        <f ca="1">MOD(BB98,Solutions!$B$9)</f>
        <v>0</v>
      </c>
      <c r="E98" s="3">
        <f ca="1">MOD(BC98,Solutions!$B$9)</f>
        <v>1</v>
      </c>
      <c r="F98" s="3">
        <v>0</v>
      </c>
      <c r="G98" s="3">
        <v>1</v>
      </c>
      <c r="H98" s="3">
        <v>1</v>
      </c>
      <c r="I98" s="3">
        <v>0</v>
      </c>
      <c r="J98" s="3">
        <f t="shared" ca="1" si="49"/>
        <v>0</v>
      </c>
      <c r="K98" s="3">
        <f ca="1">IF($A98=3,Solutions!$B$9,0)</f>
        <v>0</v>
      </c>
      <c r="L98" s="3">
        <f t="shared" ca="1" si="50"/>
        <v>0</v>
      </c>
      <c r="M98" s="3">
        <f t="shared" ca="1" si="51"/>
        <v>1</v>
      </c>
      <c r="N98" s="3">
        <f t="shared" ca="1" si="52"/>
        <v>1</v>
      </c>
      <c r="O98" s="3">
        <f t="shared" ca="1" si="53"/>
        <v>0</v>
      </c>
      <c r="P98" s="3">
        <f t="shared" ca="1" si="54"/>
        <v>0</v>
      </c>
      <c r="Q98" s="3">
        <f t="shared" ca="1" si="55"/>
        <v>0</v>
      </c>
      <c r="R98" s="3">
        <f t="shared" ca="1" si="56"/>
        <v>0</v>
      </c>
      <c r="S98" s="3">
        <f t="shared" ca="1" si="57"/>
        <v>1</v>
      </c>
      <c r="T98" s="3">
        <f t="shared" ca="1" si="58"/>
        <v>1</v>
      </c>
      <c r="U98" s="3">
        <f t="shared" ca="1" si="59"/>
        <v>0</v>
      </c>
      <c r="V98" s="3">
        <f t="shared" ca="1" si="60"/>
        <v>0</v>
      </c>
      <c r="W98" s="3">
        <f t="shared" ca="1" si="61"/>
        <v>0</v>
      </c>
      <c r="X98" s="3">
        <f t="shared" ca="1" si="62"/>
        <v>0</v>
      </c>
      <c r="Y98" s="3">
        <f t="shared" ca="1" si="63"/>
        <v>1</v>
      </c>
      <c r="Z98" s="3">
        <f t="shared" ca="1" si="64"/>
        <v>1</v>
      </c>
      <c r="AA98" s="3">
        <f t="shared" ca="1" si="65"/>
        <v>0</v>
      </c>
      <c r="AB98" s="3">
        <f t="shared" ca="1" si="66"/>
        <v>0</v>
      </c>
      <c r="AC98" s="3">
        <f t="shared" ca="1" si="67"/>
        <v>0</v>
      </c>
      <c r="AD98" s="3">
        <f t="shared" ca="1" si="68"/>
        <v>0</v>
      </c>
      <c r="AE98" s="3">
        <f t="shared" ca="1" si="69"/>
        <v>1</v>
      </c>
      <c r="AF98" s="3">
        <f t="shared" ca="1" si="70"/>
        <v>1</v>
      </c>
      <c r="AG98" s="3">
        <f t="shared" ca="1" si="71"/>
        <v>0</v>
      </c>
      <c r="AH98" s="3">
        <f t="shared" ca="1" si="72"/>
        <v>0</v>
      </c>
      <c r="AI98" s="3">
        <f t="shared" ca="1" si="73"/>
        <v>0</v>
      </c>
      <c r="AJ98" s="3">
        <f t="shared" ca="1" si="74"/>
        <v>0</v>
      </c>
      <c r="AK98" s="3">
        <f t="shared" ca="1" si="75"/>
        <v>1</v>
      </c>
      <c r="AL98" s="3">
        <f t="shared" ca="1" si="76"/>
        <v>1</v>
      </c>
      <c r="AM98" s="3">
        <f t="shared" ca="1" si="77"/>
        <v>0</v>
      </c>
      <c r="AN98" s="3">
        <f t="shared" ca="1" si="78"/>
        <v>0</v>
      </c>
      <c r="AO98" s="3">
        <f t="shared" ca="1" si="79"/>
        <v>0</v>
      </c>
      <c r="AP98" s="3">
        <f t="shared" ca="1" si="80"/>
        <v>0</v>
      </c>
      <c r="AQ98" s="3">
        <f t="shared" ca="1" si="81"/>
        <v>1</v>
      </c>
      <c r="AR98" s="3">
        <f t="shared" ca="1" si="82"/>
        <v>1</v>
      </c>
      <c r="AS98" s="3">
        <f t="shared" ca="1" si="83"/>
        <v>0</v>
      </c>
      <c r="AT98" s="3">
        <f t="shared" ca="1" si="84"/>
        <v>0</v>
      </c>
      <c r="AU98" s="3">
        <f t="shared" ca="1" si="85"/>
        <v>0</v>
      </c>
      <c r="AV98" s="3">
        <f t="shared" ca="1" si="86"/>
        <v>0</v>
      </c>
      <c r="AW98" s="3">
        <f t="shared" ca="1" si="87"/>
        <v>1</v>
      </c>
      <c r="AX98" s="3">
        <f t="shared" ca="1" si="88"/>
        <v>1</v>
      </c>
      <c r="AY98" s="3">
        <f t="shared" ca="1" si="89"/>
        <v>0</v>
      </c>
      <c r="AZ98" s="3">
        <f t="shared" ca="1" si="90"/>
        <v>0</v>
      </c>
      <c r="BA98" s="3">
        <f t="shared" ca="1" si="91"/>
        <v>0</v>
      </c>
      <c r="BB98" s="3">
        <f t="shared" ca="1" si="92"/>
        <v>0</v>
      </c>
      <c r="BC98" s="3">
        <f t="shared" ca="1" si="93"/>
        <v>1</v>
      </c>
      <c r="BD98" s="3">
        <f t="shared" ca="1" si="94"/>
        <v>1</v>
      </c>
      <c r="BE98" s="3">
        <f t="shared" ca="1" si="95"/>
        <v>0</v>
      </c>
      <c r="BF98" s="3">
        <f t="shared" ca="1" si="96"/>
        <v>0</v>
      </c>
      <c r="BG98" s="3">
        <f t="shared" ca="1" si="97"/>
        <v>0</v>
      </c>
    </row>
    <row r="99" spans="1:59">
      <c r="A99" s="5">
        <f ca="1">OFFSET(Input!C$1,COUNT(Input!$C:$C)-(ROW()-ROW($A$2)+1),0)</f>
        <v>2</v>
      </c>
      <c r="B99" s="5" t="str">
        <f ca="1">OFFSET(Input!D$1,COUNT(Input!$C:$C)-(ROW()-ROW($A$2)+1),0)</f>
        <v>offset</v>
      </c>
      <c r="C99" s="5">
        <f ca="1">OFFSET(Input!E$1,COUNT(Input!$C:$C)-(ROW()-ROW($A$2)+1),0)</f>
        <v>1712</v>
      </c>
      <c r="D99" s="3">
        <f ca="1">MOD(BB99,Solutions!$B$9)</f>
        <v>0</v>
      </c>
      <c r="E99" s="3">
        <f ca="1">MOD(BC99,Solutions!$B$9)</f>
        <v>1</v>
      </c>
      <c r="F99" s="3">
        <v>0</v>
      </c>
      <c r="G99" s="3">
        <v>1</v>
      </c>
      <c r="H99" s="3">
        <v>1</v>
      </c>
      <c r="I99" s="3">
        <v>0</v>
      </c>
      <c r="J99" s="3">
        <f t="shared" ca="1" si="49"/>
        <v>0</v>
      </c>
      <c r="K99" s="3">
        <f ca="1">IF($A99=3,Solutions!$B$9,0)</f>
        <v>0</v>
      </c>
      <c r="L99" s="3">
        <f t="shared" ca="1" si="50"/>
        <v>0</v>
      </c>
      <c r="M99" s="3">
        <f t="shared" ca="1" si="51"/>
        <v>1</v>
      </c>
      <c r="N99" s="3">
        <f t="shared" ca="1" si="52"/>
        <v>1</v>
      </c>
      <c r="O99" s="3">
        <f t="shared" ca="1" si="53"/>
        <v>0</v>
      </c>
      <c r="P99" s="3">
        <f t="shared" ca="1" si="54"/>
        <v>0</v>
      </c>
      <c r="Q99" s="3">
        <f t="shared" ca="1" si="55"/>
        <v>0</v>
      </c>
      <c r="R99" s="3">
        <f t="shared" ca="1" si="56"/>
        <v>0</v>
      </c>
      <c r="S99" s="3">
        <f t="shared" ca="1" si="57"/>
        <v>1</v>
      </c>
      <c r="T99" s="3">
        <f t="shared" ca="1" si="58"/>
        <v>1</v>
      </c>
      <c r="U99" s="3">
        <f t="shared" ca="1" si="59"/>
        <v>0</v>
      </c>
      <c r="V99" s="3">
        <f t="shared" ca="1" si="60"/>
        <v>0</v>
      </c>
      <c r="W99" s="3">
        <f t="shared" ca="1" si="61"/>
        <v>0</v>
      </c>
      <c r="X99" s="3">
        <f t="shared" ca="1" si="62"/>
        <v>0</v>
      </c>
      <c r="Y99" s="3">
        <f t="shared" ca="1" si="63"/>
        <v>1</v>
      </c>
      <c r="Z99" s="3">
        <f t="shared" ca="1" si="64"/>
        <v>1</v>
      </c>
      <c r="AA99" s="3">
        <f t="shared" ca="1" si="65"/>
        <v>0</v>
      </c>
      <c r="AB99" s="3">
        <f t="shared" ca="1" si="66"/>
        <v>0</v>
      </c>
      <c r="AC99" s="3">
        <f t="shared" ca="1" si="67"/>
        <v>0</v>
      </c>
      <c r="AD99" s="3">
        <f t="shared" ca="1" si="68"/>
        <v>0</v>
      </c>
      <c r="AE99" s="3">
        <f t="shared" ca="1" si="69"/>
        <v>1</v>
      </c>
      <c r="AF99" s="3">
        <f t="shared" ca="1" si="70"/>
        <v>1</v>
      </c>
      <c r="AG99" s="3">
        <f t="shared" ca="1" si="71"/>
        <v>0</v>
      </c>
      <c r="AH99" s="3">
        <f t="shared" ca="1" si="72"/>
        <v>0</v>
      </c>
      <c r="AI99" s="3">
        <f t="shared" ca="1" si="73"/>
        <v>0</v>
      </c>
      <c r="AJ99" s="3">
        <f t="shared" ca="1" si="74"/>
        <v>0</v>
      </c>
      <c r="AK99" s="3">
        <f t="shared" ca="1" si="75"/>
        <v>1</v>
      </c>
      <c r="AL99" s="3">
        <f t="shared" ca="1" si="76"/>
        <v>1</v>
      </c>
      <c r="AM99" s="3">
        <f t="shared" ca="1" si="77"/>
        <v>0</v>
      </c>
      <c r="AN99" s="3">
        <f t="shared" ca="1" si="78"/>
        <v>0</v>
      </c>
      <c r="AO99" s="3">
        <f t="shared" ca="1" si="79"/>
        <v>0</v>
      </c>
      <c r="AP99" s="3">
        <f t="shared" ca="1" si="80"/>
        <v>0</v>
      </c>
      <c r="AQ99" s="3">
        <f t="shared" ca="1" si="81"/>
        <v>1</v>
      </c>
      <c r="AR99" s="3">
        <f t="shared" ca="1" si="82"/>
        <v>1</v>
      </c>
      <c r="AS99" s="3">
        <f t="shared" ca="1" si="83"/>
        <v>0</v>
      </c>
      <c r="AT99" s="3">
        <f t="shared" ca="1" si="84"/>
        <v>0</v>
      </c>
      <c r="AU99" s="3">
        <f t="shared" ca="1" si="85"/>
        <v>0</v>
      </c>
      <c r="AV99" s="3">
        <f t="shared" ca="1" si="86"/>
        <v>0</v>
      </c>
      <c r="AW99" s="3">
        <f t="shared" ca="1" si="87"/>
        <v>1</v>
      </c>
      <c r="AX99" s="3">
        <f t="shared" ca="1" si="88"/>
        <v>1</v>
      </c>
      <c r="AY99" s="3">
        <f t="shared" ca="1" si="89"/>
        <v>0</v>
      </c>
      <c r="AZ99" s="3">
        <f t="shared" ca="1" si="90"/>
        <v>0</v>
      </c>
      <c r="BA99" s="3">
        <f t="shared" ca="1" si="91"/>
        <v>0</v>
      </c>
      <c r="BB99" s="3">
        <f t="shared" ca="1" si="92"/>
        <v>0</v>
      </c>
      <c r="BC99" s="3">
        <f t="shared" ca="1" si="93"/>
        <v>1</v>
      </c>
      <c r="BD99" s="3">
        <f t="shared" ca="1" si="94"/>
        <v>1</v>
      </c>
      <c r="BE99" s="3">
        <f t="shared" ca="1" si="95"/>
        <v>0</v>
      </c>
      <c r="BF99" s="3">
        <f t="shared" ca="1" si="96"/>
        <v>0</v>
      </c>
      <c r="BG99" s="3">
        <f t="shared" ca="1" si="97"/>
        <v>0</v>
      </c>
    </row>
    <row r="100" spans="1:59">
      <c r="A100" s="5">
        <f ca="1">OFFSET(Input!C$1,COUNT(Input!$C:$C)-(ROW()-ROW($A$2)+1),0)</f>
        <v>1</v>
      </c>
      <c r="B100" s="5" t="str">
        <f ca="1">OFFSET(Input!D$1,COUNT(Input!$C:$C)-(ROW()-ROW($A$2)+1),0)</f>
        <v>reverse</v>
      </c>
      <c r="C100" s="5">
        <f ca="1">OFFSET(Input!E$1,COUNT(Input!$C:$C)-(ROW()-ROW($A$2)+1),0)</f>
        <v>0</v>
      </c>
      <c r="D100" s="3">
        <f ca="1">MOD(BB100,Solutions!$B$9)</f>
        <v>0</v>
      </c>
      <c r="E100" s="3">
        <f ca="1">MOD(BC100,Solutions!$B$9)</f>
        <v>1</v>
      </c>
      <c r="F100" s="3">
        <v>0</v>
      </c>
      <c r="G100" s="3">
        <v>1</v>
      </c>
      <c r="H100" s="3">
        <v>1</v>
      </c>
      <c r="I100" s="3">
        <v>0</v>
      </c>
      <c r="J100" s="3">
        <f t="shared" ca="1" si="49"/>
        <v>0</v>
      </c>
      <c r="K100" s="3">
        <f ca="1">IF($A100=3,Solutions!$B$9,0)</f>
        <v>0</v>
      </c>
      <c r="L100" s="3">
        <f t="shared" ca="1" si="50"/>
        <v>0</v>
      </c>
      <c r="M100" s="3">
        <f t="shared" ca="1" si="51"/>
        <v>1</v>
      </c>
      <c r="N100" s="3">
        <f t="shared" ca="1" si="52"/>
        <v>1</v>
      </c>
      <c r="O100" s="3">
        <f t="shared" ca="1" si="53"/>
        <v>0</v>
      </c>
      <c r="P100" s="3">
        <f t="shared" ca="1" si="54"/>
        <v>0</v>
      </c>
      <c r="Q100" s="3">
        <f t="shared" ca="1" si="55"/>
        <v>0</v>
      </c>
      <c r="R100" s="3">
        <f t="shared" ca="1" si="56"/>
        <v>0</v>
      </c>
      <c r="S100" s="3">
        <f t="shared" ca="1" si="57"/>
        <v>1</v>
      </c>
      <c r="T100" s="3">
        <f t="shared" ca="1" si="58"/>
        <v>1</v>
      </c>
      <c r="U100" s="3">
        <f t="shared" ca="1" si="59"/>
        <v>0</v>
      </c>
      <c r="V100" s="3">
        <f t="shared" ca="1" si="60"/>
        <v>0</v>
      </c>
      <c r="W100" s="3">
        <f t="shared" ca="1" si="61"/>
        <v>0</v>
      </c>
      <c r="X100" s="3">
        <f t="shared" ca="1" si="62"/>
        <v>0</v>
      </c>
      <c r="Y100" s="3">
        <f t="shared" ca="1" si="63"/>
        <v>1</v>
      </c>
      <c r="Z100" s="3">
        <f t="shared" ca="1" si="64"/>
        <v>1</v>
      </c>
      <c r="AA100" s="3">
        <f t="shared" ca="1" si="65"/>
        <v>0</v>
      </c>
      <c r="AB100" s="3">
        <f t="shared" ca="1" si="66"/>
        <v>0</v>
      </c>
      <c r="AC100" s="3">
        <f t="shared" ca="1" si="67"/>
        <v>0</v>
      </c>
      <c r="AD100" s="3">
        <f t="shared" ca="1" si="68"/>
        <v>0</v>
      </c>
      <c r="AE100" s="3">
        <f t="shared" ca="1" si="69"/>
        <v>1</v>
      </c>
      <c r="AF100" s="3">
        <f t="shared" ca="1" si="70"/>
        <v>1</v>
      </c>
      <c r="AG100" s="3">
        <f t="shared" ca="1" si="71"/>
        <v>0</v>
      </c>
      <c r="AH100" s="3">
        <f t="shared" ca="1" si="72"/>
        <v>0</v>
      </c>
      <c r="AI100" s="3">
        <f t="shared" ca="1" si="73"/>
        <v>0</v>
      </c>
      <c r="AJ100" s="3">
        <f t="shared" ca="1" si="74"/>
        <v>0</v>
      </c>
      <c r="AK100" s="3">
        <f t="shared" ca="1" si="75"/>
        <v>1</v>
      </c>
      <c r="AL100" s="3">
        <f t="shared" ca="1" si="76"/>
        <v>1</v>
      </c>
      <c r="AM100" s="3">
        <f t="shared" ca="1" si="77"/>
        <v>0</v>
      </c>
      <c r="AN100" s="3">
        <f t="shared" ca="1" si="78"/>
        <v>0</v>
      </c>
      <c r="AO100" s="3">
        <f t="shared" ca="1" si="79"/>
        <v>0</v>
      </c>
      <c r="AP100" s="3">
        <f t="shared" ca="1" si="80"/>
        <v>0</v>
      </c>
      <c r="AQ100" s="3">
        <f t="shared" ca="1" si="81"/>
        <v>1</v>
      </c>
      <c r="AR100" s="3">
        <f t="shared" ca="1" si="82"/>
        <v>1</v>
      </c>
      <c r="AS100" s="3">
        <f t="shared" ca="1" si="83"/>
        <v>0</v>
      </c>
      <c r="AT100" s="3">
        <f t="shared" ca="1" si="84"/>
        <v>0</v>
      </c>
      <c r="AU100" s="3">
        <f t="shared" ca="1" si="85"/>
        <v>0</v>
      </c>
      <c r="AV100" s="3">
        <f t="shared" ca="1" si="86"/>
        <v>0</v>
      </c>
      <c r="AW100" s="3">
        <f t="shared" ca="1" si="87"/>
        <v>1</v>
      </c>
      <c r="AX100" s="3">
        <f t="shared" ca="1" si="88"/>
        <v>1</v>
      </c>
      <c r="AY100" s="3">
        <f t="shared" ca="1" si="89"/>
        <v>0</v>
      </c>
      <c r="AZ100" s="3">
        <f t="shared" ca="1" si="90"/>
        <v>0</v>
      </c>
      <c r="BA100" s="3">
        <f t="shared" ca="1" si="91"/>
        <v>0</v>
      </c>
      <c r="BB100" s="3">
        <f t="shared" ca="1" si="92"/>
        <v>0</v>
      </c>
      <c r="BC100" s="3">
        <f t="shared" ca="1" si="93"/>
        <v>1</v>
      </c>
      <c r="BD100" s="3">
        <f t="shared" ca="1" si="94"/>
        <v>1</v>
      </c>
      <c r="BE100" s="3">
        <f t="shared" ca="1" si="95"/>
        <v>0</v>
      </c>
      <c r="BF100" s="3">
        <f t="shared" ca="1" si="96"/>
        <v>0</v>
      </c>
      <c r="BG100" s="3">
        <f t="shared" ca="1" si="97"/>
        <v>0</v>
      </c>
    </row>
    <row r="101" spans="1:59">
      <c r="A101" s="5">
        <f ca="1">OFFSET(Input!C$1,COUNT(Input!$C:$C)-(ROW()-ROW($A$2)+1),0)</f>
        <v>3</v>
      </c>
      <c r="B101" s="5" t="str">
        <f ca="1">OFFSET(Input!D$1,COUNT(Input!$C:$C)-(ROW()-ROW($A$2)+1),0)</f>
        <v>interleave</v>
      </c>
      <c r="C101" s="5">
        <f ca="1">OFFSET(Input!E$1,COUNT(Input!$C:$C)-(ROW()-ROW($A$2)+1),0)</f>
        <v>34</v>
      </c>
      <c r="D101" s="3">
        <f ca="1">MOD(BB101,Solutions!$B$9)</f>
        <v>108787860086337</v>
      </c>
      <c r="E101" s="3">
        <f ca="1">MOD(BC101,Solutions!$B$9)</f>
        <v>3</v>
      </c>
      <c r="F101" s="3">
        <v>0</v>
      </c>
      <c r="G101" s="3">
        <v>1</v>
      </c>
      <c r="H101" s="3">
        <v>1</v>
      </c>
      <c r="I101" s="3">
        <v>0</v>
      </c>
      <c r="J101" s="3">
        <f t="shared" ca="1" si="49"/>
        <v>34</v>
      </c>
      <c r="K101" s="3">
        <f ca="1">IF($A101=3,Solutions!$B$9,0)</f>
        <v>119315717514047</v>
      </c>
      <c r="L101" s="3">
        <f t="shared" ca="1" si="50"/>
        <v>1</v>
      </c>
      <c r="M101" s="3">
        <f t="shared" ca="1" si="51"/>
        <v>0</v>
      </c>
      <c r="N101" s="3">
        <f t="shared" ca="1" si="52"/>
        <v>-3509285809236</v>
      </c>
      <c r="O101" s="3">
        <f t="shared" ca="1" si="53"/>
        <v>1</v>
      </c>
      <c r="P101" s="3">
        <f t="shared" ca="1" si="54"/>
        <v>23</v>
      </c>
      <c r="Q101" s="3">
        <f t="shared" ca="1" si="55"/>
        <v>34</v>
      </c>
      <c r="R101" s="3">
        <f t="shared" ca="1" si="56"/>
        <v>-3509285809236</v>
      </c>
      <c r="S101" s="3">
        <f t="shared" ca="1" si="57"/>
        <v>1</v>
      </c>
      <c r="T101" s="3">
        <f t="shared" ca="1" si="58"/>
        <v>3509285809237</v>
      </c>
      <c r="U101" s="3">
        <f t="shared" ca="1" si="59"/>
        <v>-1</v>
      </c>
      <c r="V101" s="3">
        <f t="shared" ca="1" si="60"/>
        <v>11</v>
      </c>
      <c r="W101" s="3">
        <f t="shared" ca="1" si="61"/>
        <v>23</v>
      </c>
      <c r="X101" s="3">
        <f t="shared" ca="1" si="62"/>
        <v>3509285809237</v>
      </c>
      <c r="Y101" s="3">
        <f t="shared" ca="1" si="63"/>
        <v>-1</v>
      </c>
      <c r="Z101" s="3">
        <f t="shared" ca="1" si="64"/>
        <v>-10527857427710</v>
      </c>
      <c r="AA101" s="3">
        <f t="shared" ca="1" si="65"/>
        <v>3</v>
      </c>
      <c r="AB101" s="3">
        <f t="shared" ca="1" si="66"/>
        <v>1</v>
      </c>
      <c r="AC101" s="3">
        <f t="shared" ca="1" si="67"/>
        <v>11</v>
      </c>
      <c r="AD101" s="3">
        <f t="shared" ca="1" si="68"/>
        <v>-10527857427710</v>
      </c>
      <c r="AE101" s="3">
        <f t="shared" ca="1" si="69"/>
        <v>3</v>
      </c>
      <c r="AF101" s="3">
        <f t="shared" ca="1" si="70"/>
        <v>119315717514047</v>
      </c>
      <c r="AG101" s="3">
        <f t="shared" ca="1" si="71"/>
        <v>-34</v>
      </c>
      <c r="AH101" s="3">
        <f t="shared" ca="1" si="72"/>
        <v>0</v>
      </c>
      <c r="AI101" s="3">
        <f t="shared" ca="1" si="73"/>
        <v>1</v>
      </c>
      <c r="AJ101" s="3">
        <f t="shared" ca="1" si="74"/>
        <v>-10527857427710</v>
      </c>
      <c r="AK101" s="3">
        <f t="shared" ca="1" si="75"/>
        <v>3</v>
      </c>
      <c r="AL101" s="3">
        <f t="shared" ca="1" si="76"/>
        <v>119315717514047</v>
      </c>
      <c r="AM101" s="3">
        <f t="shared" ca="1" si="77"/>
        <v>-34</v>
      </c>
      <c r="AN101" s="3">
        <f t="shared" ca="1" si="78"/>
        <v>0</v>
      </c>
      <c r="AO101" s="3">
        <f t="shared" ca="1" si="79"/>
        <v>1</v>
      </c>
      <c r="AP101" s="3">
        <f t="shared" ca="1" si="80"/>
        <v>-10527857427710</v>
      </c>
      <c r="AQ101" s="3">
        <f t="shared" ca="1" si="81"/>
        <v>3</v>
      </c>
      <c r="AR101" s="3">
        <f t="shared" ca="1" si="82"/>
        <v>119315717514047</v>
      </c>
      <c r="AS101" s="3">
        <f t="shared" ca="1" si="83"/>
        <v>-34</v>
      </c>
      <c r="AT101" s="3">
        <f t="shared" ca="1" si="84"/>
        <v>0</v>
      </c>
      <c r="AU101" s="3">
        <f t="shared" ca="1" si="85"/>
        <v>1</v>
      </c>
      <c r="AV101" s="3">
        <f t="shared" ca="1" si="86"/>
        <v>-10527857427710</v>
      </c>
      <c r="AW101" s="3">
        <f t="shared" ca="1" si="87"/>
        <v>3</v>
      </c>
      <c r="AX101" s="3">
        <f t="shared" ca="1" si="88"/>
        <v>119315717514047</v>
      </c>
      <c r="AY101" s="3">
        <f t="shared" ca="1" si="89"/>
        <v>-34</v>
      </c>
      <c r="AZ101" s="3">
        <f t="shared" ca="1" si="90"/>
        <v>0</v>
      </c>
      <c r="BA101" s="3">
        <f t="shared" ca="1" si="91"/>
        <v>1</v>
      </c>
      <c r="BB101" s="3">
        <f t="shared" ca="1" si="92"/>
        <v>-10527857427710</v>
      </c>
      <c r="BC101" s="3">
        <f t="shared" ca="1" si="93"/>
        <v>3</v>
      </c>
      <c r="BD101" s="3">
        <f t="shared" ca="1" si="94"/>
        <v>119315717514047</v>
      </c>
      <c r="BE101" s="3">
        <f t="shared" ca="1" si="95"/>
        <v>-34</v>
      </c>
      <c r="BF101" s="3">
        <f t="shared" ca="1" si="96"/>
        <v>0</v>
      </c>
      <c r="BG101" s="3">
        <f t="shared" ca="1" si="97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FD3A-7B77-2149-A7EF-2FD8CE298B85}">
  <dimension ref="A1:BK10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E3" sqref="BE3"/>
    </sheetView>
  </sheetViews>
  <sheetFormatPr baseColWidth="10" defaultColWidth="18.375" defaultRowHeight="15.75"/>
  <cols>
    <col min="1" max="1" width="2" style="3" bestFit="1" customWidth="1"/>
    <col min="2" max="2" width="9.375" style="3" bestFit="1" customWidth="1"/>
    <col min="3" max="3" width="5.75" style="3" bestFit="1" customWidth="1"/>
    <col min="4" max="59" width="16.625" style="3" bestFit="1" customWidth="1"/>
    <col min="60" max="60" width="9.5" style="3" bestFit="1" customWidth="1"/>
    <col min="61" max="61" width="16.625" style="3" bestFit="1" customWidth="1"/>
    <col min="62" max="62" width="6" style="3" bestFit="1" customWidth="1"/>
    <col min="63" max="63" width="16.625" style="3" bestFit="1" customWidth="1"/>
    <col min="64" max="16384" width="18.375" style="3"/>
  </cols>
  <sheetData>
    <row r="1" spans="1:63">
      <c r="D1" s="3" t="s">
        <v>17</v>
      </c>
      <c r="E1" s="3" t="s">
        <v>18</v>
      </c>
      <c r="F1" s="3">
        <v>0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  <c r="AL1" s="3">
        <v>32</v>
      </c>
      <c r="AM1" s="3">
        <v>33</v>
      </c>
      <c r="AN1" s="3">
        <v>34</v>
      </c>
      <c r="AO1" s="3">
        <v>35</v>
      </c>
      <c r="AP1" s="3">
        <v>36</v>
      </c>
      <c r="AQ1" s="3">
        <v>37</v>
      </c>
      <c r="AR1" s="3">
        <v>38</v>
      </c>
      <c r="AS1" s="3">
        <v>39</v>
      </c>
      <c r="AT1" s="3">
        <v>40</v>
      </c>
      <c r="AU1" s="3">
        <v>41</v>
      </c>
      <c r="AV1" s="3">
        <v>42</v>
      </c>
      <c r="AW1" s="3">
        <v>43</v>
      </c>
      <c r="AX1" s="3">
        <v>44</v>
      </c>
      <c r="AY1" s="3">
        <v>45</v>
      </c>
      <c r="AZ1" s="3">
        <v>46</v>
      </c>
      <c r="BA1" s="3">
        <v>47</v>
      </c>
      <c r="BB1" s="3">
        <v>48</v>
      </c>
      <c r="BC1" s="3">
        <v>49</v>
      </c>
      <c r="BD1" s="3" t="s">
        <v>17</v>
      </c>
      <c r="BE1" s="3" t="s">
        <v>29</v>
      </c>
      <c r="BF1" s="3" t="s">
        <v>1</v>
      </c>
      <c r="BG1" s="3" t="s">
        <v>2</v>
      </c>
      <c r="BH1" s="3" t="s">
        <v>4</v>
      </c>
      <c r="BI1" s="3" t="s">
        <v>1</v>
      </c>
      <c r="BJ1" s="3" t="s">
        <v>2</v>
      </c>
      <c r="BK1" s="3" t="s">
        <v>4</v>
      </c>
    </row>
    <row r="2" spans="1:63">
      <c r="B2" s="3" t="s">
        <v>5</v>
      </c>
      <c r="D2" s="3">
        <v>0</v>
      </c>
      <c r="E2" s="3">
        <v>1</v>
      </c>
      <c r="F2" s="3">
        <f>2^F1</f>
        <v>1</v>
      </c>
      <c r="G2" s="3">
        <f t="shared" ref="G2:BC2" si="0">2^G1</f>
        <v>2</v>
      </c>
      <c r="H2" s="3">
        <f t="shared" si="0"/>
        <v>4</v>
      </c>
      <c r="I2" s="3">
        <f t="shared" si="0"/>
        <v>8</v>
      </c>
      <c r="J2" s="3">
        <f t="shared" si="0"/>
        <v>16</v>
      </c>
      <c r="K2" s="3">
        <f t="shared" si="0"/>
        <v>32</v>
      </c>
      <c r="L2" s="3">
        <f t="shared" si="0"/>
        <v>64</v>
      </c>
      <c r="M2" s="3">
        <f t="shared" si="0"/>
        <v>128</v>
      </c>
      <c r="N2" s="3">
        <f t="shared" si="0"/>
        <v>256</v>
      </c>
      <c r="O2" s="3">
        <f t="shared" si="0"/>
        <v>512</v>
      </c>
      <c r="P2" s="3">
        <f t="shared" si="0"/>
        <v>1024</v>
      </c>
      <c r="Q2" s="3">
        <f t="shared" si="0"/>
        <v>2048</v>
      </c>
      <c r="R2" s="3">
        <f t="shared" si="0"/>
        <v>4096</v>
      </c>
      <c r="S2" s="3">
        <f t="shared" si="0"/>
        <v>8192</v>
      </c>
      <c r="T2" s="3">
        <f t="shared" si="0"/>
        <v>16384</v>
      </c>
      <c r="U2" s="3">
        <f t="shared" si="0"/>
        <v>32768</v>
      </c>
      <c r="V2" s="3">
        <f t="shared" si="0"/>
        <v>65536</v>
      </c>
      <c r="W2" s="3">
        <f t="shared" si="0"/>
        <v>131072</v>
      </c>
      <c r="X2" s="3">
        <f t="shared" si="0"/>
        <v>262144</v>
      </c>
      <c r="Y2" s="3">
        <f t="shared" si="0"/>
        <v>524288</v>
      </c>
      <c r="Z2" s="3">
        <f t="shared" si="0"/>
        <v>1048576</v>
      </c>
      <c r="AA2" s="3">
        <f t="shared" si="0"/>
        <v>2097152</v>
      </c>
      <c r="AB2" s="3">
        <f t="shared" si="0"/>
        <v>4194304</v>
      </c>
      <c r="AC2" s="3">
        <f t="shared" si="0"/>
        <v>8388608</v>
      </c>
      <c r="AD2" s="3">
        <f t="shared" si="0"/>
        <v>16777216</v>
      </c>
      <c r="AE2" s="3">
        <f t="shared" si="0"/>
        <v>33554432</v>
      </c>
      <c r="AF2" s="3">
        <f t="shared" si="0"/>
        <v>67108864</v>
      </c>
      <c r="AG2" s="3">
        <f t="shared" si="0"/>
        <v>134217728</v>
      </c>
      <c r="AH2" s="3">
        <f t="shared" si="0"/>
        <v>268435456</v>
      </c>
      <c r="AI2" s="3">
        <f t="shared" si="0"/>
        <v>536870912</v>
      </c>
      <c r="AJ2" s="3">
        <f t="shared" si="0"/>
        <v>1073741824</v>
      </c>
      <c r="AK2" s="3">
        <f t="shared" si="0"/>
        <v>2147483648</v>
      </c>
      <c r="AL2" s="3">
        <f t="shared" si="0"/>
        <v>4294967296</v>
      </c>
      <c r="AM2" s="3">
        <f t="shared" si="0"/>
        <v>8589934592</v>
      </c>
      <c r="AN2" s="3">
        <f t="shared" si="0"/>
        <v>17179869184</v>
      </c>
      <c r="AO2" s="3">
        <f t="shared" si="0"/>
        <v>34359738368</v>
      </c>
      <c r="AP2" s="3">
        <f t="shared" si="0"/>
        <v>68719476736</v>
      </c>
      <c r="AQ2" s="3">
        <f t="shared" si="0"/>
        <v>137438953472</v>
      </c>
      <c r="AR2" s="3">
        <f t="shared" si="0"/>
        <v>274877906944</v>
      </c>
      <c r="AS2" s="3">
        <f t="shared" si="0"/>
        <v>549755813888</v>
      </c>
      <c r="AT2" s="3">
        <f t="shared" si="0"/>
        <v>1099511627776</v>
      </c>
      <c r="AU2" s="3">
        <f t="shared" si="0"/>
        <v>2199023255552</v>
      </c>
      <c r="AV2" s="3">
        <f t="shared" si="0"/>
        <v>4398046511104</v>
      </c>
      <c r="AW2" s="3">
        <f t="shared" si="0"/>
        <v>8796093022208</v>
      </c>
      <c r="AX2" s="3">
        <f t="shared" si="0"/>
        <v>17592186044416</v>
      </c>
      <c r="AY2" s="3">
        <f t="shared" si="0"/>
        <v>35184372088832</v>
      </c>
      <c r="AZ2" s="3">
        <f t="shared" si="0"/>
        <v>70368744177664</v>
      </c>
      <c r="BA2" s="3">
        <f t="shared" si="0"/>
        <v>140737488355328</v>
      </c>
      <c r="BB2" s="3">
        <f t="shared" si="0"/>
        <v>281474976710656</v>
      </c>
      <c r="BC2" s="3">
        <f t="shared" si="0"/>
        <v>562949953421312</v>
      </c>
    </row>
    <row r="3" spans="1:63">
      <c r="A3" s="3">
        <f ca="1">OFFSET(Input!C$1,COUNT(Input!$C:$C)-(ROW()-ROW($A$3)+1),0)</f>
        <v>1</v>
      </c>
      <c r="B3" s="3" t="str">
        <f ca="1">OFFSET(Input!D$1,COUNT(Input!$C:$C)-(ROW()-ROW($A$3)+1),0)</f>
        <v>reverse</v>
      </c>
      <c r="C3" s="3">
        <f ca="1">OFFSET(Input!E$1,COUNT(Input!$C:$C)-(ROW()-ROW($A$3)+1),0)</f>
        <v>0</v>
      </c>
      <c r="D3" s="3">
        <f ca="1">MOD(BD3+MOD(SUMPRODUCT(--ISODD(INT(D2/F$2:M$2)),F3:M3),Solutions!$B$9)+MOD(SUMPRODUCT(--ISODD(INT(D2/N$2:U$2)),N3:U3),Solutions!$B$9)+MOD(SUMPRODUCT(--ISODD(INT(D2/V$2:AC$2)),V3:AC3),Solutions!$B$9)+MOD(SUMPRODUCT(--ISODD(INT(D2/AD$2:AK$2)),AD3:AK3),Solutions!$B$9)+MOD(SUMPRODUCT(--ISODD(INT(D2/AL$2:AS$2)),AL3:AS3),Solutions!$B$9)+MOD(SUMPRODUCT(--ISODD(INT(D2/AT$2:BA$2)),AT3:BA3),Solutions!$B$9)+MOD(SUMPRODUCT(--ISODD(INT(D2/BB$2:BC$2)),BB3:BC3),Solutions!$B$9),Solutions!$B$9)</f>
        <v>119315717514046</v>
      </c>
      <c r="E3" s="3">
        <f ca="1">MOD(MOD(SUMPRODUCT(--ISODD(INT(E2/F$2:M$2)),F3:M3),Solutions!$B$9)+MOD(SUMPRODUCT(--ISODD(INT(E2/N$2:U$2)),N3:U3),Solutions!$B$9)+MOD(SUMPRODUCT(--ISODD(INT(E2/V$2:AC$2)),V3:AC3),Solutions!$B$9)+MOD(SUMPRODUCT(--ISODD(INT(E2/AD$2:AK$2)),AD3:AK3),Solutions!$B$9)+MOD(SUMPRODUCT(--ISODD(INT(E2/AL$2:AS$2)),AL3:AS3),Solutions!$B$9)+MOD(SUMPRODUCT(--ISODD(INT(E2/AT$2:BA$2)),AT3:BA3),Solutions!$B$9)+MOD(SUMPRODUCT(--ISODD(INT(E2/BB$2:BC$2)),BB3:BC3),Solutions!$B$9),Solutions!$B$9)</f>
        <v>119315717514046</v>
      </c>
      <c r="F3" s="3">
        <f ca="1">BE3</f>
        <v>119315717514046</v>
      </c>
      <c r="G3" s="3">
        <f ca="1">F3*2-IF(F3*2&gt;=Solutions!$B$9,Solutions!$B$9,0)</f>
        <v>119315717514045</v>
      </c>
      <c r="H3" s="3">
        <f ca="1">G3*2-IF(G3*2&gt;=Solutions!$B$9,Solutions!$B$9,0)</f>
        <v>119315717514043</v>
      </c>
      <c r="I3" s="3">
        <f ca="1">H3*2-IF(H3*2&gt;=Solutions!$B$9,Solutions!$B$9,0)</f>
        <v>119315717514039</v>
      </c>
      <c r="J3" s="3">
        <f ca="1">I3*2-IF(I3*2&gt;=Solutions!$B$9,Solutions!$B$9,0)</f>
        <v>119315717514031</v>
      </c>
      <c r="K3" s="3">
        <f ca="1">J3*2-IF(J3*2&gt;=Solutions!$B$9,Solutions!$B$9,0)</f>
        <v>119315717514015</v>
      </c>
      <c r="L3" s="3">
        <f ca="1">K3*2-IF(K3*2&gt;=Solutions!$B$9,Solutions!$B$9,0)</f>
        <v>119315717513983</v>
      </c>
      <c r="M3" s="3">
        <f ca="1">L3*2-IF(L3*2&gt;=Solutions!$B$9,Solutions!$B$9,0)</f>
        <v>119315717513919</v>
      </c>
      <c r="N3" s="3">
        <f ca="1">M3*2-IF(M3*2&gt;=Solutions!$B$9,Solutions!$B$9,0)</f>
        <v>119315717513791</v>
      </c>
      <c r="O3" s="3">
        <f ca="1">N3*2-IF(N3*2&gt;=Solutions!$B$9,Solutions!$B$9,0)</f>
        <v>119315717513535</v>
      </c>
      <c r="P3" s="3">
        <f ca="1">O3*2-IF(O3*2&gt;=Solutions!$B$9,Solutions!$B$9,0)</f>
        <v>119315717513023</v>
      </c>
      <c r="Q3" s="3">
        <f ca="1">P3*2-IF(P3*2&gt;=Solutions!$B$9,Solutions!$B$9,0)</f>
        <v>119315717511999</v>
      </c>
      <c r="R3" s="3">
        <f ca="1">Q3*2-IF(Q3*2&gt;=Solutions!$B$9,Solutions!$B$9,0)</f>
        <v>119315717509951</v>
      </c>
      <c r="S3" s="3">
        <f ca="1">R3*2-IF(R3*2&gt;=Solutions!$B$9,Solutions!$B$9,0)</f>
        <v>119315717505855</v>
      </c>
      <c r="T3" s="3">
        <f ca="1">S3*2-IF(S3*2&gt;=Solutions!$B$9,Solutions!$B$9,0)</f>
        <v>119315717497663</v>
      </c>
      <c r="U3" s="3">
        <f ca="1">T3*2-IF(T3*2&gt;=Solutions!$B$9,Solutions!$B$9,0)</f>
        <v>119315717481279</v>
      </c>
      <c r="V3" s="3">
        <f ca="1">U3*2-IF(U3*2&gt;=Solutions!$B$9,Solutions!$B$9,0)</f>
        <v>119315717448511</v>
      </c>
      <c r="W3" s="3">
        <f ca="1">V3*2-IF(V3*2&gt;=Solutions!$B$9,Solutions!$B$9,0)</f>
        <v>119315717382975</v>
      </c>
      <c r="X3" s="3">
        <f ca="1">W3*2-IF(W3*2&gt;=Solutions!$B$9,Solutions!$B$9,0)</f>
        <v>119315717251903</v>
      </c>
      <c r="Y3" s="3">
        <f ca="1">X3*2-IF(X3*2&gt;=Solutions!$B$9,Solutions!$B$9,0)</f>
        <v>119315716989759</v>
      </c>
      <c r="Z3" s="3">
        <f ca="1">Y3*2-IF(Y3*2&gt;=Solutions!$B$9,Solutions!$B$9,0)</f>
        <v>119315716465471</v>
      </c>
      <c r="AA3" s="3">
        <f ca="1">Z3*2-IF(Z3*2&gt;=Solutions!$B$9,Solutions!$B$9,0)</f>
        <v>119315715416895</v>
      </c>
      <c r="AB3" s="3">
        <f ca="1">AA3*2-IF(AA3*2&gt;=Solutions!$B$9,Solutions!$B$9,0)</f>
        <v>119315713319743</v>
      </c>
      <c r="AC3" s="3">
        <f ca="1">AB3*2-IF(AB3*2&gt;=Solutions!$B$9,Solutions!$B$9,0)</f>
        <v>119315709125439</v>
      </c>
      <c r="AD3" s="3">
        <f ca="1">AC3*2-IF(AC3*2&gt;=Solutions!$B$9,Solutions!$B$9,0)</f>
        <v>119315700736831</v>
      </c>
      <c r="AE3" s="3">
        <f ca="1">AD3*2-IF(AD3*2&gt;=Solutions!$B$9,Solutions!$B$9,0)</f>
        <v>119315683959615</v>
      </c>
      <c r="AF3" s="3">
        <f ca="1">AE3*2-IF(AE3*2&gt;=Solutions!$B$9,Solutions!$B$9,0)</f>
        <v>119315650405183</v>
      </c>
      <c r="AG3" s="3">
        <f ca="1">AF3*2-IF(AF3*2&gt;=Solutions!$B$9,Solutions!$B$9,0)</f>
        <v>119315583296319</v>
      </c>
      <c r="AH3" s="3">
        <f ca="1">AG3*2-IF(AG3*2&gt;=Solutions!$B$9,Solutions!$B$9,0)</f>
        <v>119315449078591</v>
      </c>
      <c r="AI3" s="3">
        <f ca="1">AH3*2-IF(AH3*2&gt;=Solutions!$B$9,Solutions!$B$9,0)</f>
        <v>119315180643135</v>
      </c>
      <c r="AJ3" s="3">
        <f ca="1">AI3*2-IF(AI3*2&gt;=Solutions!$B$9,Solutions!$B$9,0)</f>
        <v>119314643772223</v>
      </c>
      <c r="AK3" s="3">
        <f ca="1">AJ3*2-IF(AJ3*2&gt;=Solutions!$B$9,Solutions!$B$9,0)</f>
        <v>119313570030399</v>
      </c>
      <c r="AL3" s="3">
        <f ca="1">AK3*2-IF(AK3*2&gt;=Solutions!$B$9,Solutions!$B$9,0)</f>
        <v>119311422546751</v>
      </c>
      <c r="AM3" s="3">
        <f ca="1">AL3*2-IF(AL3*2&gt;=Solutions!$B$9,Solutions!$B$9,0)</f>
        <v>119307127579455</v>
      </c>
      <c r="AN3" s="3">
        <f ca="1">AM3*2-IF(AM3*2&gt;=Solutions!$B$9,Solutions!$B$9,0)</f>
        <v>119298537644863</v>
      </c>
      <c r="AO3" s="3">
        <f ca="1">AN3*2-IF(AN3*2&gt;=Solutions!$B$9,Solutions!$B$9,0)</f>
        <v>119281357775679</v>
      </c>
      <c r="AP3" s="3">
        <f ca="1">AO3*2-IF(AO3*2&gt;=Solutions!$B$9,Solutions!$B$9,0)</f>
        <v>119246998037311</v>
      </c>
      <c r="AQ3" s="3">
        <f ca="1">AP3*2-IF(AP3*2&gt;=Solutions!$B$9,Solutions!$B$9,0)</f>
        <v>119178278560575</v>
      </c>
      <c r="AR3" s="3">
        <f ca="1">AQ3*2-IF(AQ3*2&gt;=Solutions!$B$9,Solutions!$B$9,0)</f>
        <v>119040839607103</v>
      </c>
      <c r="AS3" s="3">
        <f ca="1">AR3*2-IF(AR3*2&gt;=Solutions!$B$9,Solutions!$B$9,0)</f>
        <v>118765961700159</v>
      </c>
      <c r="AT3" s="3">
        <f ca="1">AS3*2-IF(AS3*2&gt;=Solutions!$B$9,Solutions!$B$9,0)</f>
        <v>118216205886271</v>
      </c>
      <c r="AU3" s="3">
        <f ca="1">AT3*2-IF(AT3*2&gt;=Solutions!$B$9,Solutions!$B$9,0)</f>
        <v>117116694258495</v>
      </c>
      <c r="AV3" s="3">
        <f ca="1">AU3*2-IF(AU3*2&gt;=Solutions!$B$9,Solutions!$B$9,0)</f>
        <v>114917671002943</v>
      </c>
      <c r="AW3" s="3">
        <f ca="1">AV3*2-IF(AV3*2&gt;=Solutions!$B$9,Solutions!$B$9,0)</f>
        <v>110519624491839</v>
      </c>
      <c r="AX3" s="3">
        <f ca="1">AW3*2-IF(AW3*2&gt;=Solutions!$B$9,Solutions!$B$9,0)</f>
        <v>101723531469631</v>
      </c>
      <c r="AY3" s="3">
        <f ca="1">AX3*2-IF(AX3*2&gt;=Solutions!$B$9,Solutions!$B$9,0)</f>
        <v>84131345425215</v>
      </c>
      <c r="AZ3" s="3">
        <f ca="1">AY3*2-IF(AY3*2&gt;=Solutions!$B$9,Solutions!$B$9,0)</f>
        <v>48946973336383</v>
      </c>
      <c r="BA3" s="3">
        <f ca="1">AZ3*2-IF(AZ3*2&gt;=Solutions!$B$9,Solutions!$B$9,0)</f>
        <v>97893946672766</v>
      </c>
      <c r="BB3" s="3">
        <f ca="1">BA3*2-IF(BA3*2&gt;=Solutions!$B$9,Solutions!$B$9,0)</f>
        <v>76472175831485</v>
      </c>
      <c r="BC3" s="3">
        <f ca="1">BB3*2-IF(BB3*2&gt;=Solutions!$B$9,Solutions!$B$9,0)</f>
        <v>33628634148923</v>
      </c>
      <c r="BD3" s="3">
        <f t="shared" ref="BD3:BD34" ca="1" si="1">INDEX(BF3:BH3,A3)</f>
        <v>119315717514046</v>
      </c>
      <c r="BE3" s="3">
        <f t="shared" ref="BE3:BE34" ca="1" si="2">INDEX(BI3:BK3,A3)</f>
        <v>119315717514046</v>
      </c>
      <c r="BF3" s="3">
        <f ca="1">IF($A3=1,Solutions!$B$9-1,"")</f>
        <v>119315717514046</v>
      </c>
      <c r="BG3" s="3" t="str">
        <f ca="1">IF($A3=2,IF($C3&lt;0,Solutions!$B$9+$C3,$C3),"")</f>
        <v/>
      </c>
      <c r="BH3" s="3" t="str">
        <f ca="1">IF($A3=3,0,"")</f>
        <v/>
      </c>
      <c r="BI3" s="3">
        <f ca="1">IF($A3=1,Solutions!$B$9-1,"")</f>
        <v>119315717514046</v>
      </c>
      <c r="BJ3" s="3" t="str">
        <f ca="1">IF($A3=2,1,"")</f>
        <v/>
      </c>
      <c r="BK3" s="3" t="str">
        <f ca="1">IF($A3=3,'part2 invmod'!D2,"")</f>
        <v/>
      </c>
    </row>
    <row r="4" spans="1:63">
      <c r="A4" s="3">
        <f ca="1">OFFSET(Input!C$1,COUNT(Input!$C:$C)-(ROW()-ROW($A$3)+1),0)</f>
        <v>2</v>
      </c>
      <c r="B4" s="3" t="str">
        <f ca="1">OFFSET(Input!D$1,COUNT(Input!$C:$C)-(ROW()-ROW($A$3)+1),0)</f>
        <v>offset</v>
      </c>
      <c r="C4" s="3">
        <f ca="1">OFFSET(Input!E$1,COUNT(Input!$C:$C)-(ROW()-ROW($A$3)+1),0)</f>
        <v>-6969</v>
      </c>
      <c r="D4" s="3">
        <f ca="1">MOD(BD4+MOD(SUMPRODUCT(--ISODD(INT(D3/F$2:M$2)),F4:M4),Solutions!$B$9)+MOD(SUMPRODUCT(--ISODD(INT(D3/N$2:U$2)),N4:U4),Solutions!$B$9)+MOD(SUMPRODUCT(--ISODD(INT(D3/V$2:AC$2)),V4:AC4),Solutions!$B$9)+MOD(SUMPRODUCT(--ISODD(INT(D3/AD$2:AK$2)),AD4:AK4),Solutions!$B$9)+MOD(SUMPRODUCT(--ISODD(INT(D3/AL$2:AS$2)),AL4:AS4),Solutions!$B$9)+MOD(SUMPRODUCT(--ISODD(INT(D3/AT$2:BA$2)),AT4:BA4),Solutions!$B$9)+MOD(SUMPRODUCT(--ISODD(INT(D3/BB$2:BC$2)),BB4:BC4),Solutions!$B$9),Solutions!$B$9)</f>
        <v>119315717507077</v>
      </c>
      <c r="E4" s="3">
        <f ca="1">MOD(MOD(SUMPRODUCT(--ISODD(INT(E3/F$2:M$2)),F4:M4),Solutions!$B$9)+MOD(SUMPRODUCT(--ISODD(INT(E3/N$2:U$2)),N4:U4),Solutions!$B$9)+MOD(SUMPRODUCT(--ISODD(INT(E3/V$2:AC$2)),V4:AC4),Solutions!$B$9)+MOD(SUMPRODUCT(--ISODD(INT(E3/AD$2:AK$2)),AD4:AK4),Solutions!$B$9)+MOD(SUMPRODUCT(--ISODD(INT(E3/AL$2:AS$2)),AL4:AS4),Solutions!$B$9)+MOD(SUMPRODUCT(--ISODD(INT(E3/AT$2:BA$2)),AT4:BA4),Solutions!$B$9)+MOD(SUMPRODUCT(--ISODD(INT(E3/BB$2:BC$2)),BB4:BC4),Solutions!$B$9),Solutions!$B$9)</f>
        <v>119315717514046</v>
      </c>
      <c r="F4" s="3">
        <f t="shared" ref="F4:F67" ca="1" si="3">BE4</f>
        <v>1</v>
      </c>
      <c r="G4" s="3">
        <f ca="1">F4*2-IF(F4*2&gt;=Solutions!$B$9,Solutions!$B$9,0)</f>
        <v>2</v>
      </c>
      <c r="H4" s="3">
        <f ca="1">G4*2-IF(G4*2&gt;=Solutions!$B$9,Solutions!$B$9,0)</f>
        <v>4</v>
      </c>
      <c r="I4" s="3">
        <f ca="1">H4*2-IF(H4*2&gt;=Solutions!$B$9,Solutions!$B$9,0)</f>
        <v>8</v>
      </c>
      <c r="J4" s="3">
        <f ca="1">I4*2-IF(I4*2&gt;=Solutions!$B$9,Solutions!$B$9,0)</f>
        <v>16</v>
      </c>
      <c r="K4" s="3">
        <f ca="1">J4*2-IF(J4*2&gt;=Solutions!$B$9,Solutions!$B$9,0)</f>
        <v>32</v>
      </c>
      <c r="L4" s="3">
        <f ca="1">K4*2-IF(K4*2&gt;=Solutions!$B$9,Solutions!$B$9,0)</f>
        <v>64</v>
      </c>
      <c r="M4" s="3">
        <f ca="1">L4*2-IF(L4*2&gt;=Solutions!$B$9,Solutions!$B$9,0)</f>
        <v>128</v>
      </c>
      <c r="N4" s="3">
        <f ca="1">M4*2-IF(M4*2&gt;=Solutions!$B$9,Solutions!$B$9,0)</f>
        <v>256</v>
      </c>
      <c r="O4" s="3">
        <f ca="1">N4*2-IF(N4*2&gt;=Solutions!$B$9,Solutions!$B$9,0)</f>
        <v>512</v>
      </c>
      <c r="P4" s="3">
        <f ca="1">O4*2-IF(O4*2&gt;=Solutions!$B$9,Solutions!$B$9,0)</f>
        <v>1024</v>
      </c>
      <c r="Q4" s="3">
        <f ca="1">P4*2-IF(P4*2&gt;=Solutions!$B$9,Solutions!$B$9,0)</f>
        <v>2048</v>
      </c>
      <c r="R4" s="3">
        <f ca="1">Q4*2-IF(Q4*2&gt;=Solutions!$B$9,Solutions!$B$9,0)</f>
        <v>4096</v>
      </c>
      <c r="S4" s="3">
        <f ca="1">R4*2-IF(R4*2&gt;=Solutions!$B$9,Solutions!$B$9,0)</f>
        <v>8192</v>
      </c>
      <c r="T4" s="3">
        <f ca="1">S4*2-IF(S4*2&gt;=Solutions!$B$9,Solutions!$B$9,0)</f>
        <v>16384</v>
      </c>
      <c r="U4" s="3">
        <f ca="1">T4*2-IF(T4*2&gt;=Solutions!$B$9,Solutions!$B$9,0)</f>
        <v>32768</v>
      </c>
      <c r="V4" s="3">
        <f ca="1">U4*2-IF(U4*2&gt;=Solutions!$B$9,Solutions!$B$9,0)</f>
        <v>65536</v>
      </c>
      <c r="W4" s="3">
        <f ca="1">V4*2-IF(V4*2&gt;=Solutions!$B$9,Solutions!$B$9,0)</f>
        <v>131072</v>
      </c>
      <c r="X4" s="3">
        <f ca="1">W4*2-IF(W4*2&gt;=Solutions!$B$9,Solutions!$B$9,0)</f>
        <v>262144</v>
      </c>
      <c r="Y4" s="3">
        <f ca="1">X4*2-IF(X4*2&gt;=Solutions!$B$9,Solutions!$B$9,0)</f>
        <v>524288</v>
      </c>
      <c r="Z4" s="3">
        <f ca="1">Y4*2-IF(Y4*2&gt;=Solutions!$B$9,Solutions!$B$9,0)</f>
        <v>1048576</v>
      </c>
      <c r="AA4" s="3">
        <f ca="1">Z4*2-IF(Z4*2&gt;=Solutions!$B$9,Solutions!$B$9,0)</f>
        <v>2097152</v>
      </c>
      <c r="AB4" s="3">
        <f ca="1">AA4*2-IF(AA4*2&gt;=Solutions!$B$9,Solutions!$B$9,0)</f>
        <v>4194304</v>
      </c>
      <c r="AC4" s="3">
        <f ca="1">AB4*2-IF(AB4*2&gt;=Solutions!$B$9,Solutions!$B$9,0)</f>
        <v>8388608</v>
      </c>
      <c r="AD4" s="3">
        <f ca="1">AC4*2-IF(AC4*2&gt;=Solutions!$B$9,Solutions!$B$9,0)</f>
        <v>16777216</v>
      </c>
      <c r="AE4" s="3">
        <f ca="1">AD4*2-IF(AD4*2&gt;=Solutions!$B$9,Solutions!$B$9,0)</f>
        <v>33554432</v>
      </c>
      <c r="AF4" s="3">
        <f ca="1">AE4*2-IF(AE4*2&gt;=Solutions!$B$9,Solutions!$B$9,0)</f>
        <v>67108864</v>
      </c>
      <c r="AG4" s="3">
        <f ca="1">AF4*2-IF(AF4*2&gt;=Solutions!$B$9,Solutions!$B$9,0)</f>
        <v>134217728</v>
      </c>
      <c r="AH4" s="3">
        <f ca="1">AG4*2-IF(AG4*2&gt;=Solutions!$B$9,Solutions!$B$9,0)</f>
        <v>268435456</v>
      </c>
      <c r="AI4" s="3">
        <f ca="1">AH4*2-IF(AH4*2&gt;=Solutions!$B$9,Solutions!$B$9,0)</f>
        <v>536870912</v>
      </c>
      <c r="AJ4" s="3">
        <f ca="1">AI4*2-IF(AI4*2&gt;=Solutions!$B$9,Solutions!$B$9,0)</f>
        <v>1073741824</v>
      </c>
      <c r="AK4" s="3">
        <f ca="1">AJ4*2-IF(AJ4*2&gt;=Solutions!$B$9,Solutions!$B$9,0)</f>
        <v>2147483648</v>
      </c>
      <c r="AL4" s="3">
        <f ca="1">AK4*2-IF(AK4*2&gt;=Solutions!$B$9,Solutions!$B$9,0)</f>
        <v>4294967296</v>
      </c>
      <c r="AM4" s="3">
        <f ca="1">AL4*2-IF(AL4*2&gt;=Solutions!$B$9,Solutions!$B$9,0)</f>
        <v>8589934592</v>
      </c>
      <c r="AN4" s="3">
        <f ca="1">AM4*2-IF(AM4*2&gt;=Solutions!$B$9,Solutions!$B$9,0)</f>
        <v>17179869184</v>
      </c>
      <c r="AO4" s="3">
        <f ca="1">AN4*2-IF(AN4*2&gt;=Solutions!$B$9,Solutions!$B$9,0)</f>
        <v>34359738368</v>
      </c>
      <c r="AP4" s="3">
        <f ca="1">AO4*2-IF(AO4*2&gt;=Solutions!$B$9,Solutions!$B$9,0)</f>
        <v>68719476736</v>
      </c>
      <c r="AQ4" s="3">
        <f ca="1">AP4*2-IF(AP4*2&gt;=Solutions!$B$9,Solutions!$B$9,0)</f>
        <v>137438953472</v>
      </c>
      <c r="AR4" s="3">
        <f ca="1">AQ4*2-IF(AQ4*2&gt;=Solutions!$B$9,Solutions!$B$9,0)</f>
        <v>274877906944</v>
      </c>
      <c r="AS4" s="3">
        <f ca="1">AR4*2-IF(AR4*2&gt;=Solutions!$B$9,Solutions!$B$9,0)</f>
        <v>549755813888</v>
      </c>
      <c r="AT4" s="3">
        <f ca="1">AS4*2-IF(AS4*2&gt;=Solutions!$B$9,Solutions!$B$9,0)</f>
        <v>1099511627776</v>
      </c>
      <c r="AU4" s="3">
        <f ca="1">AT4*2-IF(AT4*2&gt;=Solutions!$B$9,Solutions!$B$9,0)</f>
        <v>2199023255552</v>
      </c>
      <c r="AV4" s="3">
        <f ca="1">AU4*2-IF(AU4*2&gt;=Solutions!$B$9,Solutions!$B$9,0)</f>
        <v>4398046511104</v>
      </c>
      <c r="AW4" s="3">
        <f ca="1">AV4*2-IF(AV4*2&gt;=Solutions!$B$9,Solutions!$B$9,0)</f>
        <v>8796093022208</v>
      </c>
      <c r="AX4" s="3">
        <f ca="1">AW4*2-IF(AW4*2&gt;=Solutions!$B$9,Solutions!$B$9,0)</f>
        <v>17592186044416</v>
      </c>
      <c r="AY4" s="3">
        <f ca="1">AX4*2-IF(AX4*2&gt;=Solutions!$B$9,Solutions!$B$9,0)</f>
        <v>35184372088832</v>
      </c>
      <c r="AZ4" s="3">
        <f ca="1">AY4*2-IF(AY4*2&gt;=Solutions!$B$9,Solutions!$B$9,0)</f>
        <v>70368744177664</v>
      </c>
      <c r="BA4" s="3">
        <f ca="1">AZ4*2-IF(AZ4*2&gt;=Solutions!$B$9,Solutions!$B$9,0)</f>
        <v>21421770841281</v>
      </c>
      <c r="BB4" s="3">
        <f ca="1">BA4*2-IF(BA4*2&gt;=Solutions!$B$9,Solutions!$B$9,0)</f>
        <v>42843541682562</v>
      </c>
      <c r="BC4" s="3">
        <f ca="1">BB4*2-IF(BB4*2&gt;=Solutions!$B$9,Solutions!$B$9,0)</f>
        <v>85687083365124</v>
      </c>
      <c r="BD4" s="3">
        <f t="shared" ca="1" si="1"/>
        <v>119315717507078</v>
      </c>
      <c r="BE4" s="3">
        <f t="shared" ca="1" si="2"/>
        <v>1</v>
      </c>
      <c r="BF4" s="3" t="str">
        <f ca="1">IF($A4=1,Solutions!$B$9-1,"")</f>
        <v/>
      </c>
      <c r="BG4" s="3">
        <f ca="1">IF($A4=2,IF($C4&lt;0,Solutions!$B$9+$C4,$C4),"")</f>
        <v>119315717507078</v>
      </c>
      <c r="BH4" s="3" t="str">
        <f t="shared" ref="BH4:BH67" ca="1" si="4">IF($A4=3,0,"")</f>
        <v/>
      </c>
      <c r="BI4" s="3" t="str">
        <f ca="1">IF($A4=1,Solutions!$B$9-1,"")</f>
        <v/>
      </c>
      <c r="BJ4" s="3">
        <f t="shared" ref="BJ4:BJ67" ca="1" si="5">IF($A4=2,1,"")</f>
        <v>1</v>
      </c>
      <c r="BK4" s="3" t="str">
        <f ca="1">IF($A4=3,'part2 invmod'!D3,"")</f>
        <v/>
      </c>
    </row>
    <row r="5" spans="1:63">
      <c r="A5" s="3">
        <f ca="1">OFFSET(Input!C$1,COUNT(Input!$C:$C)-(ROW()-ROW($A$3)+1),0)</f>
        <v>3</v>
      </c>
      <c r="B5" s="3" t="str">
        <f ca="1">OFFSET(Input!D$1,COUNT(Input!$C:$C)-(ROW()-ROW($A$3)+1),0)</f>
        <v>interleave</v>
      </c>
      <c r="C5" s="3">
        <f ca="1">OFFSET(Input!E$1,COUNT(Input!$C:$C)-(ROW()-ROW($A$3)+1),0)</f>
        <v>45</v>
      </c>
      <c r="D5" s="3">
        <f ca="1">MOD(BD5+MOD(SUMPRODUCT(--ISODD(INT(D4/F$2:M$2)),F5:M5),Solutions!$B$9)+MOD(SUMPRODUCT(--ISODD(INT(D4/N$2:U$2)),N5:U5),Solutions!$B$9)+MOD(SUMPRODUCT(--ISODD(INT(D4/V$2:AC$2)),V5:AC5),Solutions!$B$9)+MOD(SUMPRODUCT(--ISODD(INT(D4/AD$2:AK$2)),AD5:AK5),Solutions!$B$9)+MOD(SUMPRODUCT(--ISODD(INT(D4/AL$2:AS$2)),AL5:AS5),Solutions!$B$9)+MOD(SUMPRODUCT(--ISODD(INT(D4/AT$2:BA$2)),AT5:BA5),Solutions!$B$9)+MOD(SUMPRODUCT(--ISODD(INT(D4/BB$2:BC$2)),BB5:BC5),Solutions!$B$9),Solutions!$B$9)</f>
        <v>53029207783866</v>
      </c>
      <c r="E5" s="3">
        <f ca="1">MOD(MOD(SUMPRODUCT(--ISODD(INT(E4/F$2:M$2)),F5:M5),Solutions!$B$9)+MOD(SUMPRODUCT(--ISODD(INT(E4/N$2:U$2)),N5:U5),Solutions!$B$9)+MOD(SUMPRODUCT(--ISODD(INT(E4/V$2:AC$2)),V5:AC5),Solutions!$B$9)+MOD(SUMPRODUCT(--ISODD(INT(E4/AD$2:AK$2)),AD5:AK5),Solutions!$B$9)+MOD(SUMPRODUCT(--ISODD(INT(E4/AL$2:AS$2)),AL5:AS5),Solutions!$B$9)+MOD(SUMPRODUCT(--ISODD(INT(E4/AT$2:BA$2)),AT5:BA5),Solutions!$B$9)+MOD(SUMPRODUCT(--ISODD(INT(E4/BB$2:BC$2)),BB5:BC5),Solutions!$B$9),Solutions!$B$9)</f>
        <v>60983588951624</v>
      </c>
      <c r="F5" s="3">
        <f t="shared" ca="1" si="3"/>
        <v>58332128562423</v>
      </c>
      <c r="G5" s="3">
        <f ca="1">F5*2-IF(F5*2&gt;=Solutions!$B$9,Solutions!$B$9,0)</f>
        <v>116664257124846</v>
      </c>
      <c r="H5" s="3">
        <f ca="1">G5*2-IF(G5*2&gt;=Solutions!$B$9,Solutions!$B$9,0)</f>
        <v>114012796735645</v>
      </c>
      <c r="I5" s="3">
        <f ca="1">H5*2-IF(H5*2&gt;=Solutions!$B$9,Solutions!$B$9,0)</f>
        <v>108709875957243</v>
      </c>
      <c r="J5" s="3">
        <f ca="1">I5*2-IF(I5*2&gt;=Solutions!$B$9,Solutions!$B$9,0)</f>
        <v>98104034400439</v>
      </c>
      <c r="K5" s="3">
        <f ca="1">J5*2-IF(J5*2&gt;=Solutions!$B$9,Solutions!$B$9,0)</f>
        <v>76892351286831</v>
      </c>
      <c r="L5" s="3">
        <f ca="1">K5*2-IF(K5*2&gt;=Solutions!$B$9,Solutions!$B$9,0)</f>
        <v>34468985059615</v>
      </c>
      <c r="M5" s="3">
        <f ca="1">L5*2-IF(L5*2&gt;=Solutions!$B$9,Solutions!$B$9,0)</f>
        <v>68937970119230</v>
      </c>
      <c r="N5" s="3">
        <f ca="1">M5*2-IF(M5*2&gt;=Solutions!$B$9,Solutions!$B$9,0)</f>
        <v>18560222724413</v>
      </c>
      <c r="O5" s="3">
        <f ca="1">N5*2-IF(N5*2&gt;=Solutions!$B$9,Solutions!$B$9,0)</f>
        <v>37120445448826</v>
      </c>
      <c r="P5" s="3">
        <f ca="1">O5*2-IF(O5*2&gt;=Solutions!$B$9,Solutions!$B$9,0)</f>
        <v>74240890897652</v>
      </c>
      <c r="Q5" s="3">
        <f ca="1">P5*2-IF(P5*2&gt;=Solutions!$B$9,Solutions!$B$9,0)</f>
        <v>29166064281257</v>
      </c>
      <c r="R5" s="3">
        <f ca="1">Q5*2-IF(Q5*2&gt;=Solutions!$B$9,Solutions!$B$9,0)</f>
        <v>58332128562514</v>
      </c>
      <c r="S5" s="3">
        <f ca="1">R5*2-IF(R5*2&gt;=Solutions!$B$9,Solutions!$B$9,0)</f>
        <v>116664257125028</v>
      </c>
      <c r="T5" s="3">
        <f ca="1">S5*2-IF(S5*2&gt;=Solutions!$B$9,Solutions!$B$9,0)</f>
        <v>114012796736009</v>
      </c>
      <c r="U5" s="3">
        <f ca="1">T5*2-IF(T5*2&gt;=Solutions!$B$9,Solutions!$B$9,0)</f>
        <v>108709875957971</v>
      </c>
      <c r="V5" s="3">
        <f ca="1">U5*2-IF(U5*2&gt;=Solutions!$B$9,Solutions!$B$9,0)</f>
        <v>98104034401895</v>
      </c>
      <c r="W5" s="3">
        <f ca="1">V5*2-IF(V5*2&gt;=Solutions!$B$9,Solutions!$B$9,0)</f>
        <v>76892351289743</v>
      </c>
      <c r="X5" s="3">
        <f ca="1">W5*2-IF(W5*2&gt;=Solutions!$B$9,Solutions!$B$9,0)</f>
        <v>34468985065439</v>
      </c>
      <c r="Y5" s="3">
        <f ca="1">X5*2-IF(X5*2&gt;=Solutions!$B$9,Solutions!$B$9,0)</f>
        <v>68937970130878</v>
      </c>
      <c r="Z5" s="3">
        <f ca="1">Y5*2-IF(Y5*2&gt;=Solutions!$B$9,Solutions!$B$9,0)</f>
        <v>18560222747709</v>
      </c>
      <c r="AA5" s="3">
        <f ca="1">Z5*2-IF(Z5*2&gt;=Solutions!$B$9,Solutions!$B$9,0)</f>
        <v>37120445495418</v>
      </c>
      <c r="AB5" s="3">
        <f ca="1">AA5*2-IF(AA5*2&gt;=Solutions!$B$9,Solutions!$B$9,0)</f>
        <v>74240890990836</v>
      </c>
      <c r="AC5" s="3">
        <f ca="1">AB5*2-IF(AB5*2&gt;=Solutions!$B$9,Solutions!$B$9,0)</f>
        <v>29166064467625</v>
      </c>
      <c r="AD5" s="3">
        <f ca="1">AC5*2-IF(AC5*2&gt;=Solutions!$B$9,Solutions!$B$9,0)</f>
        <v>58332128935250</v>
      </c>
      <c r="AE5" s="3">
        <f ca="1">AD5*2-IF(AD5*2&gt;=Solutions!$B$9,Solutions!$B$9,0)</f>
        <v>116664257870500</v>
      </c>
      <c r="AF5" s="3">
        <f ca="1">AE5*2-IF(AE5*2&gt;=Solutions!$B$9,Solutions!$B$9,0)</f>
        <v>114012798226953</v>
      </c>
      <c r="AG5" s="3">
        <f ca="1">AF5*2-IF(AF5*2&gt;=Solutions!$B$9,Solutions!$B$9,0)</f>
        <v>108709878939859</v>
      </c>
      <c r="AH5" s="3">
        <f ca="1">AG5*2-IF(AG5*2&gt;=Solutions!$B$9,Solutions!$B$9,0)</f>
        <v>98104040365671</v>
      </c>
      <c r="AI5" s="3">
        <f ca="1">AH5*2-IF(AH5*2&gt;=Solutions!$B$9,Solutions!$B$9,0)</f>
        <v>76892363217295</v>
      </c>
      <c r="AJ5" s="3">
        <f ca="1">AI5*2-IF(AI5*2&gt;=Solutions!$B$9,Solutions!$B$9,0)</f>
        <v>34469008920543</v>
      </c>
      <c r="AK5" s="3">
        <f ca="1">AJ5*2-IF(AJ5*2&gt;=Solutions!$B$9,Solutions!$B$9,0)</f>
        <v>68938017841086</v>
      </c>
      <c r="AL5" s="3">
        <f ca="1">AK5*2-IF(AK5*2&gt;=Solutions!$B$9,Solutions!$B$9,0)</f>
        <v>18560318168125</v>
      </c>
      <c r="AM5" s="3">
        <f ca="1">AL5*2-IF(AL5*2&gt;=Solutions!$B$9,Solutions!$B$9,0)</f>
        <v>37120636336250</v>
      </c>
      <c r="AN5" s="3">
        <f ca="1">AM5*2-IF(AM5*2&gt;=Solutions!$B$9,Solutions!$B$9,0)</f>
        <v>74241272672500</v>
      </c>
      <c r="AO5" s="3">
        <f ca="1">AN5*2-IF(AN5*2&gt;=Solutions!$B$9,Solutions!$B$9,0)</f>
        <v>29166827830953</v>
      </c>
      <c r="AP5" s="3">
        <f ca="1">AO5*2-IF(AO5*2&gt;=Solutions!$B$9,Solutions!$B$9,0)</f>
        <v>58333655661906</v>
      </c>
      <c r="AQ5" s="3">
        <f ca="1">AP5*2-IF(AP5*2&gt;=Solutions!$B$9,Solutions!$B$9,0)</f>
        <v>116667311323812</v>
      </c>
      <c r="AR5" s="3">
        <f ca="1">AQ5*2-IF(AQ5*2&gt;=Solutions!$B$9,Solutions!$B$9,0)</f>
        <v>114018905133577</v>
      </c>
      <c r="AS5" s="3">
        <f ca="1">AR5*2-IF(AR5*2&gt;=Solutions!$B$9,Solutions!$B$9,0)</f>
        <v>108722092753107</v>
      </c>
      <c r="AT5" s="3">
        <f ca="1">AS5*2-IF(AS5*2&gt;=Solutions!$B$9,Solutions!$B$9,0)</f>
        <v>98128467992167</v>
      </c>
      <c r="AU5" s="3">
        <f ca="1">AT5*2-IF(AT5*2&gt;=Solutions!$B$9,Solutions!$B$9,0)</f>
        <v>76941218470287</v>
      </c>
      <c r="AV5" s="3">
        <f ca="1">AU5*2-IF(AU5*2&gt;=Solutions!$B$9,Solutions!$B$9,0)</f>
        <v>34566719426527</v>
      </c>
      <c r="AW5" s="3">
        <f ca="1">AV5*2-IF(AV5*2&gt;=Solutions!$B$9,Solutions!$B$9,0)</f>
        <v>69133438853054</v>
      </c>
      <c r="AX5" s="3">
        <f ca="1">AW5*2-IF(AW5*2&gt;=Solutions!$B$9,Solutions!$B$9,0)</f>
        <v>18951160192061</v>
      </c>
      <c r="AY5" s="3">
        <f ca="1">AX5*2-IF(AX5*2&gt;=Solutions!$B$9,Solutions!$B$9,0)</f>
        <v>37902320384122</v>
      </c>
      <c r="AZ5" s="3">
        <f ca="1">AY5*2-IF(AY5*2&gt;=Solutions!$B$9,Solutions!$B$9,0)</f>
        <v>75804640768244</v>
      </c>
      <c r="BA5" s="3">
        <f ca="1">AZ5*2-IF(AZ5*2&gt;=Solutions!$B$9,Solutions!$B$9,0)</f>
        <v>32293564022441</v>
      </c>
      <c r="BB5" s="3">
        <f ca="1">BA5*2-IF(BA5*2&gt;=Solutions!$B$9,Solutions!$B$9,0)</f>
        <v>64587128044882</v>
      </c>
      <c r="BC5" s="3">
        <f ca="1">BB5*2-IF(BB5*2&gt;=Solutions!$B$9,Solutions!$B$9,0)</f>
        <v>9858538575717</v>
      </c>
      <c r="BD5" s="3">
        <f t="shared" ca="1" si="1"/>
        <v>0</v>
      </c>
      <c r="BE5" s="3">
        <f t="shared" ca="1" si="2"/>
        <v>58332128562423</v>
      </c>
      <c r="BF5" s="3" t="str">
        <f ca="1">IF($A5=1,Solutions!$B$9-1,"")</f>
        <v/>
      </c>
      <c r="BG5" s="3" t="str">
        <f ca="1">IF($A5=2,IF($C5&lt;0,Solutions!$B$9+$C5,$C5),"")</f>
        <v/>
      </c>
      <c r="BH5" s="3">
        <f t="shared" ca="1" si="4"/>
        <v>0</v>
      </c>
      <c r="BI5" s="3" t="str">
        <f ca="1">IF($A5=1,Solutions!$B$9-1,"")</f>
        <v/>
      </c>
      <c r="BJ5" s="3" t="str">
        <f t="shared" ca="1" si="5"/>
        <v/>
      </c>
      <c r="BK5" s="3">
        <f ca="1">IF($A5=3,'part2 invmod'!D4,"")</f>
        <v>58332128562423</v>
      </c>
    </row>
    <row r="6" spans="1:63">
      <c r="A6" s="3">
        <f ca="1">OFFSET(Input!C$1,COUNT(Input!$C:$C)-(ROW()-ROW($A$3)+1),0)</f>
        <v>1</v>
      </c>
      <c r="B6" s="3" t="str">
        <f ca="1">OFFSET(Input!D$1,COUNT(Input!$C:$C)-(ROW()-ROW($A$3)+1),0)</f>
        <v>reverse</v>
      </c>
      <c r="C6" s="3">
        <f ca="1">OFFSET(Input!E$1,COUNT(Input!$C:$C)-(ROW()-ROW($A$3)+1),0)</f>
        <v>0</v>
      </c>
      <c r="D6" s="3">
        <f ca="1">MOD(BD6+MOD(SUMPRODUCT(--ISODD(INT(D5/F$2:M$2)),F6:M6),Solutions!$B$9)+MOD(SUMPRODUCT(--ISODD(INT(D5/N$2:U$2)),N6:U6),Solutions!$B$9)+MOD(SUMPRODUCT(--ISODD(INT(D5/V$2:AC$2)),V6:AC6),Solutions!$B$9)+MOD(SUMPRODUCT(--ISODD(INT(D5/AD$2:AK$2)),AD6:AK6),Solutions!$B$9)+MOD(SUMPRODUCT(--ISODD(INT(D5/AL$2:AS$2)),AL6:AS6),Solutions!$B$9)+MOD(SUMPRODUCT(--ISODD(INT(D5/AT$2:BA$2)),AT6:BA6),Solutions!$B$9)+MOD(SUMPRODUCT(--ISODD(INT(D5/BB$2:BC$2)),BB6:BC6),Solutions!$B$9),Solutions!$B$9)</f>
        <v>66286509730180</v>
      </c>
      <c r="E6" s="3">
        <f ca="1">MOD(MOD(SUMPRODUCT(--ISODD(INT(E5/F$2:M$2)),F6:M6),Solutions!$B$9)+MOD(SUMPRODUCT(--ISODD(INT(E5/N$2:U$2)),N6:U6),Solutions!$B$9)+MOD(SUMPRODUCT(--ISODD(INT(E5/V$2:AC$2)),V6:AC6),Solutions!$B$9)+MOD(SUMPRODUCT(--ISODD(INT(E5/AD$2:AK$2)),AD6:AK6),Solutions!$B$9)+MOD(SUMPRODUCT(--ISODD(INT(E5/AL$2:AS$2)),AL6:AS6),Solutions!$B$9)+MOD(SUMPRODUCT(--ISODD(INT(E5/AT$2:BA$2)),AT6:BA6),Solutions!$B$9)+MOD(SUMPRODUCT(--ISODD(INT(E5/BB$2:BC$2)),BB6:BC6),Solutions!$B$9),Solutions!$B$9)</f>
        <v>58332128562423</v>
      </c>
      <c r="F6" s="3">
        <f t="shared" ca="1" si="3"/>
        <v>119315717514046</v>
      </c>
      <c r="G6" s="3">
        <f ca="1">F6*2-IF(F6*2&gt;=Solutions!$B$9,Solutions!$B$9,0)</f>
        <v>119315717514045</v>
      </c>
      <c r="H6" s="3">
        <f ca="1">G6*2-IF(G6*2&gt;=Solutions!$B$9,Solutions!$B$9,0)</f>
        <v>119315717514043</v>
      </c>
      <c r="I6" s="3">
        <f ca="1">H6*2-IF(H6*2&gt;=Solutions!$B$9,Solutions!$B$9,0)</f>
        <v>119315717514039</v>
      </c>
      <c r="J6" s="3">
        <f ca="1">I6*2-IF(I6*2&gt;=Solutions!$B$9,Solutions!$B$9,0)</f>
        <v>119315717514031</v>
      </c>
      <c r="K6" s="3">
        <f ca="1">J6*2-IF(J6*2&gt;=Solutions!$B$9,Solutions!$B$9,0)</f>
        <v>119315717514015</v>
      </c>
      <c r="L6" s="3">
        <f ca="1">K6*2-IF(K6*2&gt;=Solutions!$B$9,Solutions!$B$9,0)</f>
        <v>119315717513983</v>
      </c>
      <c r="M6" s="3">
        <f ca="1">L6*2-IF(L6*2&gt;=Solutions!$B$9,Solutions!$B$9,0)</f>
        <v>119315717513919</v>
      </c>
      <c r="N6" s="3">
        <f ca="1">M6*2-IF(M6*2&gt;=Solutions!$B$9,Solutions!$B$9,0)</f>
        <v>119315717513791</v>
      </c>
      <c r="O6" s="3">
        <f ca="1">N6*2-IF(N6*2&gt;=Solutions!$B$9,Solutions!$B$9,0)</f>
        <v>119315717513535</v>
      </c>
      <c r="P6" s="3">
        <f ca="1">O6*2-IF(O6*2&gt;=Solutions!$B$9,Solutions!$B$9,0)</f>
        <v>119315717513023</v>
      </c>
      <c r="Q6" s="3">
        <f ca="1">P6*2-IF(P6*2&gt;=Solutions!$B$9,Solutions!$B$9,0)</f>
        <v>119315717511999</v>
      </c>
      <c r="R6" s="3">
        <f ca="1">Q6*2-IF(Q6*2&gt;=Solutions!$B$9,Solutions!$B$9,0)</f>
        <v>119315717509951</v>
      </c>
      <c r="S6" s="3">
        <f ca="1">R6*2-IF(R6*2&gt;=Solutions!$B$9,Solutions!$B$9,0)</f>
        <v>119315717505855</v>
      </c>
      <c r="T6" s="3">
        <f ca="1">S6*2-IF(S6*2&gt;=Solutions!$B$9,Solutions!$B$9,0)</f>
        <v>119315717497663</v>
      </c>
      <c r="U6" s="3">
        <f ca="1">T6*2-IF(T6*2&gt;=Solutions!$B$9,Solutions!$B$9,0)</f>
        <v>119315717481279</v>
      </c>
      <c r="V6" s="3">
        <f ca="1">U6*2-IF(U6*2&gt;=Solutions!$B$9,Solutions!$B$9,0)</f>
        <v>119315717448511</v>
      </c>
      <c r="W6" s="3">
        <f ca="1">V6*2-IF(V6*2&gt;=Solutions!$B$9,Solutions!$B$9,0)</f>
        <v>119315717382975</v>
      </c>
      <c r="X6" s="3">
        <f ca="1">W6*2-IF(W6*2&gt;=Solutions!$B$9,Solutions!$B$9,0)</f>
        <v>119315717251903</v>
      </c>
      <c r="Y6" s="3">
        <f ca="1">X6*2-IF(X6*2&gt;=Solutions!$B$9,Solutions!$B$9,0)</f>
        <v>119315716989759</v>
      </c>
      <c r="Z6" s="3">
        <f ca="1">Y6*2-IF(Y6*2&gt;=Solutions!$B$9,Solutions!$B$9,0)</f>
        <v>119315716465471</v>
      </c>
      <c r="AA6" s="3">
        <f ca="1">Z6*2-IF(Z6*2&gt;=Solutions!$B$9,Solutions!$B$9,0)</f>
        <v>119315715416895</v>
      </c>
      <c r="AB6" s="3">
        <f ca="1">AA6*2-IF(AA6*2&gt;=Solutions!$B$9,Solutions!$B$9,0)</f>
        <v>119315713319743</v>
      </c>
      <c r="AC6" s="3">
        <f ca="1">AB6*2-IF(AB6*2&gt;=Solutions!$B$9,Solutions!$B$9,0)</f>
        <v>119315709125439</v>
      </c>
      <c r="AD6" s="3">
        <f ca="1">AC6*2-IF(AC6*2&gt;=Solutions!$B$9,Solutions!$B$9,0)</f>
        <v>119315700736831</v>
      </c>
      <c r="AE6" s="3">
        <f ca="1">AD6*2-IF(AD6*2&gt;=Solutions!$B$9,Solutions!$B$9,0)</f>
        <v>119315683959615</v>
      </c>
      <c r="AF6" s="3">
        <f ca="1">AE6*2-IF(AE6*2&gt;=Solutions!$B$9,Solutions!$B$9,0)</f>
        <v>119315650405183</v>
      </c>
      <c r="AG6" s="3">
        <f ca="1">AF6*2-IF(AF6*2&gt;=Solutions!$B$9,Solutions!$B$9,0)</f>
        <v>119315583296319</v>
      </c>
      <c r="AH6" s="3">
        <f ca="1">AG6*2-IF(AG6*2&gt;=Solutions!$B$9,Solutions!$B$9,0)</f>
        <v>119315449078591</v>
      </c>
      <c r="AI6" s="3">
        <f ca="1">AH6*2-IF(AH6*2&gt;=Solutions!$B$9,Solutions!$B$9,0)</f>
        <v>119315180643135</v>
      </c>
      <c r="AJ6" s="3">
        <f ca="1">AI6*2-IF(AI6*2&gt;=Solutions!$B$9,Solutions!$B$9,0)</f>
        <v>119314643772223</v>
      </c>
      <c r="AK6" s="3">
        <f ca="1">AJ6*2-IF(AJ6*2&gt;=Solutions!$B$9,Solutions!$B$9,0)</f>
        <v>119313570030399</v>
      </c>
      <c r="AL6" s="3">
        <f ca="1">AK6*2-IF(AK6*2&gt;=Solutions!$B$9,Solutions!$B$9,0)</f>
        <v>119311422546751</v>
      </c>
      <c r="AM6" s="3">
        <f ca="1">AL6*2-IF(AL6*2&gt;=Solutions!$B$9,Solutions!$B$9,0)</f>
        <v>119307127579455</v>
      </c>
      <c r="AN6" s="3">
        <f ca="1">AM6*2-IF(AM6*2&gt;=Solutions!$B$9,Solutions!$B$9,0)</f>
        <v>119298537644863</v>
      </c>
      <c r="AO6" s="3">
        <f ca="1">AN6*2-IF(AN6*2&gt;=Solutions!$B$9,Solutions!$B$9,0)</f>
        <v>119281357775679</v>
      </c>
      <c r="AP6" s="3">
        <f ca="1">AO6*2-IF(AO6*2&gt;=Solutions!$B$9,Solutions!$B$9,0)</f>
        <v>119246998037311</v>
      </c>
      <c r="AQ6" s="3">
        <f ca="1">AP6*2-IF(AP6*2&gt;=Solutions!$B$9,Solutions!$B$9,0)</f>
        <v>119178278560575</v>
      </c>
      <c r="AR6" s="3">
        <f ca="1">AQ6*2-IF(AQ6*2&gt;=Solutions!$B$9,Solutions!$B$9,0)</f>
        <v>119040839607103</v>
      </c>
      <c r="AS6" s="3">
        <f ca="1">AR6*2-IF(AR6*2&gt;=Solutions!$B$9,Solutions!$B$9,0)</f>
        <v>118765961700159</v>
      </c>
      <c r="AT6" s="3">
        <f ca="1">AS6*2-IF(AS6*2&gt;=Solutions!$B$9,Solutions!$B$9,0)</f>
        <v>118216205886271</v>
      </c>
      <c r="AU6" s="3">
        <f ca="1">AT6*2-IF(AT6*2&gt;=Solutions!$B$9,Solutions!$B$9,0)</f>
        <v>117116694258495</v>
      </c>
      <c r="AV6" s="3">
        <f ca="1">AU6*2-IF(AU6*2&gt;=Solutions!$B$9,Solutions!$B$9,0)</f>
        <v>114917671002943</v>
      </c>
      <c r="AW6" s="3">
        <f ca="1">AV6*2-IF(AV6*2&gt;=Solutions!$B$9,Solutions!$B$9,0)</f>
        <v>110519624491839</v>
      </c>
      <c r="AX6" s="3">
        <f ca="1">AW6*2-IF(AW6*2&gt;=Solutions!$B$9,Solutions!$B$9,0)</f>
        <v>101723531469631</v>
      </c>
      <c r="AY6" s="3">
        <f ca="1">AX6*2-IF(AX6*2&gt;=Solutions!$B$9,Solutions!$B$9,0)</f>
        <v>84131345425215</v>
      </c>
      <c r="AZ6" s="3">
        <f ca="1">AY6*2-IF(AY6*2&gt;=Solutions!$B$9,Solutions!$B$9,0)</f>
        <v>48946973336383</v>
      </c>
      <c r="BA6" s="3">
        <f ca="1">AZ6*2-IF(AZ6*2&gt;=Solutions!$B$9,Solutions!$B$9,0)</f>
        <v>97893946672766</v>
      </c>
      <c r="BB6" s="3">
        <f ca="1">BA6*2-IF(BA6*2&gt;=Solutions!$B$9,Solutions!$B$9,0)</f>
        <v>76472175831485</v>
      </c>
      <c r="BC6" s="3">
        <f ca="1">BB6*2-IF(BB6*2&gt;=Solutions!$B$9,Solutions!$B$9,0)</f>
        <v>33628634148923</v>
      </c>
      <c r="BD6" s="3">
        <f t="shared" ca="1" si="1"/>
        <v>119315717514046</v>
      </c>
      <c r="BE6" s="3">
        <f t="shared" ca="1" si="2"/>
        <v>119315717514046</v>
      </c>
      <c r="BF6" s="3">
        <f ca="1">IF($A6=1,Solutions!$B$9-1,"")</f>
        <v>119315717514046</v>
      </c>
      <c r="BG6" s="3" t="str">
        <f ca="1">IF($A6=2,IF($C6&lt;0,Solutions!$B$9+$C6,$C6),"")</f>
        <v/>
      </c>
      <c r="BH6" s="3" t="str">
        <f t="shared" ca="1" si="4"/>
        <v/>
      </c>
      <c r="BI6" s="3">
        <f ca="1">IF($A6=1,Solutions!$B$9-1,"")</f>
        <v>119315717514046</v>
      </c>
      <c r="BJ6" s="3" t="str">
        <f t="shared" ca="1" si="5"/>
        <v/>
      </c>
      <c r="BK6" s="3" t="str">
        <f ca="1">IF($A6=3,'part2 invmod'!D5,"")</f>
        <v/>
      </c>
    </row>
    <row r="7" spans="1:63">
      <c r="A7" s="3">
        <f ca="1">OFFSET(Input!C$1,COUNT(Input!$C:$C)-(ROW()-ROW($A$3)+1),0)</f>
        <v>2</v>
      </c>
      <c r="B7" s="3" t="str">
        <f ca="1">OFFSET(Input!D$1,COUNT(Input!$C:$C)-(ROW()-ROW($A$3)+1),0)</f>
        <v>offset</v>
      </c>
      <c r="C7" s="3">
        <f ca="1">OFFSET(Input!E$1,COUNT(Input!$C:$C)-(ROW()-ROW($A$3)+1),0)</f>
        <v>9677</v>
      </c>
      <c r="D7" s="3">
        <f ca="1">MOD(BD7+MOD(SUMPRODUCT(--ISODD(INT(D6/F$2:M$2)),F7:M7),Solutions!$B$9)+MOD(SUMPRODUCT(--ISODD(INT(D6/N$2:U$2)),N7:U7),Solutions!$B$9)+MOD(SUMPRODUCT(--ISODD(INT(D6/V$2:AC$2)),V7:AC7),Solutions!$B$9)+MOD(SUMPRODUCT(--ISODD(INT(D6/AD$2:AK$2)),AD7:AK7),Solutions!$B$9)+MOD(SUMPRODUCT(--ISODD(INT(D6/AL$2:AS$2)),AL7:AS7),Solutions!$B$9)+MOD(SUMPRODUCT(--ISODD(INT(D6/AT$2:BA$2)),AT7:BA7),Solutions!$B$9)+MOD(SUMPRODUCT(--ISODD(INT(D6/BB$2:BC$2)),BB7:BC7),Solutions!$B$9),Solutions!$B$9)</f>
        <v>66286509739857</v>
      </c>
      <c r="E7" s="3">
        <f ca="1">MOD(MOD(SUMPRODUCT(--ISODD(INT(E6/F$2:M$2)),F7:M7),Solutions!$B$9)+MOD(SUMPRODUCT(--ISODD(INT(E6/N$2:U$2)),N7:U7),Solutions!$B$9)+MOD(SUMPRODUCT(--ISODD(INT(E6/V$2:AC$2)),V7:AC7),Solutions!$B$9)+MOD(SUMPRODUCT(--ISODD(INT(E6/AD$2:AK$2)),AD7:AK7),Solutions!$B$9)+MOD(SUMPRODUCT(--ISODD(INT(E6/AL$2:AS$2)),AL7:AS7),Solutions!$B$9)+MOD(SUMPRODUCT(--ISODD(INT(E6/AT$2:BA$2)),AT7:BA7),Solutions!$B$9)+MOD(SUMPRODUCT(--ISODD(INT(E6/BB$2:BC$2)),BB7:BC7),Solutions!$B$9),Solutions!$B$9)</f>
        <v>58332128562423</v>
      </c>
      <c r="F7" s="3">
        <f t="shared" ca="1" si="3"/>
        <v>1</v>
      </c>
      <c r="G7" s="3">
        <f ca="1">F7*2-IF(F7*2&gt;=Solutions!$B$9,Solutions!$B$9,0)</f>
        <v>2</v>
      </c>
      <c r="H7" s="3">
        <f ca="1">G7*2-IF(G7*2&gt;=Solutions!$B$9,Solutions!$B$9,0)</f>
        <v>4</v>
      </c>
      <c r="I7" s="3">
        <f ca="1">H7*2-IF(H7*2&gt;=Solutions!$B$9,Solutions!$B$9,0)</f>
        <v>8</v>
      </c>
      <c r="J7" s="3">
        <f ca="1">I7*2-IF(I7*2&gt;=Solutions!$B$9,Solutions!$B$9,0)</f>
        <v>16</v>
      </c>
      <c r="K7" s="3">
        <f ca="1">J7*2-IF(J7*2&gt;=Solutions!$B$9,Solutions!$B$9,0)</f>
        <v>32</v>
      </c>
      <c r="L7" s="3">
        <f ca="1">K7*2-IF(K7*2&gt;=Solutions!$B$9,Solutions!$B$9,0)</f>
        <v>64</v>
      </c>
      <c r="M7" s="3">
        <f ca="1">L7*2-IF(L7*2&gt;=Solutions!$B$9,Solutions!$B$9,0)</f>
        <v>128</v>
      </c>
      <c r="N7" s="3">
        <f ca="1">M7*2-IF(M7*2&gt;=Solutions!$B$9,Solutions!$B$9,0)</f>
        <v>256</v>
      </c>
      <c r="O7" s="3">
        <f ca="1">N7*2-IF(N7*2&gt;=Solutions!$B$9,Solutions!$B$9,0)</f>
        <v>512</v>
      </c>
      <c r="P7" s="3">
        <f ca="1">O7*2-IF(O7*2&gt;=Solutions!$B$9,Solutions!$B$9,0)</f>
        <v>1024</v>
      </c>
      <c r="Q7" s="3">
        <f ca="1">P7*2-IF(P7*2&gt;=Solutions!$B$9,Solutions!$B$9,0)</f>
        <v>2048</v>
      </c>
      <c r="R7" s="3">
        <f ca="1">Q7*2-IF(Q7*2&gt;=Solutions!$B$9,Solutions!$B$9,0)</f>
        <v>4096</v>
      </c>
      <c r="S7" s="3">
        <f ca="1">R7*2-IF(R7*2&gt;=Solutions!$B$9,Solutions!$B$9,0)</f>
        <v>8192</v>
      </c>
      <c r="T7" s="3">
        <f ca="1">S7*2-IF(S7*2&gt;=Solutions!$B$9,Solutions!$B$9,0)</f>
        <v>16384</v>
      </c>
      <c r="U7" s="3">
        <f ca="1">T7*2-IF(T7*2&gt;=Solutions!$B$9,Solutions!$B$9,0)</f>
        <v>32768</v>
      </c>
      <c r="V7" s="3">
        <f ca="1">U7*2-IF(U7*2&gt;=Solutions!$B$9,Solutions!$B$9,0)</f>
        <v>65536</v>
      </c>
      <c r="W7" s="3">
        <f ca="1">V7*2-IF(V7*2&gt;=Solutions!$B$9,Solutions!$B$9,0)</f>
        <v>131072</v>
      </c>
      <c r="X7" s="3">
        <f ca="1">W7*2-IF(W7*2&gt;=Solutions!$B$9,Solutions!$B$9,0)</f>
        <v>262144</v>
      </c>
      <c r="Y7" s="3">
        <f ca="1">X7*2-IF(X7*2&gt;=Solutions!$B$9,Solutions!$B$9,0)</f>
        <v>524288</v>
      </c>
      <c r="Z7" s="3">
        <f ca="1">Y7*2-IF(Y7*2&gt;=Solutions!$B$9,Solutions!$B$9,0)</f>
        <v>1048576</v>
      </c>
      <c r="AA7" s="3">
        <f ca="1">Z7*2-IF(Z7*2&gt;=Solutions!$B$9,Solutions!$B$9,0)</f>
        <v>2097152</v>
      </c>
      <c r="AB7" s="3">
        <f ca="1">AA7*2-IF(AA7*2&gt;=Solutions!$B$9,Solutions!$B$9,0)</f>
        <v>4194304</v>
      </c>
      <c r="AC7" s="3">
        <f ca="1">AB7*2-IF(AB7*2&gt;=Solutions!$B$9,Solutions!$B$9,0)</f>
        <v>8388608</v>
      </c>
      <c r="AD7" s="3">
        <f ca="1">AC7*2-IF(AC7*2&gt;=Solutions!$B$9,Solutions!$B$9,0)</f>
        <v>16777216</v>
      </c>
      <c r="AE7" s="3">
        <f ca="1">AD7*2-IF(AD7*2&gt;=Solutions!$B$9,Solutions!$B$9,0)</f>
        <v>33554432</v>
      </c>
      <c r="AF7" s="3">
        <f ca="1">AE7*2-IF(AE7*2&gt;=Solutions!$B$9,Solutions!$B$9,0)</f>
        <v>67108864</v>
      </c>
      <c r="AG7" s="3">
        <f ca="1">AF7*2-IF(AF7*2&gt;=Solutions!$B$9,Solutions!$B$9,0)</f>
        <v>134217728</v>
      </c>
      <c r="AH7" s="3">
        <f ca="1">AG7*2-IF(AG7*2&gt;=Solutions!$B$9,Solutions!$B$9,0)</f>
        <v>268435456</v>
      </c>
      <c r="AI7" s="3">
        <f ca="1">AH7*2-IF(AH7*2&gt;=Solutions!$B$9,Solutions!$B$9,0)</f>
        <v>536870912</v>
      </c>
      <c r="AJ7" s="3">
        <f ca="1">AI7*2-IF(AI7*2&gt;=Solutions!$B$9,Solutions!$B$9,0)</f>
        <v>1073741824</v>
      </c>
      <c r="AK7" s="3">
        <f ca="1">AJ7*2-IF(AJ7*2&gt;=Solutions!$B$9,Solutions!$B$9,0)</f>
        <v>2147483648</v>
      </c>
      <c r="AL7" s="3">
        <f ca="1">AK7*2-IF(AK7*2&gt;=Solutions!$B$9,Solutions!$B$9,0)</f>
        <v>4294967296</v>
      </c>
      <c r="AM7" s="3">
        <f ca="1">AL7*2-IF(AL7*2&gt;=Solutions!$B$9,Solutions!$B$9,0)</f>
        <v>8589934592</v>
      </c>
      <c r="AN7" s="3">
        <f ca="1">AM7*2-IF(AM7*2&gt;=Solutions!$B$9,Solutions!$B$9,0)</f>
        <v>17179869184</v>
      </c>
      <c r="AO7" s="3">
        <f ca="1">AN7*2-IF(AN7*2&gt;=Solutions!$B$9,Solutions!$B$9,0)</f>
        <v>34359738368</v>
      </c>
      <c r="AP7" s="3">
        <f ca="1">AO7*2-IF(AO7*2&gt;=Solutions!$B$9,Solutions!$B$9,0)</f>
        <v>68719476736</v>
      </c>
      <c r="AQ7" s="3">
        <f ca="1">AP7*2-IF(AP7*2&gt;=Solutions!$B$9,Solutions!$B$9,0)</f>
        <v>137438953472</v>
      </c>
      <c r="AR7" s="3">
        <f ca="1">AQ7*2-IF(AQ7*2&gt;=Solutions!$B$9,Solutions!$B$9,0)</f>
        <v>274877906944</v>
      </c>
      <c r="AS7" s="3">
        <f ca="1">AR7*2-IF(AR7*2&gt;=Solutions!$B$9,Solutions!$B$9,0)</f>
        <v>549755813888</v>
      </c>
      <c r="AT7" s="3">
        <f ca="1">AS7*2-IF(AS7*2&gt;=Solutions!$B$9,Solutions!$B$9,0)</f>
        <v>1099511627776</v>
      </c>
      <c r="AU7" s="3">
        <f ca="1">AT7*2-IF(AT7*2&gt;=Solutions!$B$9,Solutions!$B$9,0)</f>
        <v>2199023255552</v>
      </c>
      <c r="AV7" s="3">
        <f ca="1">AU7*2-IF(AU7*2&gt;=Solutions!$B$9,Solutions!$B$9,0)</f>
        <v>4398046511104</v>
      </c>
      <c r="AW7" s="3">
        <f ca="1">AV7*2-IF(AV7*2&gt;=Solutions!$B$9,Solutions!$B$9,0)</f>
        <v>8796093022208</v>
      </c>
      <c r="AX7" s="3">
        <f ca="1">AW7*2-IF(AW7*2&gt;=Solutions!$B$9,Solutions!$B$9,0)</f>
        <v>17592186044416</v>
      </c>
      <c r="AY7" s="3">
        <f ca="1">AX7*2-IF(AX7*2&gt;=Solutions!$B$9,Solutions!$B$9,0)</f>
        <v>35184372088832</v>
      </c>
      <c r="AZ7" s="3">
        <f ca="1">AY7*2-IF(AY7*2&gt;=Solutions!$B$9,Solutions!$B$9,0)</f>
        <v>70368744177664</v>
      </c>
      <c r="BA7" s="3">
        <f ca="1">AZ7*2-IF(AZ7*2&gt;=Solutions!$B$9,Solutions!$B$9,0)</f>
        <v>21421770841281</v>
      </c>
      <c r="BB7" s="3">
        <f ca="1">BA7*2-IF(BA7*2&gt;=Solutions!$B$9,Solutions!$B$9,0)</f>
        <v>42843541682562</v>
      </c>
      <c r="BC7" s="3">
        <f ca="1">BB7*2-IF(BB7*2&gt;=Solutions!$B$9,Solutions!$B$9,0)</f>
        <v>85687083365124</v>
      </c>
      <c r="BD7" s="3">
        <f t="shared" ca="1" si="1"/>
        <v>9677</v>
      </c>
      <c r="BE7" s="3">
        <f t="shared" ca="1" si="2"/>
        <v>1</v>
      </c>
      <c r="BF7" s="3" t="str">
        <f ca="1">IF($A7=1,Solutions!$B$9-1,"")</f>
        <v/>
      </c>
      <c r="BG7" s="3">
        <f ca="1">IF($A7=2,IF($C7&lt;0,Solutions!$B$9+$C7,$C7),"")</f>
        <v>9677</v>
      </c>
      <c r="BH7" s="3" t="str">
        <f t="shared" ca="1" si="4"/>
        <v/>
      </c>
      <c r="BI7" s="3" t="str">
        <f ca="1">IF($A7=1,Solutions!$B$9-1,"")</f>
        <v/>
      </c>
      <c r="BJ7" s="3">
        <f t="shared" ca="1" si="5"/>
        <v>1</v>
      </c>
      <c r="BK7" s="3" t="str">
        <f ca="1">IF($A7=3,'part2 invmod'!D6,"")</f>
        <v/>
      </c>
    </row>
    <row r="8" spans="1:63">
      <c r="A8" s="3">
        <f ca="1">OFFSET(Input!C$1,COUNT(Input!$C:$C)-(ROW()-ROW($A$3)+1),0)</f>
        <v>3</v>
      </c>
      <c r="B8" s="3" t="str">
        <f ca="1">OFFSET(Input!D$1,COUNT(Input!$C:$C)-(ROW()-ROW($A$3)+1),0)</f>
        <v>interleave</v>
      </c>
      <c r="C8" s="3">
        <f ca="1">OFFSET(Input!E$1,COUNT(Input!$C:$C)-(ROW()-ROW($A$3)+1),0)</f>
        <v>10</v>
      </c>
      <c r="D8" s="3">
        <f ca="1">MOD(BD8+MOD(SUMPRODUCT(--ISODD(INT(D7/F$2:M$2)),F8:M8),Solutions!$B$9)+MOD(SUMPRODUCT(--ISODD(INT(D7/N$2:U$2)),N8:U8),Solutions!$B$9)+MOD(SUMPRODUCT(--ISODD(INT(D7/V$2:AC$2)),V8:AC8),Solutions!$B$9)+MOD(SUMPRODUCT(--ISODD(INT(D7/AD$2:AK$2)),AD8:AK8),Solutions!$B$9)+MOD(SUMPRODUCT(--ISODD(INT(D7/AL$2:AS$2)),AL8:AS8),Solutions!$B$9)+MOD(SUMPRODUCT(--ISODD(INT(D7/AT$2:BA$2)),AT8:BA8),Solutions!$B$9)+MOD(SUMPRODUCT(--ISODD(INT(D7/BB$2:BC$2)),BB8:BC8),Solutions!$B$9),Solutions!$B$9)</f>
        <v>114012796736628</v>
      </c>
      <c r="E8" s="3">
        <f ca="1">MOD(MOD(SUMPRODUCT(--ISODD(INT(E7/F$2:M$2)),F8:M8),Solutions!$B$9)+MOD(SUMPRODUCT(--ISODD(INT(E7/N$2:U$2)),N8:U8),Solutions!$B$9)+MOD(SUMPRODUCT(--ISODD(INT(E7/V$2:AC$2)),V8:AC8),Solutions!$B$9)+MOD(SUMPRODUCT(--ISODD(INT(E7/AD$2:AK$2)),AD8:AK8),Solutions!$B$9)+MOD(SUMPRODUCT(--ISODD(INT(E7/AL$2:AS$2)),AL8:AS8),Solutions!$B$9)+MOD(SUMPRODUCT(--ISODD(INT(E7/AT$2:BA$2)),AT8:BA8),Solutions!$B$9)+MOD(SUMPRODUCT(--ISODD(INT(E7/BB$2:BC$2)),BB8:BC8),Solutions!$B$9),Solutions!$B$9)</f>
        <v>17764784607647</v>
      </c>
      <c r="F8" s="3">
        <f t="shared" ca="1" si="3"/>
        <v>83521002259833</v>
      </c>
      <c r="G8" s="3">
        <f ca="1">F8*2-IF(F8*2&gt;=Solutions!$B$9,Solutions!$B$9,0)</f>
        <v>47726287005619</v>
      </c>
      <c r="H8" s="3">
        <f ca="1">G8*2-IF(G8*2&gt;=Solutions!$B$9,Solutions!$B$9,0)</f>
        <v>95452574011238</v>
      </c>
      <c r="I8" s="3">
        <f ca="1">H8*2-IF(H8*2&gt;=Solutions!$B$9,Solutions!$B$9,0)</f>
        <v>71589430508429</v>
      </c>
      <c r="J8" s="3">
        <f ca="1">I8*2-IF(I8*2&gt;=Solutions!$B$9,Solutions!$B$9,0)</f>
        <v>23863143502811</v>
      </c>
      <c r="K8" s="3">
        <f ca="1">J8*2-IF(J8*2&gt;=Solutions!$B$9,Solutions!$B$9,0)</f>
        <v>47726287005622</v>
      </c>
      <c r="L8" s="3">
        <f ca="1">K8*2-IF(K8*2&gt;=Solutions!$B$9,Solutions!$B$9,0)</f>
        <v>95452574011244</v>
      </c>
      <c r="M8" s="3">
        <f ca="1">L8*2-IF(L8*2&gt;=Solutions!$B$9,Solutions!$B$9,0)</f>
        <v>71589430508441</v>
      </c>
      <c r="N8" s="3">
        <f ca="1">M8*2-IF(M8*2&gt;=Solutions!$B$9,Solutions!$B$9,0)</f>
        <v>23863143502835</v>
      </c>
      <c r="O8" s="3">
        <f ca="1">N8*2-IF(N8*2&gt;=Solutions!$B$9,Solutions!$B$9,0)</f>
        <v>47726287005670</v>
      </c>
      <c r="P8" s="3">
        <f ca="1">O8*2-IF(O8*2&gt;=Solutions!$B$9,Solutions!$B$9,0)</f>
        <v>95452574011340</v>
      </c>
      <c r="Q8" s="3">
        <f ca="1">P8*2-IF(P8*2&gt;=Solutions!$B$9,Solutions!$B$9,0)</f>
        <v>71589430508633</v>
      </c>
      <c r="R8" s="3">
        <f ca="1">Q8*2-IF(Q8*2&gt;=Solutions!$B$9,Solutions!$B$9,0)</f>
        <v>23863143503219</v>
      </c>
      <c r="S8" s="3">
        <f ca="1">R8*2-IF(R8*2&gt;=Solutions!$B$9,Solutions!$B$9,0)</f>
        <v>47726287006438</v>
      </c>
      <c r="T8" s="3">
        <f ca="1">S8*2-IF(S8*2&gt;=Solutions!$B$9,Solutions!$B$9,0)</f>
        <v>95452574012876</v>
      </c>
      <c r="U8" s="3">
        <f ca="1">T8*2-IF(T8*2&gt;=Solutions!$B$9,Solutions!$B$9,0)</f>
        <v>71589430511705</v>
      </c>
      <c r="V8" s="3">
        <f ca="1">U8*2-IF(U8*2&gt;=Solutions!$B$9,Solutions!$B$9,0)</f>
        <v>23863143509363</v>
      </c>
      <c r="W8" s="3">
        <f ca="1">V8*2-IF(V8*2&gt;=Solutions!$B$9,Solutions!$B$9,0)</f>
        <v>47726287018726</v>
      </c>
      <c r="X8" s="3">
        <f ca="1">W8*2-IF(W8*2&gt;=Solutions!$B$9,Solutions!$B$9,0)</f>
        <v>95452574037452</v>
      </c>
      <c r="Y8" s="3">
        <f ca="1">X8*2-IF(X8*2&gt;=Solutions!$B$9,Solutions!$B$9,0)</f>
        <v>71589430560857</v>
      </c>
      <c r="Z8" s="3">
        <f ca="1">Y8*2-IF(Y8*2&gt;=Solutions!$B$9,Solutions!$B$9,0)</f>
        <v>23863143607667</v>
      </c>
      <c r="AA8" s="3">
        <f ca="1">Z8*2-IF(Z8*2&gt;=Solutions!$B$9,Solutions!$B$9,0)</f>
        <v>47726287215334</v>
      </c>
      <c r="AB8" s="3">
        <f ca="1">AA8*2-IF(AA8*2&gt;=Solutions!$B$9,Solutions!$B$9,0)</f>
        <v>95452574430668</v>
      </c>
      <c r="AC8" s="3">
        <f ca="1">AB8*2-IF(AB8*2&gt;=Solutions!$B$9,Solutions!$B$9,0)</f>
        <v>71589431347289</v>
      </c>
      <c r="AD8" s="3">
        <f ca="1">AC8*2-IF(AC8*2&gt;=Solutions!$B$9,Solutions!$B$9,0)</f>
        <v>23863145180531</v>
      </c>
      <c r="AE8" s="3">
        <f ca="1">AD8*2-IF(AD8*2&gt;=Solutions!$B$9,Solutions!$B$9,0)</f>
        <v>47726290361062</v>
      </c>
      <c r="AF8" s="3">
        <f ca="1">AE8*2-IF(AE8*2&gt;=Solutions!$B$9,Solutions!$B$9,0)</f>
        <v>95452580722124</v>
      </c>
      <c r="AG8" s="3">
        <f ca="1">AF8*2-IF(AF8*2&gt;=Solutions!$B$9,Solutions!$B$9,0)</f>
        <v>71589443930201</v>
      </c>
      <c r="AH8" s="3">
        <f ca="1">AG8*2-IF(AG8*2&gt;=Solutions!$B$9,Solutions!$B$9,0)</f>
        <v>23863170346355</v>
      </c>
      <c r="AI8" s="3">
        <f ca="1">AH8*2-IF(AH8*2&gt;=Solutions!$B$9,Solutions!$B$9,0)</f>
        <v>47726340692710</v>
      </c>
      <c r="AJ8" s="3">
        <f ca="1">AI8*2-IF(AI8*2&gt;=Solutions!$B$9,Solutions!$B$9,0)</f>
        <v>95452681385420</v>
      </c>
      <c r="AK8" s="3">
        <f ca="1">AJ8*2-IF(AJ8*2&gt;=Solutions!$B$9,Solutions!$B$9,0)</f>
        <v>71589645256793</v>
      </c>
      <c r="AL8" s="3">
        <f ca="1">AK8*2-IF(AK8*2&gt;=Solutions!$B$9,Solutions!$B$9,0)</f>
        <v>23863572999539</v>
      </c>
      <c r="AM8" s="3">
        <f ca="1">AL8*2-IF(AL8*2&gt;=Solutions!$B$9,Solutions!$B$9,0)</f>
        <v>47727145999078</v>
      </c>
      <c r="AN8" s="3">
        <f ca="1">AM8*2-IF(AM8*2&gt;=Solutions!$B$9,Solutions!$B$9,0)</f>
        <v>95454291998156</v>
      </c>
      <c r="AO8" s="3">
        <f ca="1">AN8*2-IF(AN8*2&gt;=Solutions!$B$9,Solutions!$B$9,0)</f>
        <v>71592866482265</v>
      </c>
      <c r="AP8" s="3">
        <f ca="1">AO8*2-IF(AO8*2&gt;=Solutions!$B$9,Solutions!$B$9,0)</f>
        <v>23870015450483</v>
      </c>
      <c r="AQ8" s="3">
        <f ca="1">AP8*2-IF(AP8*2&gt;=Solutions!$B$9,Solutions!$B$9,0)</f>
        <v>47740030900966</v>
      </c>
      <c r="AR8" s="3">
        <f ca="1">AQ8*2-IF(AQ8*2&gt;=Solutions!$B$9,Solutions!$B$9,0)</f>
        <v>95480061801932</v>
      </c>
      <c r="AS8" s="3">
        <f ca="1">AR8*2-IF(AR8*2&gt;=Solutions!$B$9,Solutions!$B$9,0)</f>
        <v>71644406089817</v>
      </c>
      <c r="AT8" s="3">
        <f ca="1">AS8*2-IF(AS8*2&gt;=Solutions!$B$9,Solutions!$B$9,0)</f>
        <v>23973094665587</v>
      </c>
      <c r="AU8" s="3">
        <f ca="1">AT8*2-IF(AT8*2&gt;=Solutions!$B$9,Solutions!$B$9,0)</f>
        <v>47946189331174</v>
      </c>
      <c r="AV8" s="3">
        <f ca="1">AU8*2-IF(AU8*2&gt;=Solutions!$B$9,Solutions!$B$9,0)</f>
        <v>95892378662348</v>
      </c>
      <c r="AW8" s="3">
        <f ca="1">AV8*2-IF(AV8*2&gt;=Solutions!$B$9,Solutions!$B$9,0)</f>
        <v>72469039810649</v>
      </c>
      <c r="AX8" s="3">
        <f ca="1">AW8*2-IF(AW8*2&gt;=Solutions!$B$9,Solutions!$B$9,0)</f>
        <v>25622362107251</v>
      </c>
      <c r="AY8" s="3">
        <f ca="1">AX8*2-IF(AX8*2&gt;=Solutions!$B$9,Solutions!$B$9,0)</f>
        <v>51244724214502</v>
      </c>
      <c r="AZ8" s="3">
        <f ca="1">AY8*2-IF(AY8*2&gt;=Solutions!$B$9,Solutions!$B$9,0)</f>
        <v>102489448429004</v>
      </c>
      <c r="BA8" s="3">
        <f ca="1">AZ8*2-IF(AZ8*2&gt;=Solutions!$B$9,Solutions!$B$9,0)</f>
        <v>85663179343961</v>
      </c>
      <c r="BB8" s="3">
        <f ca="1">BA8*2-IF(BA8*2&gt;=Solutions!$B$9,Solutions!$B$9,0)</f>
        <v>52010641173875</v>
      </c>
      <c r="BC8" s="3">
        <f ca="1">BB8*2-IF(BB8*2&gt;=Solutions!$B$9,Solutions!$B$9,0)</f>
        <v>104021282347750</v>
      </c>
      <c r="BD8" s="3">
        <f t="shared" ca="1" si="1"/>
        <v>0</v>
      </c>
      <c r="BE8" s="3">
        <f t="shared" ca="1" si="2"/>
        <v>83521002259833</v>
      </c>
      <c r="BF8" s="3" t="str">
        <f ca="1">IF($A8=1,Solutions!$B$9-1,"")</f>
        <v/>
      </c>
      <c r="BG8" s="3" t="str">
        <f ca="1">IF($A8=2,IF($C8&lt;0,Solutions!$B$9+$C8,$C8),"")</f>
        <v/>
      </c>
      <c r="BH8" s="3">
        <f t="shared" ca="1" si="4"/>
        <v>0</v>
      </c>
      <c r="BI8" s="3" t="str">
        <f ca="1">IF($A8=1,Solutions!$B$9-1,"")</f>
        <v/>
      </c>
      <c r="BJ8" s="3" t="str">
        <f t="shared" ca="1" si="5"/>
        <v/>
      </c>
      <c r="BK8" s="3">
        <f ca="1">IF($A8=3,'part2 invmod'!D7,"")</f>
        <v>83521002259833</v>
      </c>
    </row>
    <row r="9" spans="1:63">
      <c r="A9" s="3">
        <f ca="1">OFFSET(Input!C$1,COUNT(Input!$C:$C)-(ROW()-ROW($A$3)+1),0)</f>
        <v>2</v>
      </c>
      <c r="B9" s="3" t="str">
        <f ca="1">OFFSET(Input!D$1,COUNT(Input!$C:$C)-(ROW()-ROW($A$3)+1),0)</f>
        <v>offset</v>
      </c>
      <c r="C9" s="3">
        <f ca="1">OFFSET(Input!E$1,COUNT(Input!$C:$C)-(ROW()-ROW($A$3)+1),0)</f>
        <v>3980</v>
      </c>
      <c r="D9" s="3">
        <f ca="1">MOD(BD9+MOD(SUMPRODUCT(--ISODD(INT(D8/F$2:M$2)),F9:M9),Solutions!$B$9)+MOD(SUMPRODUCT(--ISODD(INT(D8/N$2:U$2)),N9:U9),Solutions!$B$9)+MOD(SUMPRODUCT(--ISODD(INT(D8/V$2:AC$2)),V9:AC9),Solutions!$B$9)+MOD(SUMPRODUCT(--ISODD(INT(D8/AD$2:AK$2)),AD9:AK9),Solutions!$B$9)+MOD(SUMPRODUCT(--ISODD(INT(D8/AL$2:AS$2)),AL9:AS9),Solutions!$B$9)+MOD(SUMPRODUCT(--ISODD(INT(D8/AT$2:BA$2)),AT9:BA9),Solutions!$B$9)+MOD(SUMPRODUCT(--ISODD(INT(D8/BB$2:BC$2)),BB9:BC9),Solutions!$B$9),Solutions!$B$9)</f>
        <v>114012796740608</v>
      </c>
      <c r="E9" s="3">
        <f ca="1">MOD(MOD(SUMPRODUCT(--ISODD(INT(E8/F$2:M$2)),F9:M9),Solutions!$B$9)+MOD(SUMPRODUCT(--ISODD(INT(E8/N$2:U$2)),N9:U9),Solutions!$B$9)+MOD(SUMPRODUCT(--ISODD(INT(E8/V$2:AC$2)),V9:AC9),Solutions!$B$9)+MOD(SUMPRODUCT(--ISODD(INT(E8/AD$2:AK$2)),AD9:AK9),Solutions!$B$9)+MOD(SUMPRODUCT(--ISODD(INT(E8/AL$2:AS$2)),AL9:AS9),Solutions!$B$9)+MOD(SUMPRODUCT(--ISODD(INT(E8/AT$2:BA$2)),AT9:BA9),Solutions!$B$9)+MOD(SUMPRODUCT(--ISODD(INT(E8/BB$2:BC$2)),BB9:BC9),Solutions!$B$9),Solutions!$B$9)</f>
        <v>17764784607647</v>
      </c>
      <c r="F9" s="3">
        <f t="shared" ca="1" si="3"/>
        <v>1</v>
      </c>
      <c r="G9" s="3">
        <f ca="1">F9*2-IF(F9*2&gt;=Solutions!$B$9,Solutions!$B$9,0)</f>
        <v>2</v>
      </c>
      <c r="H9" s="3">
        <f ca="1">G9*2-IF(G9*2&gt;=Solutions!$B$9,Solutions!$B$9,0)</f>
        <v>4</v>
      </c>
      <c r="I9" s="3">
        <f ca="1">H9*2-IF(H9*2&gt;=Solutions!$B$9,Solutions!$B$9,0)</f>
        <v>8</v>
      </c>
      <c r="J9" s="3">
        <f ca="1">I9*2-IF(I9*2&gt;=Solutions!$B$9,Solutions!$B$9,0)</f>
        <v>16</v>
      </c>
      <c r="K9" s="3">
        <f ca="1">J9*2-IF(J9*2&gt;=Solutions!$B$9,Solutions!$B$9,0)</f>
        <v>32</v>
      </c>
      <c r="L9" s="3">
        <f ca="1">K9*2-IF(K9*2&gt;=Solutions!$B$9,Solutions!$B$9,0)</f>
        <v>64</v>
      </c>
      <c r="M9" s="3">
        <f ca="1">L9*2-IF(L9*2&gt;=Solutions!$B$9,Solutions!$B$9,0)</f>
        <v>128</v>
      </c>
      <c r="N9" s="3">
        <f ca="1">M9*2-IF(M9*2&gt;=Solutions!$B$9,Solutions!$B$9,0)</f>
        <v>256</v>
      </c>
      <c r="O9" s="3">
        <f ca="1">N9*2-IF(N9*2&gt;=Solutions!$B$9,Solutions!$B$9,0)</f>
        <v>512</v>
      </c>
      <c r="P9" s="3">
        <f ca="1">O9*2-IF(O9*2&gt;=Solutions!$B$9,Solutions!$B$9,0)</f>
        <v>1024</v>
      </c>
      <c r="Q9" s="3">
        <f ca="1">P9*2-IF(P9*2&gt;=Solutions!$B$9,Solutions!$B$9,0)</f>
        <v>2048</v>
      </c>
      <c r="R9" s="3">
        <f ca="1">Q9*2-IF(Q9*2&gt;=Solutions!$B$9,Solutions!$B$9,0)</f>
        <v>4096</v>
      </c>
      <c r="S9" s="3">
        <f ca="1">R9*2-IF(R9*2&gt;=Solutions!$B$9,Solutions!$B$9,0)</f>
        <v>8192</v>
      </c>
      <c r="T9" s="3">
        <f ca="1">S9*2-IF(S9*2&gt;=Solutions!$B$9,Solutions!$B$9,0)</f>
        <v>16384</v>
      </c>
      <c r="U9" s="3">
        <f ca="1">T9*2-IF(T9*2&gt;=Solutions!$B$9,Solutions!$B$9,0)</f>
        <v>32768</v>
      </c>
      <c r="V9" s="3">
        <f ca="1">U9*2-IF(U9*2&gt;=Solutions!$B$9,Solutions!$B$9,0)</f>
        <v>65536</v>
      </c>
      <c r="W9" s="3">
        <f ca="1">V9*2-IF(V9*2&gt;=Solutions!$B$9,Solutions!$B$9,0)</f>
        <v>131072</v>
      </c>
      <c r="X9" s="3">
        <f ca="1">W9*2-IF(W9*2&gt;=Solutions!$B$9,Solutions!$B$9,0)</f>
        <v>262144</v>
      </c>
      <c r="Y9" s="3">
        <f ca="1">X9*2-IF(X9*2&gt;=Solutions!$B$9,Solutions!$B$9,0)</f>
        <v>524288</v>
      </c>
      <c r="Z9" s="3">
        <f ca="1">Y9*2-IF(Y9*2&gt;=Solutions!$B$9,Solutions!$B$9,0)</f>
        <v>1048576</v>
      </c>
      <c r="AA9" s="3">
        <f ca="1">Z9*2-IF(Z9*2&gt;=Solutions!$B$9,Solutions!$B$9,0)</f>
        <v>2097152</v>
      </c>
      <c r="AB9" s="3">
        <f ca="1">AA9*2-IF(AA9*2&gt;=Solutions!$B$9,Solutions!$B$9,0)</f>
        <v>4194304</v>
      </c>
      <c r="AC9" s="3">
        <f ca="1">AB9*2-IF(AB9*2&gt;=Solutions!$B$9,Solutions!$B$9,0)</f>
        <v>8388608</v>
      </c>
      <c r="AD9" s="3">
        <f ca="1">AC9*2-IF(AC9*2&gt;=Solutions!$B$9,Solutions!$B$9,0)</f>
        <v>16777216</v>
      </c>
      <c r="AE9" s="3">
        <f ca="1">AD9*2-IF(AD9*2&gt;=Solutions!$B$9,Solutions!$B$9,0)</f>
        <v>33554432</v>
      </c>
      <c r="AF9" s="3">
        <f ca="1">AE9*2-IF(AE9*2&gt;=Solutions!$B$9,Solutions!$B$9,0)</f>
        <v>67108864</v>
      </c>
      <c r="AG9" s="3">
        <f ca="1">AF9*2-IF(AF9*2&gt;=Solutions!$B$9,Solutions!$B$9,0)</f>
        <v>134217728</v>
      </c>
      <c r="AH9" s="3">
        <f ca="1">AG9*2-IF(AG9*2&gt;=Solutions!$B$9,Solutions!$B$9,0)</f>
        <v>268435456</v>
      </c>
      <c r="AI9" s="3">
        <f ca="1">AH9*2-IF(AH9*2&gt;=Solutions!$B$9,Solutions!$B$9,0)</f>
        <v>536870912</v>
      </c>
      <c r="AJ9" s="3">
        <f ca="1">AI9*2-IF(AI9*2&gt;=Solutions!$B$9,Solutions!$B$9,0)</f>
        <v>1073741824</v>
      </c>
      <c r="AK9" s="3">
        <f ca="1">AJ9*2-IF(AJ9*2&gt;=Solutions!$B$9,Solutions!$B$9,0)</f>
        <v>2147483648</v>
      </c>
      <c r="AL9" s="3">
        <f ca="1">AK9*2-IF(AK9*2&gt;=Solutions!$B$9,Solutions!$B$9,0)</f>
        <v>4294967296</v>
      </c>
      <c r="AM9" s="3">
        <f ca="1">AL9*2-IF(AL9*2&gt;=Solutions!$B$9,Solutions!$B$9,0)</f>
        <v>8589934592</v>
      </c>
      <c r="AN9" s="3">
        <f ca="1">AM9*2-IF(AM9*2&gt;=Solutions!$B$9,Solutions!$B$9,0)</f>
        <v>17179869184</v>
      </c>
      <c r="AO9" s="3">
        <f ca="1">AN9*2-IF(AN9*2&gt;=Solutions!$B$9,Solutions!$B$9,0)</f>
        <v>34359738368</v>
      </c>
      <c r="AP9" s="3">
        <f ca="1">AO9*2-IF(AO9*2&gt;=Solutions!$B$9,Solutions!$B$9,0)</f>
        <v>68719476736</v>
      </c>
      <c r="AQ9" s="3">
        <f ca="1">AP9*2-IF(AP9*2&gt;=Solutions!$B$9,Solutions!$B$9,0)</f>
        <v>137438953472</v>
      </c>
      <c r="AR9" s="3">
        <f ca="1">AQ9*2-IF(AQ9*2&gt;=Solutions!$B$9,Solutions!$B$9,0)</f>
        <v>274877906944</v>
      </c>
      <c r="AS9" s="3">
        <f ca="1">AR9*2-IF(AR9*2&gt;=Solutions!$B$9,Solutions!$B$9,0)</f>
        <v>549755813888</v>
      </c>
      <c r="AT9" s="3">
        <f ca="1">AS9*2-IF(AS9*2&gt;=Solutions!$B$9,Solutions!$B$9,0)</f>
        <v>1099511627776</v>
      </c>
      <c r="AU9" s="3">
        <f ca="1">AT9*2-IF(AT9*2&gt;=Solutions!$B$9,Solutions!$B$9,0)</f>
        <v>2199023255552</v>
      </c>
      <c r="AV9" s="3">
        <f ca="1">AU9*2-IF(AU9*2&gt;=Solutions!$B$9,Solutions!$B$9,0)</f>
        <v>4398046511104</v>
      </c>
      <c r="AW9" s="3">
        <f ca="1">AV9*2-IF(AV9*2&gt;=Solutions!$B$9,Solutions!$B$9,0)</f>
        <v>8796093022208</v>
      </c>
      <c r="AX9" s="3">
        <f ca="1">AW9*2-IF(AW9*2&gt;=Solutions!$B$9,Solutions!$B$9,0)</f>
        <v>17592186044416</v>
      </c>
      <c r="AY9" s="3">
        <f ca="1">AX9*2-IF(AX9*2&gt;=Solutions!$B$9,Solutions!$B$9,0)</f>
        <v>35184372088832</v>
      </c>
      <c r="AZ9" s="3">
        <f ca="1">AY9*2-IF(AY9*2&gt;=Solutions!$B$9,Solutions!$B$9,0)</f>
        <v>70368744177664</v>
      </c>
      <c r="BA9" s="3">
        <f ca="1">AZ9*2-IF(AZ9*2&gt;=Solutions!$B$9,Solutions!$B$9,0)</f>
        <v>21421770841281</v>
      </c>
      <c r="BB9" s="3">
        <f ca="1">BA9*2-IF(BA9*2&gt;=Solutions!$B$9,Solutions!$B$9,0)</f>
        <v>42843541682562</v>
      </c>
      <c r="BC9" s="3">
        <f ca="1">BB9*2-IF(BB9*2&gt;=Solutions!$B$9,Solutions!$B$9,0)</f>
        <v>85687083365124</v>
      </c>
      <c r="BD9" s="3">
        <f t="shared" ca="1" si="1"/>
        <v>3980</v>
      </c>
      <c r="BE9" s="3">
        <f t="shared" ca="1" si="2"/>
        <v>1</v>
      </c>
      <c r="BF9" s="3" t="str">
        <f ca="1">IF($A9=1,Solutions!$B$9-1,"")</f>
        <v/>
      </c>
      <c r="BG9" s="3">
        <f ca="1">IF($A9=2,IF($C9&lt;0,Solutions!$B$9+$C9,$C9),"")</f>
        <v>3980</v>
      </c>
      <c r="BH9" s="3" t="str">
        <f t="shared" ca="1" si="4"/>
        <v/>
      </c>
      <c r="BI9" s="3" t="str">
        <f ca="1">IF($A9=1,Solutions!$B$9-1,"")</f>
        <v/>
      </c>
      <c r="BJ9" s="3">
        <f t="shared" ca="1" si="5"/>
        <v>1</v>
      </c>
      <c r="BK9" s="3" t="str">
        <f ca="1">IF($A9=3,'part2 invmod'!D8,"")</f>
        <v/>
      </c>
    </row>
    <row r="10" spans="1:63">
      <c r="A10" s="3">
        <f ca="1">OFFSET(Input!C$1,COUNT(Input!$C:$C)-(ROW()-ROW($A$3)+1),0)</f>
        <v>3</v>
      </c>
      <c r="B10" s="3" t="str">
        <f ca="1">OFFSET(Input!D$1,COUNT(Input!$C:$C)-(ROW()-ROW($A$3)+1),0)</f>
        <v>interleave</v>
      </c>
      <c r="C10" s="3">
        <f ca="1">OFFSET(Input!E$1,COUNT(Input!$C:$C)-(ROW()-ROW($A$3)+1),0)</f>
        <v>75</v>
      </c>
      <c r="D10" s="3">
        <f ca="1">MOD(BD10+MOD(SUMPRODUCT(--ISODD(INT(D9/F$2:M$2)),F10:M10),Solutions!$B$9)+MOD(SUMPRODUCT(--ISODD(INT(D9/N$2:U$2)),N10:U10),Solutions!$B$9)+MOD(SUMPRODUCT(--ISODD(INT(D9/V$2:AC$2)),V10:AC10),Solutions!$B$9)+MOD(SUMPRODUCT(--ISODD(INT(D9/AD$2:AK$2)),AD10:AK10),Solutions!$B$9)+MOD(SUMPRODUCT(--ISODD(INT(D9/AL$2:AS$2)),AL10:AS10),Solutions!$B$9)+MOD(SUMPRODUCT(--ISODD(INT(D9/AT$2:BA$2)),AT10:BA10),Solutions!$B$9)+MOD(SUMPRODUCT(--ISODD(INT(D9/BB$2:BC$2)),BB10:BC10),Solutions!$B$9),Solutions!$B$9)</f>
        <v>19019809191935</v>
      </c>
      <c r="E10" s="3">
        <f ca="1">MOD(MOD(SUMPRODUCT(--ISODD(INT(E9/F$2:M$2)),F10:M10),Solutions!$B$9)+MOD(SUMPRODUCT(--ISODD(INT(E9/N$2:U$2)),N10:U10),Solutions!$B$9)+MOD(SUMPRODUCT(--ISODD(INT(E9/V$2:AC$2)),V10:AC10),Solutions!$B$9)+MOD(SUMPRODUCT(--ISODD(INT(E9/AD$2:AK$2)),AD10:AK10),Solutions!$B$9)+MOD(SUMPRODUCT(--ISODD(INT(E9/AL$2:AS$2)),AL10:AS10),Solutions!$B$9)+MOD(SUMPRODUCT(--ISODD(INT(E9/AT$2:BA$2)),AT10:BA10),Solutions!$B$9)+MOD(SUMPRODUCT(--ISODD(INT(E9/BB$2:BC$2)),BB10:BC10),Solutions!$B$9),Solutions!$B$9)</f>
        <v>117961705075295</v>
      </c>
      <c r="F10" s="3">
        <f t="shared" ca="1" si="3"/>
        <v>106588707645882</v>
      </c>
      <c r="G10" s="3">
        <f ca="1">F10*2-IF(F10*2&gt;=Solutions!$B$9,Solutions!$B$9,0)</f>
        <v>93861697777717</v>
      </c>
      <c r="H10" s="3">
        <f ca="1">G10*2-IF(G10*2&gt;=Solutions!$B$9,Solutions!$B$9,0)</f>
        <v>68407678041387</v>
      </c>
      <c r="I10" s="3">
        <f ca="1">H10*2-IF(H10*2&gt;=Solutions!$B$9,Solutions!$B$9,0)</f>
        <v>17499638568727</v>
      </c>
      <c r="J10" s="3">
        <f ca="1">I10*2-IF(I10*2&gt;=Solutions!$B$9,Solutions!$B$9,0)</f>
        <v>34999277137454</v>
      </c>
      <c r="K10" s="3">
        <f ca="1">J10*2-IF(J10*2&gt;=Solutions!$B$9,Solutions!$B$9,0)</f>
        <v>69998554274908</v>
      </c>
      <c r="L10" s="3">
        <f ca="1">K10*2-IF(K10*2&gt;=Solutions!$B$9,Solutions!$B$9,0)</f>
        <v>20681391035769</v>
      </c>
      <c r="M10" s="3">
        <f ca="1">L10*2-IF(L10*2&gt;=Solutions!$B$9,Solutions!$B$9,0)</f>
        <v>41362782071538</v>
      </c>
      <c r="N10" s="3">
        <f ca="1">M10*2-IF(M10*2&gt;=Solutions!$B$9,Solutions!$B$9,0)</f>
        <v>82725564143076</v>
      </c>
      <c r="O10" s="3">
        <f ca="1">N10*2-IF(N10*2&gt;=Solutions!$B$9,Solutions!$B$9,0)</f>
        <v>46135410772105</v>
      </c>
      <c r="P10" s="3">
        <f ca="1">O10*2-IF(O10*2&gt;=Solutions!$B$9,Solutions!$B$9,0)</f>
        <v>92270821544210</v>
      </c>
      <c r="Q10" s="3">
        <f ca="1">P10*2-IF(P10*2&gt;=Solutions!$B$9,Solutions!$B$9,0)</f>
        <v>65225925574373</v>
      </c>
      <c r="R10" s="3">
        <f ca="1">Q10*2-IF(Q10*2&gt;=Solutions!$B$9,Solutions!$B$9,0)</f>
        <v>11136133634699</v>
      </c>
      <c r="S10" s="3">
        <f ca="1">R10*2-IF(R10*2&gt;=Solutions!$B$9,Solutions!$B$9,0)</f>
        <v>22272267269398</v>
      </c>
      <c r="T10" s="3">
        <f ca="1">S10*2-IF(S10*2&gt;=Solutions!$B$9,Solutions!$B$9,0)</f>
        <v>44544534538796</v>
      </c>
      <c r="U10" s="3">
        <f ca="1">T10*2-IF(T10*2&gt;=Solutions!$B$9,Solutions!$B$9,0)</f>
        <v>89089069077592</v>
      </c>
      <c r="V10" s="3">
        <f ca="1">U10*2-IF(U10*2&gt;=Solutions!$B$9,Solutions!$B$9,0)</f>
        <v>58862420641137</v>
      </c>
      <c r="W10" s="3">
        <f ca="1">V10*2-IF(V10*2&gt;=Solutions!$B$9,Solutions!$B$9,0)</f>
        <v>117724841282274</v>
      </c>
      <c r="X10" s="3">
        <f ca="1">W10*2-IF(W10*2&gt;=Solutions!$B$9,Solutions!$B$9,0)</f>
        <v>116133965050501</v>
      </c>
      <c r="Y10" s="3">
        <f ca="1">X10*2-IF(X10*2&gt;=Solutions!$B$9,Solutions!$B$9,0)</f>
        <v>112952212586955</v>
      </c>
      <c r="Z10" s="3">
        <f ca="1">Y10*2-IF(Y10*2&gt;=Solutions!$B$9,Solutions!$B$9,0)</f>
        <v>106588707659863</v>
      </c>
      <c r="AA10" s="3">
        <f ca="1">Z10*2-IF(Z10*2&gt;=Solutions!$B$9,Solutions!$B$9,0)</f>
        <v>93861697805679</v>
      </c>
      <c r="AB10" s="3">
        <f ca="1">AA10*2-IF(AA10*2&gt;=Solutions!$B$9,Solutions!$B$9,0)</f>
        <v>68407678097311</v>
      </c>
      <c r="AC10" s="3">
        <f ca="1">AB10*2-IF(AB10*2&gt;=Solutions!$B$9,Solutions!$B$9,0)</f>
        <v>17499638680575</v>
      </c>
      <c r="AD10" s="3">
        <f ca="1">AC10*2-IF(AC10*2&gt;=Solutions!$B$9,Solutions!$B$9,0)</f>
        <v>34999277361150</v>
      </c>
      <c r="AE10" s="3">
        <f ca="1">AD10*2-IF(AD10*2&gt;=Solutions!$B$9,Solutions!$B$9,0)</f>
        <v>69998554722300</v>
      </c>
      <c r="AF10" s="3">
        <f ca="1">AE10*2-IF(AE10*2&gt;=Solutions!$B$9,Solutions!$B$9,0)</f>
        <v>20681391930553</v>
      </c>
      <c r="AG10" s="3">
        <f ca="1">AF10*2-IF(AF10*2&gt;=Solutions!$B$9,Solutions!$B$9,0)</f>
        <v>41362783861106</v>
      </c>
      <c r="AH10" s="3">
        <f ca="1">AG10*2-IF(AG10*2&gt;=Solutions!$B$9,Solutions!$B$9,0)</f>
        <v>82725567722212</v>
      </c>
      <c r="AI10" s="3">
        <f ca="1">AH10*2-IF(AH10*2&gt;=Solutions!$B$9,Solutions!$B$9,0)</f>
        <v>46135417930377</v>
      </c>
      <c r="AJ10" s="3">
        <f ca="1">AI10*2-IF(AI10*2&gt;=Solutions!$B$9,Solutions!$B$9,0)</f>
        <v>92270835860754</v>
      </c>
      <c r="AK10" s="3">
        <f ca="1">AJ10*2-IF(AJ10*2&gt;=Solutions!$B$9,Solutions!$B$9,0)</f>
        <v>65225954207461</v>
      </c>
      <c r="AL10" s="3">
        <f ca="1">AK10*2-IF(AK10*2&gt;=Solutions!$B$9,Solutions!$B$9,0)</f>
        <v>11136190900875</v>
      </c>
      <c r="AM10" s="3">
        <f ca="1">AL10*2-IF(AL10*2&gt;=Solutions!$B$9,Solutions!$B$9,0)</f>
        <v>22272381801750</v>
      </c>
      <c r="AN10" s="3">
        <f ca="1">AM10*2-IF(AM10*2&gt;=Solutions!$B$9,Solutions!$B$9,0)</f>
        <v>44544763603500</v>
      </c>
      <c r="AO10" s="3">
        <f ca="1">AN10*2-IF(AN10*2&gt;=Solutions!$B$9,Solutions!$B$9,0)</f>
        <v>89089527207000</v>
      </c>
      <c r="AP10" s="3">
        <f ca="1">AO10*2-IF(AO10*2&gt;=Solutions!$B$9,Solutions!$B$9,0)</f>
        <v>58863336899953</v>
      </c>
      <c r="AQ10" s="3">
        <f ca="1">AP10*2-IF(AP10*2&gt;=Solutions!$B$9,Solutions!$B$9,0)</f>
        <v>117726673799906</v>
      </c>
      <c r="AR10" s="3">
        <f ca="1">AQ10*2-IF(AQ10*2&gt;=Solutions!$B$9,Solutions!$B$9,0)</f>
        <v>116137630085765</v>
      </c>
      <c r="AS10" s="3">
        <f ca="1">AR10*2-IF(AR10*2&gt;=Solutions!$B$9,Solutions!$B$9,0)</f>
        <v>112959542657483</v>
      </c>
      <c r="AT10" s="3">
        <f ca="1">AS10*2-IF(AS10*2&gt;=Solutions!$B$9,Solutions!$B$9,0)</f>
        <v>106603367800919</v>
      </c>
      <c r="AU10" s="3">
        <f ca="1">AT10*2-IF(AT10*2&gt;=Solutions!$B$9,Solutions!$B$9,0)</f>
        <v>93891018087791</v>
      </c>
      <c r="AV10" s="3">
        <f ca="1">AU10*2-IF(AU10*2&gt;=Solutions!$B$9,Solutions!$B$9,0)</f>
        <v>68466318661535</v>
      </c>
      <c r="AW10" s="3">
        <f ca="1">AV10*2-IF(AV10*2&gt;=Solutions!$B$9,Solutions!$B$9,0)</f>
        <v>17616919809023</v>
      </c>
      <c r="AX10" s="3">
        <f ca="1">AW10*2-IF(AW10*2&gt;=Solutions!$B$9,Solutions!$B$9,0)</f>
        <v>35233839618046</v>
      </c>
      <c r="AY10" s="3">
        <f ca="1">AX10*2-IF(AX10*2&gt;=Solutions!$B$9,Solutions!$B$9,0)</f>
        <v>70467679236092</v>
      </c>
      <c r="AZ10" s="3">
        <f ca="1">AY10*2-IF(AY10*2&gt;=Solutions!$B$9,Solutions!$B$9,0)</f>
        <v>21619640958137</v>
      </c>
      <c r="BA10" s="3">
        <f ca="1">AZ10*2-IF(AZ10*2&gt;=Solutions!$B$9,Solutions!$B$9,0)</f>
        <v>43239281916274</v>
      </c>
      <c r="BB10" s="3">
        <f ca="1">BA10*2-IF(BA10*2&gt;=Solutions!$B$9,Solutions!$B$9,0)</f>
        <v>86478563832548</v>
      </c>
      <c r="BC10" s="3">
        <f ca="1">BB10*2-IF(BB10*2&gt;=Solutions!$B$9,Solutions!$B$9,0)</f>
        <v>53641410151049</v>
      </c>
      <c r="BD10" s="3">
        <f t="shared" ca="1" si="1"/>
        <v>0</v>
      </c>
      <c r="BE10" s="3">
        <f t="shared" ca="1" si="2"/>
        <v>106588707645882</v>
      </c>
      <c r="BF10" s="3" t="str">
        <f ca="1">IF($A10=1,Solutions!$B$9-1,"")</f>
        <v/>
      </c>
      <c r="BG10" s="3" t="str">
        <f ca="1">IF($A10=2,IF($C10&lt;0,Solutions!$B$9+$C10,$C10),"")</f>
        <v/>
      </c>
      <c r="BH10" s="3">
        <f t="shared" ca="1" si="4"/>
        <v>0</v>
      </c>
      <c r="BI10" s="3" t="str">
        <f ca="1">IF($A10=1,Solutions!$B$9-1,"")</f>
        <v/>
      </c>
      <c r="BJ10" s="3" t="str">
        <f t="shared" ca="1" si="5"/>
        <v/>
      </c>
      <c r="BK10" s="3">
        <f ca="1">IF($A10=3,'part2 invmod'!D9,"")</f>
        <v>106588707645882</v>
      </c>
    </row>
    <row r="11" spans="1:63">
      <c r="A11" s="3">
        <f ca="1">OFFSET(Input!C$1,COUNT(Input!$C:$C)-(ROW()-ROW($A$3)+1),0)</f>
        <v>1</v>
      </c>
      <c r="B11" s="3" t="str">
        <f ca="1">OFFSET(Input!D$1,COUNT(Input!$C:$C)-(ROW()-ROW($A$3)+1),0)</f>
        <v>reverse</v>
      </c>
      <c r="C11" s="3">
        <f ca="1">OFFSET(Input!E$1,COUNT(Input!$C:$C)-(ROW()-ROW($A$3)+1),0)</f>
        <v>0</v>
      </c>
      <c r="D11" s="3">
        <f ca="1">MOD(BD11+MOD(SUMPRODUCT(--ISODD(INT(D10/F$2:M$2)),F11:M11),Solutions!$B$9)+MOD(SUMPRODUCT(--ISODD(INT(D10/N$2:U$2)),N11:U11),Solutions!$B$9)+MOD(SUMPRODUCT(--ISODD(INT(D10/V$2:AC$2)),V11:AC11),Solutions!$B$9)+MOD(SUMPRODUCT(--ISODD(INT(D10/AD$2:AK$2)),AD11:AK11),Solutions!$B$9)+MOD(SUMPRODUCT(--ISODD(INT(D10/AL$2:AS$2)),AL11:AS11),Solutions!$B$9)+MOD(SUMPRODUCT(--ISODD(INT(D10/AT$2:BA$2)),AT11:BA11),Solutions!$B$9)+MOD(SUMPRODUCT(--ISODD(INT(D10/BB$2:BC$2)),BB11:BC11),Solutions!$B$9),Solutions!$B$9)</f>
        <v>100295908322111</v>
      </c>
      <c r="E11" s="3">
        <f ca="1">MOD(MOD(SUMPRODUCT(--ISODD(INT(E10/F$2:M$2)),F11:M11),Solutions!$B$9)+MOD(SUMPRODUCT(--ISODD(INT(E10/N$2:U$2)),N11:U11),Solutions!$B$9)+MOD(SUMPRODUCT(--ISODD(INT(E10/V$2:AC$2)),V11:AC11),Solutions!$B$9)+MOD(SUMPRODUCT(--ISODD(INT(E10/AD$2:AK$2)),AD11:AK11),Solutions!$B$9)+MOD(SUMPRODUCT(--ISODD(INT(E10/AL$2:AS$2)),AL11:AS11),Solutions!$B$9)+MOD(SUMPRODUCT(--ISODD(INT(E10/AT$2:BA$2)),AT11:BA11),Solutions!$B$9)+MOD(SUMPRODUCT(--ISODD(INT(E10/BB$2:BC$2)),BB11:BC11),Solutions!$B$9),Solutions!$B$9)</f>
        <v>1354012438752</v>
      </c>
      <c r="F11" s="3">
        <f t="shared" ca="1" si="3"/>
        <v>119315717514046</v>
      </c>
      <c r="G11" s="3">
        <f ca="1">F11*2-IF(F11*2&gt;=Solutions!$B$9,Solutions!$B$9,0)</f>
        <v>119315717514045</v>
      </c>
      <c r="H11" s="3">
        <f ca="1">G11*2-IF(G11*2&gt;=Solutions!$B$9,Solutions!$B$9,0)</f>
        <v>119315717514043</v>
      </c>
      <c r="I11" s="3">
        <f ca="1">H11*2-IF(H11*2&gt;=Solutions!$B$9,Solutions!$B$9,0)</f>
        <v>119315717514039</v>
      </c>
      <c r="J11" s="3">
        <f ca="1">I11*2-IF(I11*2&gt;=Solutions!$B$9,Solutions!$B$9,0)</f>
        <v>119315717514031</v>
      </c>
      <c r="K11" s="3">
        <f ca="1">J11*2-IF(J11*2&gt;=Solutions!$B$9,Solutions!$B$9,0)</f>
        <v>119315717514015</v>
      </c>
      <c r="L11" s="3">
        <f ca="1">K11*2-IF(K11*2&gt;=Solutions!$B$9,Solutions!$B$9,0)</f>
        <v>119315717513983</v>
      </c>
      <c r="M11" s="3">
        <f ca="1">L11*2-IF(L11*2&gt;=Solutions!$B$9,Solutions!$B$9,0)</f>
        <v>119315717513919</v>
      </c>
      <c r="N11" s="3">
        <f ca="1">M11*2-IF(M11*2&gt;=Solutions!$B$9,Solutions!$B$9,0)</f>
        <v>119315717513791</v>
      </c>
      <c r="O11" s="3">
        <f ca="1">N11*2-IF(N11*2&gt;=Solutions!$B$9,Solutions!$B$9,0)</f>
        <v>119315717513535</v>
      </c>
      <c r="P11" s="3">
        <f ca="1">O11*2-IF(O11*2&gt;=Solutions!$B$9,Solutions!$B$9,0)</f>
        <v>119315717513023</v>
      </c>
      <c r="Q11" s="3">
        <f ca="1">P11*2-IF(P11*2&gt;=Solutions!$B$9,Solutions!$B$9,0)</f>
        <v>119315717511999</v>
      </c>
      <c r="R11" s="3">
        <f ca="1">Q11*2-IF(Q11*2&gt;=Solutions!$B$9,Solutions!$B$9,0)</f>
        <v>119315717509951</v>
      </c>
      <c r="S11" s="3">
        <f ca="1">R11*2-IF(R11*2&gt;=Solutions!$B$9,Solutions!$B$9,0)</f>
        <v>119315717505855</v>
      </c>
      <c r="T11" s="3">
        <f ca="1">S11*2-IF(S11*2&gt;=Solutions!$B$9,Solutions!$B$9,0)</f>
        <v>119315717497663</v>
      </c>
      <c r="U11" s="3">
        <f ca="1">T11*2-IF(T11*2&gt;=Solutions!$B$9,Solutions!$B$9,0)</f>
        <v>119315717481279</v>
      </c>
      <c r="V11" s="3">
        <f ca="1">U11*2-IF(U11*2&gt;=Solutions!$B$9,Solutions!$B$9,0)</f>
        <v>119315717448511</v>
      </c>
      <c r="W11" s="3">
        <f ca="1">V11*2-IF(V11*2&gt;=Solutions!$B$9,Solutions!$B$9,0)</f>
        <v>119315717382975</v>
      </c>
      <c r="X11" s="3">
        <f ca="1">W11*2-IF(W11*2&gt;=Solutions!$B$9,Solutions!$B$9,0)</f>
        <v>119315717251903</v>
      </c>
      <c r="Y11" s="3">
        <f ca="1">X11*2-IF(X11*2&gt;=Solutions!$B$9,Solutions!$B$9,0)</f>
        <v>119315716989759</v>
      </c>
      <c r="Z11" s="3">
        <f ca="1">Y11*2-IF(Y11*2&gt;=Solutions!$B$9,Solutions!$B$9,0)</f>
        <v>119315716465471</v>
      </c>
      <c r="AA11" s="3">
        <f ca="1">Z11*2-IF(Z11*2&gt;=Solutions!$B$9,Solutions!$B$9,0)</f>
        <v>119315715416895</v>
      </c>
      <c r="AB11" s="3">
        <f ca="1">AA11*2-IF(AA11*2&gt;=Solutions!$B$9,Solutions!$B$9,0)</f>
        <v>119315713319743</v>
      </c>
      <c r="AC11" s="3">
        <f ca="1">AB11*2-IF(AB11*2&gt;=Solutions!$B$9,Solutions!$B$9,0)</f>
        <v>119315709125439</v>
      </c>
      <c r="AD11" s="3">
        <f ca="1">AC11*2-IF(AC11*2&gt;=Solutions!$B$9,Solutions!$B$9,0)</f>
        <v>119315700736831</v>
      </c>
      <c r="AE11" s="3">
        <f ca="1">AD11*2-IF(AD11*2&gt;=Solutions!$B$9,Solutions!$B$9,0)</f>
        <v>119315683959615</v>
      </c>
      <c r="AF11" s="3">
        <f ca="1">AE11*2-IF(AE11*2&gt;=Solutions!$B$9,Solutions!$B$9,0)</f>
        <v>119315650405183</v>
      </c>
      <c r="AG11" s="3">
        <f ca="1">AF11*2-IF(AF11*2&gt;=Solutions!$B$9,Solutions!$B$9,0)</f>
        <v>119315583296319</v>
      </c>
      <c r="AH11" s="3">
        <f ca="1">AG11*2-IF(AG11*2&gt;=Solutions!$B$9,Solutions!$B$9,0)</f>
        <v>119315449078591</v>
      </c>
      <c r="AI11" s="3">
        <f ca="1">AH11*2-IF(AH11*2&gt;=Solutions!$B$9,Solutions!$B$9,0)</f>
        <v>119315180643135</v>
      </c>
      <c r="AJ11" s="3">
        <f ca="1">AI11*2-IF(AI11*2&gt;=Solutions!$B$9,Solutions!$B$9,0)</f>
        <v>119314643772223</v>
      </c>
      <c r="AK11" s="3">
        <f ca="1">AJ11*2-IF(AJ11*2&gt;=Solutions!$B$9,Solutions!$B$9,0)</f>
        <v>119313570030399</v>
      </c>
      <c r="AL11" s="3">
        <f ca="1">AK11*2-IF(AK11*2&gt;=Solutions!$B$9,Solutions!$B$9,0)</f>
        <v>119311422546751</v>
      </c>
      <c r="AM11" s="3">
        <f ca="1">AL11*2-IF(AL11*2&gt;=Solutions!$B$9,Solutions!$B$9,0)</f>
        <v>119307127579455</v>
      </c>
      <c r="AN11" s="3">
        <f ca="1">AM11*2-IF(AM11*2&gt;=Solutions!$B$9,Solutions!$B$9,0)</f>
        <v>119298537644863</v>
      </c>
      <c r="AO11" s="3">
        <f ca="1">AN11*2-IF(AN11*2&gt;=Solutions!$B$9,Solutions!$B$9,0)</f>
        <v>119281357775679</v>
      </c>
      <c r="AP11" s="3">
        <f ca="1">AO11*2-IF(AO11*2&gt;=Solutions!$B$9,Solutions!$B$9,0)</f>
        <v>119246998037311</v>
      </c>
      <c r="AQ11" s="3">
        <f ca="1">AP11*2-IF(AP11*2&gt;=Solutions!$B$9,Solutions!$B$9,0)</f>
        <v>119178278560575</v>
      </c>
      <c r="AR11" s="3">
        <f ca="1">AQ11*2-IF(AQ11*2&gt;=Solutions!$B$9,Solutions!$B$9,0)</f>
        <v>119040839607103</v>
      </c>
      <c r="AS11" s="3">
        <f ca="1">AR11*2-IF(AR11*2&gt;=Solutions!$B$9,Solutions!$B$9,0)</f>
        <v>118765961700159</v>
      </c>
      <c r="AT11" s="3">
        <f ca="1">AS11*2-IF(AS11*2&gt;=Solutions!$B$9,Solutions!$B$9,0)</f>
        <v>118216205886271</v>
      </c>
      <c r="AU11" s="3">
        <f ca="1">AT11*2-IF(AT11*2&gt;=Solutions!$B$9,Solutions!$B$9,0)</f>
        <v>117116694258495</v>
      </c>
      <c r="AV11" s="3">
        <f ca="1">AU11*2-IF(AU11*2&gt;=Solutions!$B$9,Solutions!$B$9,0)</f>
        <v>114917671002943</v>
      </c>
      <c r="AW11" s="3">
        <f ca="1">AV11*2-IF(AV11*2&gt;=Solutions!$B$9,Solutions!$B$9,0)</f>
        <v>110519624491839</v>
      </c>
      <c r="AX11" s="3">
        <f ca="1">AW11*2-IF(AW11*2&gt;=Solutions!$B$9,Solutions!$B$9,0)</f>
        <v>101723531469631</v>
      </c>
      <c r="AY11" s="3">
        <f ca="1">AX11*2-IF(AX11*2&gt;=Solutions!$B$9,Solutions!$B$9,0)</f>
        <v>84131345425215</v>
      </c>
      <c r="AZ11" s="3">
        <f ca="1">AY11*2-IF(AY11*2&gt;=Solutions!$B$9,Solutions!$B$9,0)</f>
        <v>48946973336383</v>
      </c>
      <c r="BA11" s="3">
        <f ca="1">AZ11*2-IF(AZ11*2&gt;=Solutions!$B$9,Solutions!$B$9,0)</f>
        <v>97893946672766</v>
      </c>
      <c r="BB11" s="3">
        <f ca="1">BA11*2-IF(BA11*2&gt;=Solutions!$B$9,Solutions!$B$9,0)</f>
        <v>76472175831485</v>
      </c>
      <c r="BC11" s="3">
        <f ca="1">BB11*2-IF(BB11*2&gt;=Solutions!$B$9,Solutions!$B$9,0)</f>
        <v>33628634148923</v>
      </c>
      <c r="BD11" s="3">
        <f t="shared" ca="1" si="1"/>
        <v>119315717514046</v>
      </c>
      <c r="BE11" s="3">
        <f t="shared" ca="1" si="2"/>
        <v>119315717514046</v>
      </c>
      <c r="BF11" s="3">
        <f ca="1">IF($A11=1,Solutions!$B$9-1,"")</f>
        <v>119315717514046</v>
      </c>
      <c r="BG11" s="3" t="str">
        <f ca="1">IF($A11=2,IF($C11&lt;0,Solutions!$B$9+$C11,$C11),"")</f>
        <v/>
      </c>
      <c r="BH11" s="3" t="str">
        <f t="shared" ca="1" si="4"/>
        <v/>
      </c>
      <c r="BI11" s="3">
        <f ca="1">IF($A11=1,Solutions!$B$9-1,"")</f>
        <v>119315717514046</v>
      </c>
      <c r="BJ11" s="3" t="str">
        <f t="shared" ca="1" si="5"/>
        <v/>
      </c>
      <c r="BK11" s="3" t="str">
        <f ca="1">IF($A11=3,'part2 invmod'!D10,"")</f>
        <v/>
      </c>
    </row>
    <row r="12" spans="1:63">
      <c r="A12" s="3">
        <f ca="1">OFFSET(Input!C$1,COUNT(Input!$C:$C)-(ROW()-ROW($A$3)+1),0)</f>
        <v>2</v>
      </c>
      <c r="B12" s="3" t="str">
        <f ca="1">OFFSET(Input!D$1,COUNT(Input!$C:$C)-(ROW()-ROW($A$3)+1),0)</f>
        <v>offset</v>
      </c>
      <c r="C12" s="3">
        <f ca="1">OFFSET(Input!E$1,COUNT(Input!$C:$C)-(ROW()-ROW($A$3)+1),0)</f>
        <v>-4047</v>
      </c>
      <c r="D12" s="3">
        <f ca="1">MOD(BD12+MOD(SUMPRODUCT(--ISODD(INT(D11/F$2:M$2)),F12:M12),Solutions!$B$9)+MOD(SUMPRODUCT(--ISODD(INT(D11/N$2:U$2)),N12:U12),Solutions!$B$9)+MOD(SUMPRODUCT(--ISODD(INT(D11/V$2:AC$2)),V12:AC12),Solutions!$B$9)+MOD(SUMPRODUCT(--ISODD(INT(D11/AD$2:AK$2)),AD12:AK12),Solutions!$B$9)+MOD(SUMPRODUCT(--ISODD(INT(D11/AL$2:AS$2)),AL12:AS12),Solutions!$B$9)+MOD(SUMPRODUCT(--ISODD(INT(D11/AT$2:BA$2)),AT12:BA12),Solutions!$B$9)+MOD(SUMPRODUCT(--ISODD(INT(D11/BB$2:BC$2)),BB12:BC12),Solutions!$B$9),Solutions!$B$9)</f>
        <v>100295908318064</v>
      </c>
      <c r="E12" s="3">
        <f ca="1">MOD(MOD(SUMPRODUCT(--ISODD(INT(E11/F$2:M$2)),F12:M12),Solutions!$B$9)+MOD(SUMPRODUCT(--ISODD(INT(E11/N$2:U$2)),N12:U12),Solutions!$B$9)+MOD(SUMPRODUCT(--ISODD(INT(E11/V$2:AC$2)),V12:AC12),Solutions!$B$9)+MOD(SUMPRODUCT(--ISODD(INT(E11/AD$2:AK$2)),AD12:AK12),Solutions!$B$9)+MOD(SUMPRODUCT(--ISODD(INT(E11/AL$2:AS$2)),AL12:AS12),Solutions!$B$9)+MOD(SUMPRODUCT(--ISODD(INT(E11/AT$2:BA$2)),AT12:BA12),Solutions!$B$9)+MOD(SUMPRODUCT(--ISODD(INT(E11/BB$2:BC$2)),BB12:BC12),Solutions!$B$9),Solutions!$B$9)</f>
        <v>1354012438752</v>
      </c>
      <c r="F12" s="3">
        <f t="shared" ca="1" si="3"/>
        <v>1</v>
      </c>
      <c r="G12" s="3">
        <f ca="1">F12*2-IF(F12*2&gt;=Solutions!$B$9,Solutions!$B$9,0)</f>
        <v>2</v>
      </c>
      <c r="H12" s="3">
        <f ca="1">G12*2-IF(G12*2&gt;=Solutions!$B$9,Solutions!$B$9,0)</f>
        <v>4</v>
      </c>
      <c r="I12" s="3">
        <f ca="1">H12*2-IF(H12*2&gt;=Solutions!$B$9,Solutions!$B$9,0)</f>
        <v>8</v>
      </c>
      <c r="J12" s="3">
        <f ca="1">I12*2-IF(I12*2&gt;=Solutions!$B$9,Solutions!$B$9,0)</f>
        <v>16</v>
      </c>
      <c r="K12" s="3">
        <f ca="1">J12*2-IF(J12*2&gt;=Solutions!$B$9,Solutions!$B$9,0)</f>
        <v>32</v>
      </c>
      <c r="L12" s="3">
        <f ca="1">K12*2-IF(K12*2&gt;=Solutions!$B$9,Solutions!$B$9,0)</f>
        <v>64</v>
      </c>
      <c r="M12" s="3">
        <f ca="1">L12*2-IF(L12*2&gt;=Solutions!$B$9,Solutions!$B$9,0)</f>
        <v>128</v>
      </c>
      <c r="N12" s="3">
        <f ca="1">M12*2-IF(M12*2&gt;=Solutions!$B$9,Solutions!$B$9,0)</f>
        <v>256</v>
      </c>
      <c r="O12" s="3">
        <f ca="1">N12*2-IF(N12*2&gt;=Solutions!$B$9,Solutions!$B$9,0)</f>
        <v>512</v>
      </c>
      <c r="P12" s="3">
        <f ca="1">O12*2-IF(O12*2&gt;=Solutions!$B$9,Solutions!$B$9,0)</f>
        <v>1024</v>
      </c>
      <c r="Q12" s="3">
        <f ca="1">P12*2-IF(P12*2&gt;=Solutions!$B$9,Solutions!$B$9,0)</f>
        <v>2048</v>
      </c>
      <c r="R12" s="3">
        <f ca="1">Q12*2-IF(Q12*2&gt;=Solutions!$B$9,Solutions!$B$9,0)</f>
        <v>4096</v>
      </c>
      <c r="S12" s="3">
        <f ca="1">R12*2-IF(R12*2&gt;=Solutions!$B$9,Solutions!$B$9,0)</f>
        <v>8192</v>
      </c>
      <c r="T12" s="3">
        <f ca="1">S12*2-IF(S12*2&gt;=Solutions!$B$9,Solutions!$B$9,0)</f>
        <v>16384</v>
      </c>
      <c r="U12" s="3">
        <f ca="1">T12*2-IF(T12*2&gt;=Solutions!$B$9,Solutions!$B$9,0)</f>
        <v>32768</v>
      </c>
      <c r="V12" s="3">
        <f ca="1">U12*2-IF(U12*2&gt;=Solutions!$B$9,Solutions!$B$9,0)</f>
        <v>65536</v>
      </c>
      <c r="W12" s="3">
        <f ca="1">V12*2-IF(V12*2&gt;=Solutions!$B$9,Solutions!$B$9,0)</f>
        <v>131072</v>
      </c>
      <c r="X12" s="3">
        <f ca="1">W12*2-IF(W12*2&gt;=Solutions!$B$9,Solutions!$B$9,0)</f>
        <v>262144</v>
      </c>
      <c r="Y12" s="3">
        <f ca="1">X12*2-IF(X12*2&gt;=Solutions!$B$9,Solutions!$B$9,0)</f>
        <v>524288</v>
      </c>
      <c r="Z12" s="3">
        <f ca="1">Y12*2-IF(Y12*2&gt;=Solutions!$B$9,Solutions!$B$9,0)</f>
        <v>1048576</v>
      </c>
      <c r="AA12" s="3">
        <f ca="1">Z12*2-IF(Z12*2&gt;=Solutions!$B$9,Solutions!$B$9,0)</f>
        <v>2097152</v>
      </c>
      <c r="AB12" s="3">
        <f ca="1">AA12*2-IF(AA12*2&gt;=Solutions!$B$9,Solutions!$B$9,0)</f>
        <v>4194304</v>
      </c>
      <c r="AC12" s="3">
        <f ca="1">AB12*2-IF(AB12*2&gt;=Solutions!$B$9,Solutions!$B$9,0)</f>
        <v>8388608</v>
      </c>
      <c r="AD12" s="3">
        <f ca="1">AC12*2-IF(AC12*2&gt;=Solutions!$B$9,Solutions!$B$9,0)</f>
        <v>16777216</v>
      </c>
      <c r="AE12" s="3">
        <f ca="1">AD12*2-IF(AD12*2&gt;=Solutions!$B$9,Solutions!$B$9,0)</f>
        <v>33554432</v>
      </c>
      <c r="AF12" s="3">
        <f ca="1">AE12*2-IF(AE12*2&gt;=Solutions!$B$9,Solutions!$B$9,0)</f>
        <v>67108864</v>
      </c>
      <c r="AG12" s="3">
        <f ca="1">AF12*2-IF(AF12*2&gt;=Solutions!$B$9,Solutions!$B$9,0)</f>
        <v>134217728</v>
      </c>
      <c r="AH12" s="3">
        <f ca="1">AG12*2-IF(AG12*2&gt;=Solutions!$B$9,Solutions!$B$9,0)</f>
        <v>268435456</v>
      </c>
      <c r="AI12" s="3">
        <f ca="1">AH12*2-IF(AH12*2&gt;=Solutions!$B$9,Solutions!$B$9,0)</f>
        <v>536870912</v>
      </c>
      <c r="AJ12" s="3">
        <f ca="1">AI12*2-IF(AI12*2&gt;=Solutions!$B$9,Solutions!$B$9,0)</f>
        <v>1073741824</v>
      </c>
      <c r="AK12" s="3">
        <f ca="1">AJ12*2-IF(AJ12*2&gt;=Solutions!$B$9,Solutions!$B$9,0)</f>
        <v>2147483648</v>
      </c>
      <c r="AL12" s="3">
        <f ca="1">AK12*2-IF(AK12*2&gt;=Solutions!$B$9,Solutions!$B$9,0)</f>
        <v>4294967296</v>
      </c>
      <c r="AM12" s="3">
        <f ca="1">AL12*2-IF(AL12*2&gt;=Solutions!$B$9,Solutions!$B$9,0)</f>
        <v>8589934592</v>
      </c>
      <c r="AN12" s="3">
        <f ca="1">AM12*2-IF(AM12*2&gt;=Solutions!$B$9,Solutions!$B$9,0)</f>
        <v>17179869184</v>
      </c>
      <c r="AO12" s="3">
        <f ca="1">AN12*2-IF(AN12*2&gt;=Solutions!$B$9,Solutions!$B$9,0)</f>
        <v>34359738368</v>
      </c>
      <c r="AP12" s="3">
        <f ca="1">AO12*2-IF(AO12*2&gt;=Solutions!$B$9,Solutions!$B$9,0)</f>
        <v>68719476736</v>
      </c>
      <c r="AQ12" s="3">
        <f ca="1">AP12*2-IF(AP12*2&gt;=Solutions!$B$9,Solutions!$B$9,0)</f>
        <v>137438953472</v>
      </c>
      <c r="AR12" s="3">
        <f ca="1">AQ12*2-IF(AQ12*2&gt;=Solutions!$B$9,Solutions!$B$9,0)</f>
        <v>274877906944</v>
      </c>
      <c r="AS12" s="3">
        <f ca="1">AR12*2-IF(AR12*2&gt;=Solutions!$B$9,Solutions!$B$9,0)</f>
        <v>549755813888</v>
      </c>
      <c r="AT12" s="3">
        <f ca="1">AS12*2-IF(AS12*2&gt;=Solutions!$B$9,Solutions!$B$9,0)</f>
        <v>1099511627776</v>
      </c>
      <c r="AU12" s="3">
        <f ca="1">AT12*2-IF(AT12*2&gt;=Solutions!$B$9,Solutions!$B$9,0)</f>
        <v>2199023255552</v>
      </c>
      <c r="AV12" s="3">
        <f ca="1">AU12*2-IF(AU12*2&gt;=Solutions!$B$9,Solutions!$B$9,0)</f>
        <v>4398046511104</v>
      </c>
      <c r="AW12" s="3">
        <f ca="1">AV12*2-IF(AV12*2&gt;=Solutions!$B$9,Solutions!$B$9,0)</f>
        <v>8796093022208</v>
      </c>
      <c r="AX12" s="3">
        <f ca="1">AW12*2-IF(AW12*2&gt;=Solutions!$B$9,Solutions!$B$9,0)</f>
        <v>17592186044416</v>
      </c>
      <c r="AY12" s="3">
        <f ca="1">AX12*2-IF(AX12*2&gt;=Solutions!$B$9,Solutions!$B$9,0)</f>
        <v>35184372088832</v>
      </c>
      <c r="AZ12" s="3">
        <f ca="1">AY12*2-IF(AY12*2&gt;=Solutions!$B$9,Solutions!$B$9,0)</f>
        <v>70368744177664</v>
      </c>
      <c r="BA12" s="3">
        <f ca="1">AZ12*2-IF(AZ12*2&gt;=Solutions!$B$9,Solutions!$B$9,0)</f>
        <v>21421770841281</v>
      </c>
      <c r="BB12" s="3">
        <f ca="1">BA12*2-IF(BA12*2&gt;=Solutions!$B$9,Solutions!$B$9,0)</f>
        <v>42843541682562</v>
      </c>
      <c r="BC12" s="3">
        <f ca="1">BB12*2-IF(BB12*2&gt;=Solutions!$B$9,Solutions!$B$9,0)</f>
        <v>85687083365124</v>
      </c>
      <c r="BD12" s="3">
        <f t="shared" ca="1" si="1"/>
        <v>119315717510000</v>
      </c>
      <c r="BE12" s="3">
        <f t="shared" ca="1" si="2"/>
        <v>1</v>
      </c>
      <c r="BF12" s="3" t="str">
        <f ca="1">IF($A12=1,Solutions!$B$9-1,"")</f>
        <v/>
      </c>
      <c r="BG12" s="3">
        <f ca="1">IF($A12=2,IF($C12&lt;0,Solutions!$B$9+$C12,$C12),"")</f>
        <v>119315717510000</v>
      </c>
      <c r="BH12" s="3" t="str">
        <f t="shared" ca="1" si="4"/>
        <v/>
      </c>
      <c r="BI12" s="3" t="str">
        <f ca="1">IF($A12=1,Solutions!$B$9-1,"")</f>
        <v/>
      </c>
      <c r="BJ12" s="3">
        <f t="shared" ca="1" si="5"/>
        <v>1</v>
      </c>
      <c r="BK12" s="3" t="str">
        <f ca="1">IF($A12=3,'part2 invmod'!D11,"")</f>
        <v/>
      </c>
    </row>
    <row r="13" spans="1:63">
      <c r="A13" s="3">
        <f ca="1">OFFSET(Input!C$1,COUNT(Input!$C:$C)-(ROW()-ROW($A$3)+1),0)</f>
        <v>3</v>
      </c>
      <c r="B13" s="3" t="str">
        <f ca="1">OFFSET(Input!D$1,COUNT(Input!$C:$C)-(ROW()-ROW($A$3)+1),0)</f>
        <v>interleave</v>
      </c>
      <c r="C13" s="3">
        <f ca="1">OFFSET(Input!E$1,COUNT(Input!$C:$C)-(ROW()-ROW($A$3)+1),0)</f>
        <v>70</v>
      </c>
      <c r="D13" s="3">
        <f ca="1">MOD(BD13+MOD(SUMPRODUCT(--ISODD(INT(D12/F$2:M$2)),F13:M13),Solutions!$B$9)+MOD(SUMPRODUCT(--ISODD(INT(D12/N$2:U$2)),N13:U13),Solutions!$B$9)+MOD(SUMPRODUCT(--ISODD(INT(D12/V$2:AC$2)),V13:AC13),Solutions!$B$9)+MOD(SUMPRODUCT(--ISODD(INT(D12/AD$2:AK$2)),AD13:AK13),Solutions!$B$9)+MOD(SUMPRODUCT(--ISODD(INT(D12/AL$2:AS$2)),AL13:AS13),Solutions!$B$9)+MOD(SUMPRODUCT(--ISODD(INT(D12/AT$2:BA$2)),AT13:BA13),Solutions!$B$9)+MOD(SUMPRODUCT(--ISODD(INT(D12/BB$2:BC$2)),BB13:BC13),Solutions!$B$9),Solutions!$B$9)</f>
        <v>100294393201897</v>
      </c>
      <c r="E13" s="3">
        <f ca="1">MOD(MOD(SUMPRODUCT(--ISODD(INT(E12/F$2:M$2)),F13:M13),Solutions!$B$9)+MOD(SUMPRODUCT(--ISODD(INT(E12/N$2:U$2)),N13:U13),Solutions!$B$9)+MOD(SUMPRODUCT(--ISODD(INT(E12/V$2:AC$2)),V13:AC13),Solutions!$B$9)+MOD(SUMPRODUCT(--ISODD(INT(E12/AD$2:AK$2)),AD13:AK13),Solutions!$B$9)+MOD(SUMPRODUCT(--ISODD(INT(E12/AL$2:AS$2)),AL13:AS13),Solutions!$B$9)+MOD(SUMPRODUCT(--ISODD(INT(E12/AT$2:BA$2)),AT13:BA13),Solutions!$B$9)+MOD(SUMPRODUCT(--ISODD(INT(E12/BB$2:BC$2)),BB13:BC13),Solutions!$B$9),Solutions!$B$9)</f>
        <v>6837384035642</v>
      </c>
      <c r="F13" s="3">
        <f t="shared" ca="1" si="3"/>
        <v>114202186763445</v>
      </c>
      <c r="G13" s="3">
        <f ca="1">F13*2-IF(F13*2&gt;=Solutions!$B$9,Solutions!$B$9,0)</f>
        <v>109088656012843</v>
      </c>
      <c r="H13" s="3">
        <f ca="1">G13*2-IF(G13*2&gt;=Solutions!$B$9,Solutions!$B$9,0)</f>
        <v>98861594511639</v>
      </c>
      <c r="I13" s="3">
        <f ca="1">H13*2-IF(H13*2&gt;=Solutions!$B$9,Solutions!$B$9,0)</f>
        <v>78407471509231</v>
      </c>
      <c r="J13" s="3">
        <f ca="1">I13*2-IF(I13*2&gt;=Solutions!$B$9,Solutions!$B$9,0)</f>
        <v>37499225504415</v>
      </c>
      <c r="K13" s="3">
        <f ca="1">J13*2-IF(J13*2&gt;=Solutions!$B$9,Solutions!$B$9,0)</f>
        <v>74998451008830</v>
      </c>
      <c r="L13" s="3">
        <f ca="1">K13*2-IF(K13*2&gt;=Solutions!$B$9,Solutions!$B$9,0)</f>
        <v>30681184503613</v>
      </c>
      <c r="M13" s="3">
        <f ca="1">L13*2-IF(L13*2&gt;=Solutions!$B$9,Solutions!$B$9,0)</f>
        <v>61362369007226</v>
      </c>
      <c r="N13" s="3">
        <f ca="1">M13*2-IF(M13*2&gt;=Solutions!$B$9,Solutions!$B$9,0)</f>
        <v>3409020500405</v>
      </c>
      <c r="O13" s="3">
        <f ca="1">N13*2-IF(N13*2&gt;=Solutions!$B$9,Solutions!$B$9,0)</f>
        <v>6818041000810</v>
      </c>
      <c r="P13" s="3">
        <f ca="1">O13*2-IF(O13*2&gt;=Solutions!$B$9,Solutions!$B$9,0)</f>
        <v>13636082001620</v>
      </c>
      <c r="Q13" s="3">
        <f ca="1">P13*2-IF(P13*2&gt;=Solutions!$B$9,Solutions!$B$9,0)</f>
        <v>27272164003240</v>
      </c>
      <c r="R13" s="3">
        <f ca="1">Q13*2-IF(Q13*2&gt;=Solutions!$B$9,Solutions!$B$9,0)</f>
        <v>54544328006480</v>
      </c>
      <c r="S13" s="3">
        <f ca="1">R13*2-IF(R13*2&gt;=Solutions!$B$9,Solutions!$B$9,0)</f>
        <v>109088656012960</v>
      </c>
      <c r="T13" s="3">
        <f ca="1">S13*2-IF(S13*2&gt;=Solutions!$B$9,Solutions!$B$9,0)</f>
        <v>98861594511873</v>
      </c>
      <c r="U13" s="3">
        <f ca="1">T13*2-IF(T13*2&gt;=Solutions!$B$9,Solutions!$B$9,0)</f>
        <v>78407471509699</v>
      </c>
      <c r="V13" s="3">
        <f ca="1">U13*2-IF(U13*2&gt;=Solutions!$B$9,Solutions!$B$9,0)</f>
        <v>37499225505351</v>
      </c>
      <c r="W13" s="3">
        <f ca="1">V13*2-IF(V13*2&gt;=Solutions!$B$9,Solutions!$B$9,0)</f>
        <v>74998451010702</v>
      </c>
      <c r="X13" s="3">
        <f ca="1">W13*2-IF(W13*2&gt;=Solutions!$B$9,Solutions!$B$9,0)</f>
        <v>30681184507357</v>
      </c>
      <c r="Y13" s="3">
        <f ca="1">X13*2-IF(X13*2&gt;=Solutions!$B$9,Solutions!$B$9,0)</f>
        <v>61362369014714</v>
      </c>
      <c r="Z13" s="3">
        <f ca="1">Y13*2-IF(Y13*2&gt;=Solutions!$B$9,Solutions!$B$9,0)</f>
        <v>3409020515381</v>
      </c>
      <c r="AA13" s="3">
        <f ca="1">Z13*2-IF(Z13*2&gt;=Solutions!$B$9,Solutions!$B$9,0)</f>
        <v>6818041030762</v>
      </c>
      <c r="AB13" s="3">
        <f ca="1">AA13*2-IF(AA13*2&gt;=Solutions!$B$9,Solutions!$B$9,0)</f>
        <v>13636082061524</v>
      </c>
      <c r="AC13" s="3">
        <f ca="1">AB13*2-IF(AB13*2&gt;=Solutions!$B$9,Solutions!$B$9,0)</f>
        <v>27272164123048</v>
      </c>
      <c r="AD13" s="3">
        <f ca="1">AC13*2-IF(AC13*2&gt;=Solutions!$B$9,Solutions!$B$9,0)</f>
        <v>54544328246096</v>
      </c>
      <c r="AE13" s="3">
        <f ca="1">AD13*2-IF(AD13*2&gt;=Solutions!$B$9,Solutions!$B$9,0)</f>
        <v>109088656492192</v>
      </c>
      <c r="AF13" s="3">
        <f ca="1">AE13*2-IF(AE13*2&gt;=Solutions!$B$9,Solutions!$B$9,0)</f>
        <v>98861595470337</v>
      </c>
      <c r="AG13" s="3">
        <f ca="1">AF13*2-IF(AF13*2&gt;=Solutions!$B$9,Solutions!$B$9,0)</f>
        <v>78407473426627</v>
      </c>
      <c r="AH13" s="3">
        <f ca="1">AG13*2-IF(AG13*2&gt;=Solutions!$B$9,Solutions!$B$9,0)</f>
        <v>37499229339207</v>
      </c>
      <c r="AI13" s="3">
        <f ca="1">AH13*2-IF(AH13*2&gt;=Solutions!$B$9,Solutions!$B$9,0)</f>
        <v>74998458678414</v>
      </c>
      <c r="AJ13" s="3">
        <f ca="1">AI13*2-IF(AI13*2&gt;=Solutions!$B$9,Solutions!$B$9,0)</f>
        <v>30681199842781</v>
      </c>
      <c r="AK13" s="3">
        <f ca="1">AJ13*2-IF(AJ13*2&gt;=Solutions!$B$9,Solutions!$B$9,0)</f>
        <v>61362399685562</v>
      </c>
      <c r="AL13" s="3">
        <f ca="1">AK13*2-IF(AK13*2&gt;=Solutions!$B$9,Solutions!$B$9,0)</f>
        <v>3409081857077</v>
      </c>
      <c r="AM13" s="3">
        <f ca="1">AL13*2-IF(AL13*2&gt;=Solutions!$B$9,Solutions!$B$9,0)</f>
        <v>6818163714154</v>
      </c>
      <c r="AN13" s="3">
        <f ca="1">AM13*2-IF(AM13*2&gt;=Solutions!$B$9,Solutions!$B$9,0)</f>
        <v>13636327428308</v>
      </c>
      <c r="AO13" s="3">
        <f ca="1">AN13*2-IF(AN13*2&gt;=Solutions!$B$9,Solutions!$B$9,0)</f>
        <v>27272654856616</v>
      </c>
      <c r="AP13" s="3">
        <f ca="1">AO13*2-IF(AO13*2&gt;=Solutions!$B$9,Solutions!$B$9,0)</f>
        <v>54545309713232</v>
      </c>
      <c r="AQ13" s="3">
        <f ca="1">AP13*2-IF(AP13*2&gt;=Solutions!$B$9,Solutions!$B$9,0)</f>
        <v>109090619426464</v>
      </c>
      <c r="AR13" s="3">
        <f ca="1">AQ13*2-IF(AQ13*2&gt;=Solutions!$B$9,Solutions!$B$9,0)</f>
        <v>98865521338881</v>
      </c>
      <c r="AS13" s="3">
        <f ca="1">AR13*2-IF(AR13*2&gt;=Solutions!$B$9,Solutions!$B$9,0)</f>
        <v>78415325163715</v>
      </c>
      <c r="AT13" s="3">
        <f ca="1">AS13*2-IF(AS13*2&gt;=Solutions!$B$9,Solutions!$B$9,0)</f>
        <v>37514932813383</v>
      </c>
      <c r="AU13" s="3">
        <f ca="1">AT13*2-IF(AT13*2&gt;=Solutions!$B$9,Solutions!$B$9,0)</f>
        <v>75029865626766</v>
      </c>
      <c r="AV13" s="3">
        <f ca="1">AU13*2-IF(AU13*2&gt;=Solutions!$B$9,Solutions!$B$9,0)</f>
        <v>30744013739485</v>
      </c>
      <c r="AW13" s="3">
        <f ca="1">AV13*2-IF(AV13*2&gt;=Solutions!$B$9,Solutions!$B$9,0)</f>
        <v>61488027478970</v>
      </c>
      <c r="AX13" s="3">
        <f ca="1">AW13*2-IF(AW13*2&gt;=Solutions!$B$9,Solutions!$B$9,0)</f>
        <v>3660337443893</v>
      </c>
      <c r="AY13" s="3">
        <f ca="1">AX13*2-IF(AX13*2&gt;=Solutions!$B$9,Solutions!$B$9,0)</f>
        <v>7320674887786</v>
      </c>
      <c r="AZ13" s="3">
        <f ca="1">AY13*2-IF(AY13*2&gt;=Solutions!$B$9,Solutions!$B$9,0)</f>
        <v>14641349775572</v>
      </c>
      <c r="BA13" s="3">
        <f ca="1">AZ13*2-IF(AZ13*2&gt;=Solutions!$B$9,Solutions!$B$9,0)</f>
        <v>29282699551144</v>
      </c>
      <c r="BB13" s="3">
        <f ca="1">BA13*2-IF(BA13*2&gt;=Solutions!$B$9,Solutions!$B$9,0)</f>
        <v>58565399102288</v>
      </c>
      <c r="BC13" s="3">
        <f ca="1">BB13*2-IF(BB13*2&gt;=Solutions!$B$9,Solutions!$B$9,0)</f>
        <v>117130798204576</v>
      </c>
      <c r="BD13" s="3">
        <f t="shared" ca="1" si="1"/>
        <v>0</v>
      </c>
      <c r="BE13" s="3">
        <f t="shared" ca="1" si="2"/>
        <v>114202186763445</v>
      </c>
      <c r="BF13" s="3" t="str">
        <f ca="1">IF($A13=1,Solutions!$B$9-1,"")</f>
        <v/>
      </c>
      <c r="BG13" s="3" t="str">
        <f ca="1">IF($A13=2,IF($C13&lt;0,Solutions!$B$9+$C13,$C13),"")</f>
        <v/>
      </c>
      <c r="BH13" s="3">
        <f t="shared" ca="1" si="4"/>
        <v>0</v>
      </c>
      <c r="BI13" s="3" t="str">
        <f ca="1">IF($A13=1,Solutions!$B$9-1,"")</f>
        <v/>
      </c>
      <c r="BJ13" s="3" t="str">
        <f t="shared" ca="1" si="5"/>
        <v/>
      </c>
      <c r="BK13" s="3">
        <f ca="1">IF($A13=3,'part2 invmod'!D12,"")</f>
        <v>114202186763445</v>
      </c>
    </row>
    <row r="14" spans="1:63">
      <c r="A14" s="3">
        <f ca="1">OFFSET(Input!C$1,COUNT(Input!$C:$C)-(ROW()-ROW($A$3)+1),0)</f>
        <v>2</v>
      </c>
      <c r="B14" s="3" t="str">
        <f ca="1">OFFSET(Input!D$1,COUNT(Input!$C:$C)-(ROW()-ROW($A$3)+1),0)</f>
        <v>offset</v>
      </c>
      <c r="C14" s="3">
        <f ca="1">OFFSET(Input!E$1,COUNT(Input!$C:$C)-(ROW()-ROW($A$3)+1),0)</f>
        <v>6489</v>
      </c>
      <c r="D14" s="3">
        <f ca="1">MOD(BD14+MOD(SUMPRODUCT(--ISODD(INT(D13/F$2:M$2)),F14:M14),Solutions!$B$9)+MOD(SUMPRODUCT(--ISODD(INT(D13/N$2:U$2)),N14:U14),Solutions!$B$9)+MOD(SUMPRODUCT(--ISODD(INT(D13/V$2:AC$2)),V14:AC14),Solutions!$B$9)+MOD(SUMPRODUCT(--ISODD(INT(D13/AD$2:AK$2)),AD14:AK14),Solutions!$B$9)+MOD(SUMPRODUCT(--ISODD(INT(D13/AL$2:AS$2)),AL14:AS14),Solutions!$B$9)+MOD(SUMPRODUCT(--ISODD(INT(D13/AT$2:BA$2)),AT14:BA14),Solutions!$B$9)+MOD(SUMPRODUCT(--ISODD(INT(D13/BB$2:BC$2)),BB14:BC14),Solutions!$B$9),Solutions!$B$9)</f>
        <v>100294393208386</v>
      </c>
      <c r="E14" s="3">
        <f ca="1">MOD(MOD(SUMPRODUCT(--ISODD(INT(E13/F$2:M$2)),F14:M14),Solutions!$B$9)+MOD(SUMPRODUCT(--ISODD(INT(E13/N$2:U$2)),N14:U14),Solutions!$B$9)+MOD(SUMPRODUCT(--ISODD(INT(E13/V$2:AC$2)),V14:AC14),Solutions!$B$9)+MOD(SUMPRODUCT(--ISODD(INT(E13/AD$2:AK$2)),AD14:AK14),Solutions!$B$9)+MOD(SUMPRODUCT(--ISODD(INT(E13/AL$2:AS$2)),AL14:AS14),Solutions!$B$9)+MOD(SUMPRODUCT(--ISODD(INT(E13/AT$2:BA$2)),AT14:BA14),Solutions!$B$9)+MOD(SUMPRODUCT(--ISODD(INT(E13/BB$2:BC$2)),BB14:BC14),Solutions!$B$9),Solutions!$B$9)</f>
        <v>6837384035642</v>
      </c>
      <c r="F14" s="3">
        <f t="shared" ca="1" si="3"/>
        <v>1</v>
      </c>
      <c r="G14" s="3">
        <f ca="1">F14*2-IF(F14*2&gt;=Solutions!$B$9,Solutions!$B$9,0)</f>
        <v>2</v>
      </c>
      <c r="H14" s="3">
        <f ca="1">G14*2-IF(G14*2&gt;=Solutions!$B$9,Solutions!$B$9,0)</f>
        <v>4</v>
      </c>
      <c r="I14" s="3">
        <f ca="1">H14*2-IF(H14*2&gt;=Solutions!$B$9,Solutions!$B$9,0)</f>
        <v>8</v>
      </c>
      <c r="J14" s="3">
        <f ca="1">I14*2-IF(I14*2&gt;=Solutions!$B$9,Solutions!$B$9,0)</f>
        <v>16</v>
      </c>
      <c r="K14" s="3">
        <f ca="1">J14*2-IF(J14*2&gt;=Solutions!$B$9,Solutions!$B$9,0)</f>
        <v>32</v>
      </c>
      <c r="L14" s="3">
        <f ca="1">K14*2-IF(K14*2&gt;=Solutions!$B$9,Solutions!$B$9,0)</f>
        <v>64</v>
      </c>
      <c r="M14" s="3">
        <f ca="1">L14*2-IF(L14*2&gt;=Solutions!$B$9,Solutions!$B$9,0)</f>
        <v>128</v>
      </c>
      <c r="N14" s="3">
        <f ca="1">M14*2-IF(M14*2&gt;=Solutions!$B$9,Solutions!$B$9,0)</f>
        <v>256</v>
      </c>
      <c r="O14" s="3">
        <f ca="1">N14*2-IF(N14*2&gt;=Solutions!$B$9,Solutions!$B$9,0)</f>
        <v>512</v>
      </c>
      <c r="P14" s="3">
        <f ca="1">O14*2-IF(O14*2&gt;=Solutions!$B$9,Solutions!$B$9,0)</f>
        <v>1024</v>
      </c>
      <c r="Q14" s="3">
        <f ca="1">P14*2-IF(P14*2&gt;=Solutions!$B$9,Solutions!$B$9,0)</f>
        <v>2048</v>
      </c>
      <c r="R14" s="3">
        <f ca="1">Q14*2-IF(Q14*2&gt;=Solutions!$B$9,Solutions!$B$9,0)</f>
        <v>4096</v>
      </c>
      <c r="S14" s="3">
        <f ca="1">R14*2-IF(R14*2&gt;=Solutions!$B$9,Solutions!$B$9,0)</f>
        <v>8192</v>
      </c>
      <c r="T14" s="3">
        <f ca="1">S14*2-IF(S14*2&gt;=Solutions!$B$9,Solutions!$B$9,0)</f>
        <v>16384</v>
      </c>
      <c r="U14" s="3">
        <f ca="1">T14*2-IF(T14*2&gt;=Solutions!$B$9,Solutions!$B$9,0)</f>
        <v>32768</v>
      </c>
      <c r="V14" s="3">
        <f ca="1">U14*2-IF(U14*2&gt;=Solutions!$B$9,Solutions!$B$9,0)</f>
        <v>65536</v>
      </c>
      <c r="W14" s="3">
        <f ca="1">V14*2-IF(V14*2&gt;=Solutions!$B$9,Solutions!$B$9,0)</f>
        <v>131072</v>
      </c>
      <c r="X14" s="3">
        <f ca="1">W14*2-IF(W14*2&gt;=Solutions!$B$9,Solutions!$B$9,0)</f>
        <v>262144</v>
      </c>
      <c r="Y14" s="3">
        <f ca="1">X14*2-IF(X14*2&gt;=Solutions!$B$9,Solutions!$B$9,0)</f>
        <v>524288</v>
      </c>
      <c r="Z14" s="3">
        <f ca="1">Y14*2-IF(Y14*2&gt;=Solutions!$B$9,Solutions!$B$9,0)</f>
        <v>1048576</v>
      </c>
      <c r="AA14" s="3">
        <f ca="1">Z14*2-IF(Z14*2&gt;=Solutions!$B$9,Solutions!$B$9,0)</f>
        <v>2097152</v>
      </c>
      <c r="AB14" s="3">
        <f ca="1">AA14*2-IF(AA14*2&gt;=Solutions!$B$9,Solutions!$B$9,0)</f>
        <v>4194304</v>
      </c>
      <c r="AC14" s="3">
        <f ca="1">AB14*2-IF(AB14*2&gt;=Solutions!$B$9,Solutions!$B$9,0)</f>
        <v>8388608</v>
      </c>
      <c r="AD14" s="3">
        <f ca="1">AC14*2-IF(AC14*2&gt;=Solutions!$B$9,Solutions!$B$9,0)</f>
        <v>16777216</v>
      </c>
      <c r="AE14" s="3">
        <f ca="1">AD14*2-IF(AD14*2&gt;=Solutions!$B$9,Solutions!$B$9,0)</f>
        <v>33554432</v>
      </c>
      <c r="AF14" s="3">
        <f ca="1">AE14*2-IF(AE14*2&gt;=Solutions!$B$9,Solutions!$B$9,0)</f>
        <v>67108864</v>
      </c>
      <c r="AG14" s="3">
        <f ca="1">AF14*2-IF(AF14*2&gt;=Solutions!$B$9,Solutions!$B$9,0)</f>
        <v>134217728</v>
      </c>
      <c r="AH14" s="3">
        <f ca="1">AG14*2-IF(AG14*2&gt;=Solutions!$B$9,Solutions!$B$9,0)</f>
        <v>268435456</v>
      </c>
      <c r="AI14" s="3">
        <f ca="1">AH14*2-IF(AH14*2&gt;=Solutions!$B$9,Solutions!$B$9,0)</f>
        <v>536870912</v>
      </c>
      <c r="AJ14" s="3">
        <f ca="1">AI14*2-IF(AI14*2&gt;=Solutions!$B$9,Solutions!$B$9,0)</f>
        <v>1073741824</v>
      </c>
      <c r="AK14" s="3">
        <f ca="1">AJ14*2-IF(AJ14*2&gt;=Solutions!$B$9,Solutions!$B$9,0)</f>
        <v>2147483648</v>
      </c>
      <c r="AL14" s="3">
        <f ca="1">AK14*2-IF(AK14*2&gt;=Solutions!$B$9,Solutions!$B$9,0)</f>
        <v>4294967296</v>
      </c>
      <c r="AM14" s="3">
        <f ca="1">AL14*2-IF(AL14*2&gt;=Solutions!$B$9,Solutions!$B$9,0)</f>
        <v>8589934592</v>
      </c>
      <c r="AN14" s="3">
        <f ca="1">AM14*2-IF(AM14*2&gt;=Solutions!$B$9,Solutions!$B$9,0)</f>
        <v>17179869184</v>
      </c>
      <c r="AO14" s="3">
        <f ca="1">AN14*2-IF(AN14*2&gt;=Solutions!$B$9,Solutions!$B$9,0)</f>
        <v>34359738368</v>
      </c>
      <c r="AP14" s="3">
        <f ca="1">AO14*2-IF(AO14*2&gt;=Solutions!$B$9,Solutions!$B$9,0)</f>
        <v>68719476736</v>
      </c>
      <c r="AQ14" s="3">
        <f ca="1">AP14*2-IF(AP14*2&gt;=Solutions!$B$9,Solutions!$B$9,0)</f>
        <v>137438953472</v>
      </c>
      <c r="AR14" s="3">
        <f ca="1">AQ14*2-IF(AQ14*2&gt;=Solutions!$B$9,Solutions!$B$9,0)</f>
        <v>274877906944</v>
      </c>
      <c r="AS14" s="3">
        <f ca="1">AR14*2-IF(AR14*2&gt;=Solutions!$B$9,Solutions!$B$9,0)</f>
        <v>549755813888</v>
      </c>
      <c r="AT14" s="3">
        <f ca="1">AS14*2-IF(AS14*2&gt;=Solutions!$B$9,Solutions!$B$9,0)</f>
        <v>1099511627776</v>
      </c>
      <c r="AU14" s="3">
        <f ca="1">AT14*2-IF(AT14*2&gt;=Solutions!$B$9,Solutions!$B$9,0)</f>
        <v>2199023255552</v>
      </c>
      <c r="AV14" s="3">
        <f ca="1">AU14*2-IF(AU14*2&gt;=Solutions!$B$9,Solutions!$B$9,0)</f>
        <v>4398046511104</v>
      </c>
      <c r="AW14" s="3">
        <f ca="1">AV14*2-IF(AV14*2&gt;=Solutions!$B$9,Solutions!$B$9,0)</f>
        <v>8796093022208</v>
      </c>
      <c r="AX14" s="3">
        <f ca="1">AW14*2-IF(AW14*2&gt;=Solutions!$B$9,Solutions!$B$9,0)</f>
        <v>17592186044416</v>
      </c>
      <c r="AY14" s="3">
        <f ca="1">AX14*2-IF(AX14*2&gt;=Solutions!$B$9,Solutions!$B$9,0)</f>
        <v>35184372088832</v>
      </c>
      <c r="AZ14" s="3">
        <f ca="1">AY14*2-IF(AY14*2&gt;=Solutions!$B$9,Solutions!$B$9,0)</f>
        <v>70368744177664</v>
      </c>
      <c r="BA14" s="3">
        <f ca="1">AZ14*2-IF(AZ14*2&gt;=Solutions!$B$9,Solutions!$B$9,0)</f>
        <v>21421770841281</v>
      </c>
      <c r="BB14" s="3">
        <f ca="1">BA14*2-IF(BA14*2&gt;=Solutions!$B$9,Solutions!$B$9,0)</f>
        <v>42843541682562</v>
      </c>
      <c r="BC14" s="3">
        <f ca="1">BB14*2-IF(BB14*2&gt;=Solutions!$B$9,Solutions!$B$9,0)</f>
        <v>85687083365124</v>
      </c>
      <c r="BD14" s="3">
        <f t="shared" ca="1" si="1"/>
        <v>6489</v>
      </c>
      <c r="BE14" s="3">
        <f t="shared" ca="1" si="2"/>
        <v>1</v>
      </c>
      <c r="BF14" s="3" t="str">
        <f ca="1">IF($A14=1,Solutions!$B$9-1,"")</f>
        <v/>
      </c>
      <c r="BG14" s="3">
        <f ca="1">IF($A14=2,IF($C14&lt;0,Solutions!$B$9+$C14,$C14),"")</f>
        <v>6489</v>
      </c>
      <c r="BH14" s="3" t="str">
        <f t="shared" ca="1" si="4"/>
        <v/>
      </c>
      <c r="BI14" s="3" t="str">
        <f ca="1">IF($A14=1,Solutions!$B$9-1,"")</f>
        <v/>
      </c>
      <c r="BJ14" s="3">
        <f t="shared" ca="1" si="5"/>
        <v>1</v>
      </c>
      <c r="BK14" s="3" t="str">
        <f ca="1">IF($A14=3,'part2 invmod'!D13,"")</f>
        <v/>
      </c>
    </row>
    <row r="15" spans="1:63">
      <c r="A15" s="3">
        <f ca="1">OFFSET(Input!C$1,COUNT(Input!$C:$C)-(ROW()-ROW($A$3)+1),0)</f>
        <v>3</v>
      </c>
      <c r="B15" s="3" t="str">
        <f ca="1">OFFSET(Input!D$1,COUNT(Input!$C:$C)-(ROW()-ROW($A$3)+1),0)</f>
        <v>interleave</v>
      </c>
      <c r="C15" s="3">
        <f ca="1">OFFSET(Input!E$1,COUNT(Input!$C:$C)-(ROW()-ROW($A$3)+1),0)</f>
        <v>45</v>
      </c>
      <c r="D15" s="3">
        <f ca="1">MOD(BD15+MOD(SUMPRODUCT(--ISODD(INT(D14/F$2:M$2)),F15:M15),Solutions!$B$9)+MOD(SUMPRODUCT(--ISODD(INT(D14/N$2:U$2)),N15:U15),Solutions!$B$9)+MOD(SUMPRODUCT(--ISODD(INT(D14/V$2:AC$2)),V15:AC15),Solutions!$B$9)+MOD(SUMPRODUCT(--ISODD(INT(D14/AD$2:AK$2)),AD15:AK15),Solutions!$B$9)+MOD(SUMPRODUCT(--ISODD(INT(D14/AL$2:AS$2)),AL15:AS15),Solutions!$B$9)+MOD(SUMPRODUCT(--ISODD(INT(D14/AT$2:BA$2)),AT15:BA15),Solutions!$B$9)+MOD(SUMPRODUCT(--ISODD(INT(D14/BB$2:BC$2)),BB15:BC15),Solutions!$B$9),Solutions!$B$9)</f>
        <v>20788987017927</v>
      </c>
      <c r="E15" s="3">
        <f ca="1">MOD(MOD(SUMPRODUCT(--ISODD(INT(E14/F$2:M$2)),F15:M15),Solutions!$B$9)+MOD(SUMPRODUCT(--ISODD(INT(E14/N$2:U$2)),N15:U15),Solutions!$B$9)+MOD(SUMPRODUCT(--ISODD(INT(E14/V$2:AC$2)),V15:AC15),Solutions!$B$9)+MOD(SUMPRODUCT(--ISODD(INT(E14/AD$2:AK$2)),AD15:AK15),Solutions!$B$9)+MOD(SUMPRODUCT(--ISODD(INT(E14/AL$2:AS$2)),AL15:AS15),Solutions!$B$9)+MOD(SUMPRODUCT(--ISODD(INT(E14/AT$2:BA$2)),AT15:BA15),Solutions!$B$9)+MOD(SUMPRODUCT(--ISODD(INT(E14/BB$2:BC$2)),BB15:BC15),Solutions!$B$9),Solutions!$B$9)</f>
        <v>77044293154289</v>
      </c>
      <c r="F15" s="3">
        <f t="shared" ca="1" si="3"/>
        <v>58332128562423</v>
      </c>
      <c r="G15" s="3">
        <f ca="1">F15*2-IF(F15*2&gt;=Solutions!$B$9,Solutions!$B$9,0)</f>
        <v>116664257124846</v>
      </c>
      <c r="H15" s="3">
        <f ca="1">G15*2-IF(G15*2&gt;=Solutions!$B$9,Solutions!$B$9,0)</f>
        <v>114012796735645</v>
      </c>
      <c r="I15" s="3">
        <f ca="1">H15*2-IF(H15*2&gt;=Solutions!$B$9,Solutions!$B$9,0)</f>
        <v>108709875957243</v>
      </c>
      <c r="J15" s="3">
        <f ca="1">I15*2-IF(I15*2&gt;=Solutions!$B$9,Solutions!$B$9,0)</f>
        <v>98104034400439</v>
      </c>
      <c r="K15" s="3">
        <f ca="1">J15*2-IF(J15*2&gt;=Solutions!$B$9,Solutions!$B$9,0)</f>
        <v>76892351286831</v>
      </c>
      <c r="L15" s="3">
        <f ca="1">K15*2-IF(K15*2&gt;=Solutions!$B$9,Solutions!$B$9,0)</f>
        <v>34468985059615</v>
      </c>
      <c r="M15" s="3">
        <f ca="1">L15*2-IF(L15*2&gt;=Solutions!$B$9,Solutions!$B$9,0)</f>
        <v>68937970119230</v>
      </c>
      <c r="N15" s="3">
        <f ca="1">M15*2-IF(M15*2&gt;=Solutions!$B$9,Solutions!$B$9,0)</f>
        <v>18560222724413</v>
      </c>
      <c r="O15" s="3">
        <f ca="1">N15*2-IF(N15*2&gt;=Solutions!$B$9,Solutions!$B$9,0)</f>
        <v>37120445448826</v>
      </c>
      <c r="P15" s="3">
        <f ca="1">O15*2-IF(O15*2&gt;=Solutions!$B$9,Solutions!$B$9,0)</f>
        <v>74240890897652</v>
      </c>
      <c r="Q15" s="3">
        <f ca="1">P15*2-IF(P15*2&gt;=Solutions!$B$9,Solutions!$B$9,0)</f>
        <v>29166064281257</v>
      </c>
      <c r="R15" s="3">
        <f ca="1">Q15*2-IF(Q15*2&gt;=Solutions!$B$9,Solutions!$B$9,0)</f>
        <v>58332128562514</v>
      </c>
      <c r="S15" s="3">
        <f ca="1">R15*2-IF(R15*2&gt;=Solutions!$B$9,Solutions!$B$9,0)</f>
        <v>116664257125028</v>
      </c>
      <c r="T15" s="3">
        <f ca="1">S15*2-IF(S15*2&gt;=Solutions!$B$9,Solutions!$B$9,0)</f>
        <v>114012796736009</v>
      </c>
      <c r="U15" s="3">
        <f ca="1">T15*2-IF(T15*2&gt;=Solutions!$B$9,Solutions!$B$9,0)</f>
        <v>108709875957971</v>
      </c>
      <c r="V15" s="3">
        <f ca="1">U15*2-IF(U15*2&gt;=Solutions!$B$9,Solutions!$B$9,0)</f>
        <v>98104034401895</v>
      </c>
      <c r="W15" s="3">
        <f ca="1">V15*2-IF(V15*2&gt;=Solutions!$B$9,Solutions!$B$9,0)</f>
        <v>76892351289743</v>
      </c>
      <c r="X15" s="3">
        <f ca="1">W15*2-IF(W15*2&gt;=Solutions!$B$9,Solutions!$B$9,0)</f>
        <v>34468985065439</v>
      </c>
      <c r="Y15" s="3">
        <f ca="1">X15*2-IF(X15*2&gt;=Solutions!$B$9,Solutions!$B$9,0)</f>
        <v>68937970130878</v>
      </c>
      <c r="Z15" s="3">
        <f ca="1">Y15*2-IF(Y15*2&gt;=Solutions!$B$9,Solutions!$B$9,0)</f>
        <v>18560222747709</v>
      </c>
      <c r="AA15" s="3">
        <f ca="1">Z15*2-IF(Z15*2&gt;=Solutions!$B$9,Solutions!$B$9,0)</f>
        <v>37120445495418</v>
      </c>
      <c r="AB15" s="3">
        <f ca="1">AA15*2-IF(AA15*2&gt;=Solutions!$B$9,Solutions!$B$9,0)</f>
        <v>74240890990836</v>
      </c>
      <c r="AC15" s="3">
        <f ca="1">AB15*2-IF(AB15*2&gt;=Solutions!$B$9,Solutions!$B$9,0)</f>
        <v>29166064467625</v>
      </c>
      <c r="AD15" s="3">
        <f ca="1">AC15*2-IF(AC15*2&gt;=Solutions!$B$9,Solutions!$B$9,0)</f>
        <v>58332128935250</v>
      </c>
      <c r="AE15" s="3">
        <f ca="1">AD15*2-IF(AD15*2&gt;=Solutions!$B$9,Solutions!$B$9,0)</f>
        <v>116664257870500</v>
      </c>
      <c r="AF15" s="3">
        <f ca="1">AE15*2-IF(AE15*2&gt;=Solutions!$B$9,Solutions!$B$9,0)</f>
        <v>114012798226953</v>
      </c>
      <c r="AG15" s="3">
        <f ca="1">AF15*2-IF(AF15*2&gt;=Solutions!$B$9,Solutions!$B$9,0)</f>
        <v>108709878939859</v>
      </c>
      <c r="AH15" s="3">
        <f ca="1">AG15*2-IF(AG15*2&gt;=Solutions!$B$9,Solutions!$B$9,0)</f>
        <v>98104040365671</v>
      </c>
      <c r="AI15" s="3">
        <f ca="1">AH15*2-IF(AH15*2&gt;=Solutions!$B$9,Solutions!$B$9,0)</f>
        <v>76892363217295</v>
      </c>
      <c r="AJ15" s="3">
        <f ca="1">AI15*2-IF(AI15*2&gt;=Solutions!$B$9,Solutions!$B$9,0)</f>
        <v>34469008920543</v>
      </c>
      <c r="AK15" s="3">
        <f ca="1">AJ15*2-IF(AJ15*2&gt;=Solutions!$B$9,Solutions!$B$9,0)</f>
        <v>68938017841086</v>
      </c>
      <c r="AL15" s="3">
        <f ca="1">AK15*2-IF(AK15*2&gt;=Solutions!$B$9,Solutions!$B$9,0)</f>
        <v>18560318168125</v>
      </c>
      <c r="AM15" s="3">
        <f ca="1">AL15*2-IF(AL15*2&gt;=Solutions!$B$9,Solutions!$B$9,0)</f>
        <v>37120636336250</v>
      </c>
      <c r="AN15" s="3">
        <f ca="1">AM15*2-IF(AM15*2&gt;=Solutions!$B$9,Solutions!$B$9,0)</f>
        <v>74241272672500</v>
      </c>
      <c r="AO15" s="3">
        <f ca="1">AN15*2-IF(AN15*2&gt;=Solutions!$B$9,Solutions!$B$9,0)</f>
        <v>29166827830953</v>
      </c>
      <c r="AP15" s="3">
        <f ca="1">AO15*2-IF(AO15*2&gt;=Solutions!$B$9,Solutions!$B$9,0)</f>
        <v>58333655661906</v>
      </c>
      <c r="AQ15" s="3">
        <f ca="1">AP15*2-IF(AP15*2&gt;=Solutions!$B$9,Solutions!$B$9,0)</f>
        <v>116667311323812</v>
      </c>
      <c r="AR15" s="3">
        <f ca="1">AQ15*2-IF(AQ15*2&gt;=Solutions!$B$9,Solutions!$B$9,0)</f>
        <v>114018905133577</v>
      </c>
      <c r="AS15" s="3">
        <f ca="1">AR15*2-IF(AR15*2&gt;=Solutions!$B$9,Solutions!$B$9,0)</f>
        <v>108722092753107</v>
      </c>
      <c r="AT15" s="3">
        <f ca="1">AS15*2-IF(AS15*2&gt;=Solutions!$B$9,Solutions!$B$9,0)</f>
        <v>98128467992167</v>
      </c>
      <c r="AU15" s="3">
        <f ca="1">AT15*2-IF(AT15*2&gt;=Solutions!$B$9,Solutions!$B$9,0)</f>
        <v>76941218470287</v>
      </c>
      <c r="AV15" s="3">
        <f ca="1">AU15*2-IF(AU15*2&gt;=Solutions!$B$9,Solutions!$B$9,0)</f>
        <v>34566719426527</v>
      </c>
      <c r="AW15" s="3">
        <f ca="1">AV15*2-IF(AV15*2&gt;=Solutions!$B$9,Solutions!$B$9,0)</f>
        <v>69133438853054</v>
      </c>
      <c r="AX15" s="3">
        <f ca="1">AW15*2-IF(AW15*2&gt;=Solutions!$B$9,Solutions!$B$9,0)</f>
        <v>18951160192061</v>
      </c>
      <c r="AY15" s="3">
        <f ca="1">AX15*2-IF(AX15*2&gt;=Solutions!$B$9,Solutions!$B$9,0)</f>
        <v>37902320384122</v>
      </c>
      <c r="AZ15" s="3">
        <f ca="1">AY15*2-IF(AY15*2&gt;=Solutions!$B$9,Solutions!$B$9,0)</f>
        <v>75804640768244</v>
      </c>
      <c r="BA15" s="3">
        <f ca="1">AZ15*2-IF(AZ15*2&gt;=Solutions!$B$9,Solutions!$B$9,0)</f>
        <v>32293564022441</v>
      </c>
      <c r="BB15" s="3">
        <f ca="1">BA15*2-IF(BA15*2&gt;=Solutions!$B$9,Solutions!$B$9,0)</f>
        <v>64587128044882</v>
      </c>
      <c r="BC15" s="3">
        <f ca="1">BB15*2-IF(BB15*2&gt;=Solutions!$B$9,Solutions!$B$9,0)</f>
        <v>9858538575717</v>
      </c>
      <c r="BD15" s="3">
        <f t="shared" ca="1" si="1"/>
        <v>0</v>
      </c>
      <c r="BE15" s="3">
        <f t="shared" ca="1" si="2"/>
        <v>58332128562423</v>
      </c>
      <c r="BF15" s="3" t="str">
        <f ca="1">IF($A15=1,Solutions!$B$9-1,"")</f>
        <v/>
      </c>
      <c r="BG15" s="3" t="str">
        <f ca="1">IF($A15=2,IF($C15&lt;0,Solutions!$B$9+$C15,$C15),"")</f>
        <v/>
      </c>
      <c r="BH15" s="3">
        <f t="shared" ca="1" si="4"/>
        <v>0</v>
      </c>
      <c r="BI15" s="3" t="str">
        <f ca="1">IF($A15=1,Solutions!$B$9-1,"")</f>
        <v/>
      </c>
      <c r="BJ15" s="3" t="str">
        <f t="shared" ca="1" si="5"/>
        <v/>
      </c>
      <c r="BK15" s="3">
        <f ca="1">IF($A15=3,'part2 invmod'!D14,"")</f>
        <v>58332128562423</v>
      </c>
    </row>
    <row r="16" spans="1:63">
      <c r="A16" s="3">
        <f ca="1">OFFSET(Input!C$1,COUNT(Input!$C:$C)-(ROW()-ROW($A$3)+1),0)</f>
        <v>2</v>
      </c>
      <c r="B16" s="3" t="str">
        <f ca="1">OFFSET(Input!D$1,COUNT(Input!$C:$C)-(ROW()-ROW($A$3)+1),0)</f>
        <v>offset</v>
      </c>
      <c r="C16" s="3">
        <f ca="1">OFFSET(Input!E$1,COUNT(Input!$C:$C)-(ROW()-ROW($A$3)+1),0)</f>
        <v>-7220</v>
      </c>
      <c r="D16" s="3">
        <f ca="1">MOD(BD16+MOD(SUMPRODUCT(--ISODD(INT(D15/F$2:M$2)),F16:M16),Solutions!$B$9)+MOD(SUMPRODUCT(--ISODD(INT(D15/N$2:U$2)),N16:U16),Solutions!$B$9)+MOD(SUMPRODUCT(--ISODD(INT(D15/V$2:AC$2)),V16:AC16),Solutions!$B$9)+MOD(SUMPRODUCT(--ISODD(INT(D15/AD$2:AK$2)),AD16:AK16),Solutions!$B$9)+MOD(SUMPRODUCT(--ISODD(INT(D15/AL$2:AS$2)),AL16:AS16),Solutions!$B$9)+MOD(SUMPRODUCT(--ISODD(INT(D15/AT$2:BA$2)),AT16:BA16),Solutions!$B$9)+MOD(SUMPRODUCT(--ISODD(INT(D15/BB$2:BC$2)),BB16:BC16),Solutions!$B$9),Solutions!$B$9)</f>
        <v>20788987010707</v>
      </c>
      <c r="E16" s="3">
        <f ca="1">MOD(MOD(SUMPRODUCT(--ISODD(INT(E15/F$2:M$2)),F16:M16),Solutions!$B$9)+MOD(SUMPRODUCT(--ISODD(INT(E15/N$2:U$2)),N16:U16),Solutions!$B$9)+MOD(SUMPRODUCT(--ISODD(INT(E15/V$2:AC$2)),V16:AC16),Solutions!$B$9)+MOD(SUMPRODUCT(--ISODD(INT(E15/AD$2:AK$2)),AD16:AK16),Solutions!$B$9)+MOD(SUMPRODUCT(--ISODD(INT(E15/AL$2:AS$2)),AL16:AS16),Solutions!$B$9)+MOD(SUMPRODUCT(--ISODD(INT(E15/AT$2:BA$2)),AT16:BA16),Solutions!$B$9)+MOD(SUMPRODUCT(--ISODD(INT(E15/BB$2:BC$2)),BB16:BC16),Solutions!$B$9),Solutions!$B$9)</f>
        <v>77044293154289</v>
      </c>
      <c r="F16" s="3">
        <f t="shared" ca="1" si="3"/>
        <v>1</v>
      </c>
      <c r="G16" s="3">
        <f ca="1">F16*2-IF(F16*2&gt;=Solutions!$B$9,Solutions!$B$9,0)</f>
        <v>2</v>
      </c>
      <c r="H16" s="3">
        <f ca="1">G16*2-IF(G16*2&gt;=Solutions!$B$9,Solutions!$B$9,0)</f>
        <v>4</v>
      </c>
      <c r="I16" s="3">
        <f ca="1">H16*2-IF(H16*2&gt;=Solutions!$B$9,Solutions!$B$9,0)</f>
        <v>8</v>
      </c>
      <c r="J16" s="3">
        <f ca="1">I16*2-IF(I16*2&gt;=Solutions!$B$9,Solutions!$B$9,0)</f>
        <v>16</v>
      </c>
      <c r="K16" s="3">
        <f ca="1">J16*2-IF(J16*2&gt;=Solutions!$B$9,Solutions!$B$9,0)</f>
        <v>32</v>
      </c>
      <c r="L16" s="3">
        <f ca="1">K16*2-IF(K16*2&gt;=Solutions!$B$9,Solutions!$B$9,0)</f>
        <v>64</v>
      </c>
      <c r="M16" s="3">
        <f ca="1">L16*2-IF(L16*2&gt;=Solutions!$B$9,Solutions!$B$9,0)</f>
        <v>128</v>
      </c>
      <c r="N16" s="3">
        <f ca="1">M16*2-IF(M16*2&gt;=Solutions!$B$9,Solutions!$B$9,0)</f>
        <v>256</v>
      </c>
      <c r="O16" s="3">
        <f ca="1">N16*2-IF(N16*2&gt;=Solutions!$B$9,Solutions!$B$9,0)</f>
        <v>512</v>
      </c>
      <c r="P16" s="3">
        <f ca="1">O16*2-IF(O16*2&gt;=Solutions!$B$9,Solutions!$B$9,0)</f>
        <v>1024</v>
      </c>
      <c r="Q16" s="3">
        <f ca="1">P16*2-IF(P16*2&gt;=Solutions!$B$9,Solutions!$B$9,0)</f>
        <v>2048</v>
      </c>
      <c r="R16" s="3">
        <f ca="1">Q16*2-IF(Q16*2&gt;=Solutions!$B$9,Solutions!$B$9,0)</f>
        <v>4096</v>
      </c>
      <c r="S16" s="3">
        <f ca="1">R16*2-IF(R16*2&gt;=Solutions!$B$9,Solutions!$B$9,0)</f>
        <v>8192</v>
      </c>
      <c r="T16" s="3">
        <f ca="1">S16*2-IF(S16*2&gt;=Solutions!$B$9,Solutions!$B$9,0)</f>
        <v>16384</v>
      </c>
      <c r="U16" s="3">
        <f ca="1">T16*2-IF(T16*2&gt;=Solutions!$B$9,Solutions!$B$9,0)</f>
        <v>32768</v>
      </c>
      <c r="V16" s="3">
        <f ca="1">U16*2-IF(U16*2&gt;=Solutions!$B$9,Solutions!$B$9,0)</f>
        <v>65536</v>
      </c>
      <c r="W16" s="3">
        <f ca="1">V16*2-IF(V16*2&gt;=Solutions!$B$9,Solutions!$B$9,0)</f>
        <v>131072</v>
      </c>
      <c r="X16" s="3">
        <f ca="1">W16*2-IF(W16*2&gt;=Solutions!$B$9,Solutions!$B$9,0)</f>
        <v>262144</v>
      </c>
      <c r="Y16" s="3">
        <f ca="1">X16*2-IF(X16*2&gt;=Solutions!$B$9,Solutions!$B$9,0)</f>
        <v>524288</v>
      </c>
      <c r="Z16" s="3">
        <f ca="1">Y16*2-IF(Y16*2&gt;=Solutions!$B$9,Solutions!$B$9,0)</f>
        <v>1048576</v>
      </c>
      <c r="AA16" s="3">
        <f ca="1">Z16*2-IF(Z16*2&gt;=Solutions!$B$9,Solutions!$B$9,0)</f>
        <v>2097152</v>
      </c>
      <c r="AB16" s="3">
        <f ca="1">AA16*2-IF(AA16*2&gt;=Solutions!$B$9,Solutions!$B$9,0)</f>
        <v>4194304</v>
      </c>
      <c r="AC16" s="3">
        <f ca="1">AB16*2-IF(AB16*2&gt;=Solutions!$B$9,Solutions!$B$9,0)</f>
        <v>8388608</v>
      </c>
      <c r="AD16" s="3">
        <f ca="1">AC16*2-IF(AC16*2&gt;=Solutions!$B$9,Solutions!$B$9,0)</f>
        <v>16777216</v>
      </c>
      <c r="AE16" s="3">
        <f ca="1">AD16*2-IF(AD16*2&gt;=Solutions!$B$9,Solutions!$B$9,0)</f>
        <v>33554432</v>
      </c>
      <c r="AF16" s="3">
        <f ca="1">AE16*2-IF(AE16*2&gt;=Solutions!$B$9,Solutions!$B$9,0)</f>
        <v>67108864</v>
      </c>
      <c r="AG16" s="3">
        <f ca="1">AF16*2-IF(AF16*2&gt;=Solutions!$B$9,Solutions!$B$9,0)</f>
        <v>134217728</v>
      </c>
      <c r="AH16" s="3">
        <f ca="1">AG16*2-IF(AG16*2&gt;=Solutions!$B$9,Solutions!$B$9,0)</f>
        <v>268435456</v>
      </c>
      <c r="AI16" s="3">
        <f ca="1">AH16*2-IF(AH16*2&gt;=Solutions!$B$9,Solutions!$B$9,0)</f>
        <v>536870912</v>
      </c>
      <c r="AJ16" s="3">
        <f ca="1">AI16*2-IF(AI16*2&gt;=Solutions!$B$9,Solutions!$B$9,0)</f>
        <v>1073741824</v>
      </c>
      <c r="AK16" s="3">
        <f ca="1">AJ16*2-IF(AJ16*2&gt;=Solutions!$B$9,Solutions!$B$9,0)</f>
        <v>2147483648</v>
      </c>
      <c r="AL16" s="3">
        <f ca="1">AK16*2-IF(AK16*2&gt;=Solutions!$B$9,Solutions!$B$9,0)</f>
        <v>4294967296</v>
      </c>
      <c r="AM16" s="3">
        <f ca="1">AL16*2-IF(AL16*2&gt;=Solutions!$B$9,Solutions!$B$9,0)</f>
        <v>8589934592</v>
      </c>
      <c r="AN16" s="3">
        <f ca="1">AM16*2-IF(AM16*2&gt;=Solutions!$B$9,Solutions!$B$9,0)</f>
        <v>17179869184</v>
      </c>
      <c r="AO16" s="3">
        <f ca="1">AN16*2-IF(AN16*2&gt;=Solutions!$B$9,Solutions!$B$9,0)</f>
        <v>34359738368</v>
      </c>
      <c r="AP16" s="3">
        <f ca="1">AO16*2-IF(AO16*2&gt;=Solutions!$B$9,Solutions!$B$9,0)</f>
        <v>68719476736</v>
      </c>
      <c r="AQ16" s="3">
        <f ca="1">AP16*2-IF(AP16*2&gt;=Solutions!$B$9,Solutions!$B$9,0)</f>
        <v>137438953472</v>
      </c>
      <c r="AR16" s="3">
        <f ca="1">AQ16*2-IF(AQ16*2&gt;=Solutions!$B$9,Solutions!$B$9,0)</f>
        <v>274877906944</v>
      </c>
      <c r="AS16" s="3">
        <f ca="1">AR16*2-IF(AR16*2&gt;=Solutions!$B$9,Solutions!$B$9,0)</f>
        <v>549755813888</v>
      </c>
      <c r="AT16" s="3">
        <f ca="1">AS16*2-IF(AS16*2&gt;=Solutions!$B$9,Solutions!$B$9,0)</f>
        <v>1099511627776</v>
      </c>
      <c r="AU16" s="3">
        <f ca="1">AT16*2-IF(AT16*2&gt;=Solutions!$B$9,Solutions!$B$9,0)</f>
        <v>2199023255552</v>
      </c>
      <c r="AV16" s="3">
        <f ca="1">AU16*2-IF(AU16*2&gt;=Solutions!$B$9,Solutions!$B$9,0)</f>
        <v>4398046511104</v>
      </c>
      <c r="AW16" s="3">
        <f ca="1">AV16*2-IF(AV16*2&gt;=Solutions!$B$9,Solutions!$B$9,0)</f>
        <v>8796093022208</v>
      </c>
      <c r="AX16" s="3">
        <f ca="1">AW16*2-IF(AW16*2&gt;=Solutions!$B$9,Solutions!$B$9,0)</f>
        <v>17592186044416</v>
      </c>
      <c r="AY16" s="3">
        <f ca="1">AX16*2-IF(AX16*2&gt;=Solutions!$B$9,Solutions!$B$9,0)</f>
        <v>35184372088832</v>
      </c>
      <c r="AZ16" s="3">
        <f ca="1">AY16*2-IF(AY16*2&gt;=Solutions!$B$9,Solutions!$B$9,0)</f>
        <v>70368744177664</v>
      </c>
      <c r="BA16" s="3">
        <f ca="1">AZ16*2-IF(AZ16*2&gt;=Solutions!$B$9,Solutions!$B$9,0)</f>
        <v>21421770841281</v>
      </c>
      <c r="BB16" s="3">
        <f ca="1">BA16*2-IF(BA16*2&gt;=Solutions!$B$9,Solutions!$B$9,0)</f>
        <v>42843541682562</v>
      </c>
      <c r="BC16" s="3">
        <f ca="1">BB16*2-IF(BB16*2&gt;=Solutions!$B$9,Solutions!$B$9,0)</f>
        <v>85687083365124</v>
      </c>
      <c r="BD16" s="3">
        <f t="shared" ca="1" si="1"/>
        <v>119315717506827</v>
      </c>
      <c r="BE16" s="3">
        <f t="shared" ca="1" si="2"/>
        <v>1</v>
      </c>
      <c r="BF16" s="3" t="str">
        <f ca="1">IF($A16=1,Solutions!$B$9-1,"")</f>
        <v/>
      </c>
      <c r="BG16" s="3">
        <f ca="1">IF($A16=2,IF($C16&lt;0,Solutions!$B$9+$C16,$C16),"")</f>
        <v>119315717506827</v>
      </c>
      <c r="BH16" s="3" t="str">
        <f t="shared" ca="1" si="4"/>
        <v/>
      </c>
      <c r="BI16" s="3" t="str">
        <f ca="1">IF($A16=1,Solutions!$B$9-1,"")</f>
        <v/>
      </c>
      <c r="BJ16" s="3">
        <f t="shared" ca="1" si="5"/>
        <v>1</v>
      </c>
      <c r="BK16" s="3" t="str">
        <f ca="1">IF($A16=3,'part2 invmod'!D15,"")</f>
        <v/>
      </c>
    </row>
    <row r="17" spans="1:63">
      <c r="A17" s="3">
        <f ca="1">OFFSET(Input!C$1,COUNT(Input!$C:$C)-(ROW()-ROW($A$3)+1),0)</f>
        <v>3</v>
      </c>
      <c r="B17" s="3" t="str">
        <f ca="1">OFFSET(Input!D$1,COUNT(Input!$C:$C)-(ROW()-ROW($A$3)+1),0)</f>
        <v>interleave</v>
      </c>
      <c r="C17" s="3">
        <f ca="1">OFFSET(Input!E$1,COUNT(Input!$C:$C)-(ROW()-ROW($A$3)+1),0)</f>
        <v>31</v>
      </c>
      <c r="D17" s="3">
        <f ca="1">MOD(BD17+MOD(SUMPRODUCT(--ISODD(INT(D16/F$2:M$2)),F17:M17),Solutions!$B$9)+MOD(SUMPRODUCT(--ISODD(INT(D16/N$2:U$2)),N17:U17),Solutions!$B$9)+MOD(SUMPRODUCT(--ISODD(INT(D16/V$2:AC$2)),V17:AC17),Solutions!$B$9)+MOD(SUMPRODUCT(--ISODD(INT(D16/AD$2:AK$2)),AD17:AK17),Solutions!$B$9)+MOD(SUMPRODUCT(--ISODD(INT(D16/AL$2:AS$2)),AL17:AS17),Solutions!$B$9)+MOD(SUMPRODUCT(--ISODD(INT(D16/AT$2:BA$2)),AT17:BA17),Solutions!$B$9)+MOD(SUMPRODUCT(--ISODD(INT(D16/BB$2:BC$2)),BB17:BC17),Solutions!$B$9),Solutions!$B$9)</f>
        <v>116137435884907</v>
      </c>
      <c r="E17" s="3">
        <f ca="1">MOD(MOD(SUMPRODUCT(--ISODD(INT(E16/F$2:M$2)),F17:M17),Solutions!$B$9)+MOD(SUMPRODUCT(--ISODD(INT(E16/N$2:U$2)),N17:U17),Solutions!$B$9)+MOD(SUMPRODUCT(--ISODD(INT(E16/V$2:AC$2)),V17:AC17),Solutions!$B$9)+MOD(SUMPRODUCT(--ISODD(INT(E16/AD$2:AK$2)),AD17:AK17),Solutions!$B$9)+MOD(SUMPRODUCT(--ISODD(INT(E16/AL$2:AS$2)),AL17:AS17),Solutions!$B$9)+MOD(SUMPRODUCT(--ISODD(INT(E16/AT$2:BA$2)),AT17:BA17),Solutions!$B$9)+MOD(SUMPRODUCT(--ISODD(INT(E16/BB$2:BC$2)),BB17:BC17),Solutions!$B$9),Solutions!$B$9)</f>
        <v>71765393819585</v>
      </c>
      <c r="F17" s="3">
        <f t="shared" ca="1" si="3"/>
        <v>53884517586989</v>
      </c>
      <c r="G17" s="3">
        <f ca="1">F17*2-IF(F17*2&gt;=Solutions!$B$9,Solutions!$B$9,0)</f>
        <v>107769035173978</v>
      </c>
      <c r="H17" s="3">
        <f ca="1">G17*2-IF(G17*2&gt;=Solutions!$B$9,Solutions!$B$9,0)</f>
        <v>96222352833909</v>
      </c>
      <c r="I17" s="3">
        <f ca="1">H17*2-IF(H17*2&gt;=Solutions!$B$9,Solutions!$B$9,0)</f>
        <v>73128988153771</v>
      </c>
      <c r="J17" s="3">
        <f ca="1">I17*2-IF(I17*2&gt;=Solutions!$B$9,Solutions!$B$9,0)</f>
        <v>26942258793495</v>
      </c>
      <c r="K17" s="3">
        <f ca="1">J17*2-IF(J17*2&gt;=Solutions!$B$9,Solutions!$B$9,0)</f>
        <v>53884517586990</v>
      </c>
      <c r="L17" s="3">
        <f ca="1">K17*2-IF(K17*2&gt;=Solutions!$B$9,Solutions!$B$9,0)</f>
        <v>107769035173980</v>
      </c>
      <c r="M17" s="3">
        <f ca="1">L17*2-IF(L17*2&gt;=Solutions!$B$9,Solutions!$B$9,0)</f>
        <v>96222352833913</v>
      </c>
      <c r="N17" s="3">
        <f ca="1">M17*2-IF(M17*2&gt;=Solutions!$B$9,Solutions!$B$9,0)</f>
        <v>73128988153779</v>
      </c>
      <c r="O17" s="3">
        <f ca="1">N17*2-IF(N17*2&gt;=Solutions!$B$9,Solutions!$B$9,0)</f>
        <v>26942258793511</v>
      </c>
      <c r="P17" s="3">
        <f ca="1">O17*2-IF(O17*2&gt;=Solutions!$B$9,Solutions!$B$9,0)</f>
        <v>53884517587022</v>
      </c>
      <c r="Q17" s="3">
        <f ca="1">P17*2-IF(P17*2&gt;=Solutions!$B$9,Solutions!$B$9,0)</f>
        <v>107769035174044</v>
      </c>
      <c r="R17" s="3">
        <f ca="1">Q17*2-IF(Q17*2&gt;=Solutions!$B$9,Solutions!$B$9,0)</f>
        <v>96222352834041</v>
      </c>
      <c r="S17" s="3">
        <f ca="1">R17*2-IF(R17*2&gt;=Solutions!$B$9,Solutions!$B$9,0)</f>
        <v>73128988154035</v>
      </c>
      <c r="T17" s="3">
        <f ca="1">S17*2-IF(S17*2&gt;=Solutions!$B$9,Solutions!$B$9,0)</f>
        <v>26942258794023</v>
      </c>
      <c r="U17" s="3">
        <f ca="1">T17*2-IF(T17*2&gt;=Solutions!$B$9,Solutions!$B$9,0)</f>
        <v>53884517588046</v>
      </c>
      <c r="V17" s="3">
        <f ca="1">U17*2-IF(U17*2&gt;=Solutions!$B$9,Solutions!$B$9,0)</f>
        <v>107769035176092</v>
      </c>
      <c r="W17" s="3">
        <f ca="1">V17*2-IF(V17*2&gt;=Solutions!$B$9,Solutions!$B$9,0)</f>
        <v>96222352838137</v>
      </c>
      <c r="X17" s="3">
        <f ca="1">W17*2-IF(W17*2&gt;=Solutions!$B$9,Solutions!$B$9,0)</f>
        <v>73128988162227</v>
      </c>
      <c r="Y17" s="3">
        <f ca="1">X17*2-IF(X17*2&gt;=Solutions!$B$9,Solutions!$B$9,0)</f>
        <v>26942258810407</v>
      </c>
      <c r="Z17" s="3">
        <f ca="1">Y17*2-IF(Y17*2&gt;=Solutions!$B$9,Solutions!$B$9,0)</f>
        <v>53884517620814</v>
      </c>
      <c r="AA17" s="3">
        <f ca="1">Z17*2-IF(Z17*2&gt;=Solutions!$B$9,Solutions!$B$9,0)</f>
        <v>107769035241628</v>
      </c>
      <c r="AB17" s="3">
        <f ca="1">AA17*2-IF(AA17*2&gt;=Solutions!$B$9,Solutions!$B$9,0)</f>
        <v>96222352969209</v>
      </c>
      <c r="AC17" s="3">
        <f ca="1">AB17*2-IF(AB17*2&gt;=Solutions!$B$9,Solutions!$B$9,0)</f>
        <v>73128988424371</v>
      </c>
      <c r="AD17" s="3">
        <f ca="1">AC17*2-IF(AC17*2&gt;=Solutions!$B$9,Solutions!$B$9,0)</f>
        <v>26942259334695</v>
      </c>
      <c r="AE17" s="3">
        <f ca="1">AD17*2-IF(AD17*2&gt;=Solutions!$B$9,Solutions!$B$9,0)</f>
        <v>53884518669390</v>
      </c>
      <c r="AF17" s="3">
        <f ca="1">AE17*2-IF(AE17*2&gt;=Solutions!$B$9,Solutions!$B$9,0)</f>
        <v>107769037338780</v>
      </c>
      <c r="AG17" s="3">
        <f ca="1">AF17*2-IF(AF17*2&gt;=Solutions!$B$9,Solutions!$B$9,0)</f>
        <v>96222357163513</v>
      </c>
      <c r="AH17" s="3">
        <f ca="1">AG17*2-IF(AG17*2&gt;=Solutions!$B$9,Solutions!$B$9,0)</f>
        <v>73128996812979</v>
      </c>
      <c r="AI17" s="3">
        <f ca="1">AH17*2-IF(AH17*2&gt;=Solutions!$B$9,Solutions!$B$9,0)</f>
        <v>26942276111911</v>
      </c>
      <c r="AJ17" s="3">
        <f ca="1">AI17*2-IF(AI17*2&gt;=Solutions!$B$9,Solutions!$B$9,0)</f>
        <v>53884552223822</v>
      </c>
      <c r="AK17" s="3">
        <f ca="1">AJ17*2-IF(AJ17*2&gt;=Solutions!$B$9,Solutions!$B$9,0)</f>
        <v>107769104447644</v>
      </c>
      <c r="AL17" s="3">
        <f ca="1">AK17*2-IF(AK17*2&gt;=Solutions!$B$9,Solutions!$B$9,0)</f>
        <v>96222491381241</v>
      </c>
      <c r="AM17" s="3">
        <f ca="1">AL17*2-IF(AL17*2&gt;=Solutions!$B$9,Solutions!$B$9,0)</f>
        <v>73129265248435</v>
      </c>
      <c r="AN17" s="3">
        <f ca="1">AM17*2-IF(AM17*2&gt;=Solutions!$B$9,Solutions!$B$9,0)</f>
        <v>26942812982823</v>
      </c>
      <c r="AO17" s="3">
        <f ca="1">AN17*2-IF(AN17*2&gt;=Solutions!$B$9,Solutions!$B$9,0)</f>
        <v>53885625965646</v>
      </c>
      <c r="AP17" s="3">
        <f ca="1">AO17*2-IF(AO17*2&gt;=Solutions!$B$9,Solutions!$B$9,0)</f>
        <v>107771251931292</v>
      </c>
      <c r="AQ17" s="3">
        <f ca="1">AP17*2-IF(AP17*2&gt;=Solutions!$B$9,Solutions!$B$9,0)</f>
        <v>96226786348537</v>
      </c>
      <c r="AR17" s="3">
        <f ca="1">AQ17*2-IF(AQ17*2&gt;=Solutions!$B$9,Solutions!$B$9,0)</f>
        <v>73137855183027</v>
      </c>
      <c r="AS17" s="3">
        <f ca="1">AR17*2-IF(AR17*2&gt;=Solutions!$B$9,Solutions!$B$9,0)</f>
        <v>26959992852007</v>
      </c>
      <c r="AT17" s="3">
        <f ca="1">AS17*2-IF(AS17*2&gt;=Solutions!$B$9,Solutions!$B$9,0)</f>
        <v>53919985704014</v>
      </c>
      <c r="AU17" s="3">
        <f ca="1">AT17*2-IF(AT17*2&gt;=Solutions!$B$9,Solutions!$B$9,0)</f>
        <v>107839971408028</v>
      </c>
      <c r="AV17" s="3">
        <f ca="1">AU17*2-IF(AU17*2&gt;=Solutions!$B$9,Solutions!$B$9,0)</f>
        <v>96364225302009</v>
      </c>
      <c r="AW17" s="3">
        <f ca="1">AV17*2-IF(AV17*2&gt;=Solutions!$B$9,Solutions!$B$9,0)</f>
        <v>73412733089971</v>
      </c>
      <c r="AX17" s="3">
        <f ca="1">AW17*2-IF(AW17*2&gt;=Solutions!$B$9,Solutions!$B$9,0)</f>
        <v>27509748665895</v>
      </c>
      <c r="AY17" s="3">
        <f ca="1">AX17*2-IF(AX17*2&gt;=Solutions!$B$9,Solutions!$B$9,0)</f>
        <v>55019497331790</v>
      </c>
      <c r="AZ17" s="3">
        <f ca="1">AY17*2-IF(AY17*2&gt;=Solutions!$B$9,Solutions!$B$9,0)</f>
        <v>110038994663580</v>
      </c>
      <c r="BA17" s="3">
        <f ca="1">AZ17*2-IF(AZ17*2&gt;=Solutions!$B$9,Solutions!$B$9,0)</f>
        <v>100762271813113</v>
      </c>
      <c r="BB17" s="3">
        <f ca="1">BA17*2-IF(BA17*2&gt;=Solutions!$B$9,Solutions!$B$9,0)</f>
        <v>82208826112179</v>
      </c>
      <c r="BC17" s="3">
        <f ca="1">BB17*2-IF(BB17*2&gt;=Solutions!$B$9,Solutions!$B$9,0)</f>
        <v>45101934710311</v>
      </c>
      <c r="BD17" s="3">
        <f t="shared" ca="1" si="1"/>
        <v>0</v>
      </c>
      <c r="BE17" s="3">
        <f t="shared" ca="1" si="2"/>
        <v>53884517586989</v>
      </c>
      <c r="BF17" s="3" t="str">
        <f ca="1">IF($A17=1,Solutions!$B$9-1,"")</f>
        <v/>
      </c>
      <c r="BG17" s="3" t="str">
        <f ca="1">IF($A17=2,IF($C17&lt;0,Solutions!$B$9+$C17,$C17),"")</f>
        <v/>
      </c>
      <c r="BH17" s="3">
        <f t="shared" ca="1" si="4"/>
        <v>0</v>
      </c>
      <c r="BI17" s="3" t="str">
        <f ca="1">IF($A17=1,Solutions!$B$9-1,"")</f>
        <v/>
      </c>
      <c r="BJ17" s="3" t="str">
        <f t="shared" ca="1" si="5"/>
        <v/>
      </c>
      <c r="BK17" s="3">
        <f ca="1">IF($A17=3,'part2 invmod'!D16,"")</f>
        <v>53884517586989</v>
      </c>
    </row>
    <row r="18" spans="1:63">
      <c r="A18" s="3">
        <f ca="1">OFFSET(Input!C$1,COUNT(Input!$C:$C)-(ROW()-ROW($A$3)+1),0)</f>
        <v>2</v>
      </c>
      <c r="B18" s="3" t="str">
        <f ca="1">OFFSET(Input!D$1,COUNT(Input!$C:$C)-(ROW()-ROW($A$3)+1),0)</f>
        <v>offset</v>
      </c>
      <c r="C18" s="3">
        <f ca="1">OFFSET(Input!E$1,COUNT(Input!$C:$C)-(ROW()-ROW($A$3)+1),0)</f>
        <v>-6509</v>
      </c>
      <c r="D18" s="3">
        <f ca="1">MOD(BD18+MOD(SUMPRODUCT(--ISODD(INT(D17/F$2:M$2)),F18:M18),Solutions!$B$9)+MOD(SUMPRODUCT(--ISODD(INT(D17/N$2:U$2)),N18:U18),Solutions!$B$9)+MOD(SUMPRODUCT(--ISODD(INT(D17/V$2:AC$2)),V18:AC18),Solutions!$B$9)+MOD(SUMPRODUCT(--ISODD(INT(D17/AD$2:AK$2)),AD18:AK18),Solutions!$B$9)+MOD(SUMPRODUCT(--ISODD(INT(D17/AL$2:AS$2)),AL18:AS18),Solutions!$B$9)+MOD(SUMPRODUCT(--ISODD(INT(D17/AT$2:BA$2)),AT18:BA18),Solutions!$B$9)+MOD(SUMPRODUCT(--ISODD(INT(D17/BB$2:BC$2)),BB18:BC18),Solutions!$B$9),Solutions!$B$9)</f>
        <v>116137435878398</v>
      </c>
      <c r="E18" s="3">
        <f ca="1">MOD(MOD(SUMPRODUCT(--ISODD(INT(E17/F$2:M$2)),F18:M18),Solutions!$B$9)+MOD(SUMPRODUCT(--ISODD(INT(E17/N$2:U$2)),N18:U18),Solutions!$B$9)+MOD(SUMPRODUCT(--ISODD(INT(E17/V$2:AC$2)),V18:AC18),Solutions!$B$9)+MOD(SUMPRODUCT(--ISODD(INT(E17/AD$2:AK$2)),AD18:AK18),Solutions!$B$9)+MOD(SUMPRODUCT(--ISODD(INT(E17/AL$2:AS$2)),AL18:AS18),Solutions!$B$9)+MOD(SUMPRODUCT(--ISODD(INT(E17/AT$2:BA$2)),AT18:BA18),Solutions!$B$9)+MOD(SUMPRODUCT(--ISODD(INT(E17/BB$2:BC$2)),BB18:BC18),Solutions!$B$9),Solutions!$B$9)</f>
        <v>71765393819585</v>
      </c>
      <c r="F18" s="3">
        <f t="shared" ca="1" si="3"/>
        <v>1</v>
      </c>
      <c r="G18" s="3">
        <f ca="1">F18*2-IF(F18*2&gt;=Solutions!$B$9,Solutions!$B$9,0)</f>
        <v>2</v>
      </c>
      <c r="H18" s="3">
        <f ca="1">G18*2-IF(G18*2&gt;=Solutions!$B$9,Solutions!$B$9,0)</f>
        <v>4</v>
      </c>
      <c r="I18" s="3">
        <f ca="1">H18*2-IF(H18*2&gt;=Solutions!$B$9,Solutions!$B$9,0)</f>
        <v>8</v>
      </c>
      <c r="J18" s="3">
        <f ca="1">I18*2-IF(I18*2&gt;=Solutions!$B$9,Solutions!$B$9,0)</f>
        <v>16</v>
      </c>
      <c r="K18" s="3">
        <f ca="1">J18*2-IF(J18*2&gt;=Solutions!$B$9,Solutions!$B$9,0)</f>
        <v>32</v>
      </c>
      <c r="L18" s="3">
        <f ca="1">K18*2-IF(K18*2&gt;=Solutions!$B$9,Solutions!$B$9,0)</f>
        <v>64</v>
      </c>
      <c r="M18" s="3">
        <f ca="1">L18*2-IF(L18*2&gt;=Solutions!$B$9,Solutions!$B$9,0)</f>
        <v>128</v>
      </c>
      <c r="N18" s="3">
        <f ca="1">M18*2-IF(M18*2&gt;=Solutions!$B$9,Solutions!$B$9,0)</f>
        <v>256</v>
      </c>
      <c r="O18" s="3">
        <f ca="1">N18*2-IF(N18*2&gt;=Solutions!$B$9,Solutions!$B$9,0)</f>
        <v>512</v>
      </c>
      <c r="P18" s="3">
        <f ca="1">O18*2-IF(O18*2&gt;=Solutions!$B$9,Solutions!$B$9,0)</f>
        <v>1024</v>
      </c>
      <c r="Q18" s="3">
        <f ca="1">P18*2-IF(P18*2&gt;=Solutions!$B$9,Solutions!$B$9,0)</f>
        <v>2048</v>
      </c>
      <c r="R18" s="3">
        <f ca="1">Q18*2-IF(Q18*2&gt;=Solutions!$B$9,Solutions!$B$9,0)</f>
        <v>4096</v>
      </c>
      <c r="S18" s="3">
        <f ca="1">R18*2-IF(R18*2&gt;=Solutions!$B$9,Solutions!$B$9,0)</f>
        <v>8192</v>
      </c>
      <c r="T18" s="3">
        <f ca="1">S18*2-IF(S18*2&gt;=Solutions!$B$9,Solutions!$B$9,0)</f>
        <v>16384</v>
      </c>
      <c r="U18" s="3">
        <f ca="1">T18*2-IF(T18*2&gt;=Solutions!$B$9,Solutions!$B$9,0)</f>
        <v>32768</v>
      </c>
      <c r="V18" s="3">
        <f ca="1">U18*2-IF(U18*2&gt;=Solutions!$B$9,Solutions!$B$9,0)</f>
        <v>65536</v>
      </c>
      <c r="W18" s="3">
        <f ca="1">V18*2-IF(V18*2&gt;=Solutions!$B$9,Solutions!$B$9,0)</f>
        <v>131072</v>
      </c>
      <c r="X18" s="3">
        <f ca="1">W18*2-IF(W18*2&gt;=Solutions!$B$9,Solutions!$B$9,0)</f>
        <v>262144</v>
      </c>
      <c r="Y18" s="3">
        <f ca="1">X18*2-IF(X18*2&gt;=Solutions!$B$9,Solutions!$B$9,0)</f>
        <v>524288</v>
      </c>
      <c r="Z18" s="3">
        <f ca="1">Y18*2-IF(Y18*2&gt;=Solutions!$B$9,Solutions!$B$9,0)</f>
        <v>1048576</v>
      </c>
      <c r="AA18" s="3">
        <f ca="1">Z18*2-IF(Z18*2&gt;=Solutions!$B$9,Solutions!$B$9,0)</f>
        <v>2097152</v>
      </c>
      <c r="AB18" s="3">
        <f ca="1">AA18*2-IF(AA18*2&gt;=Solutions!$B$9,Solutions!$B$9,0)</f>
        <v>4194304</v>
      </c>
      <c r="AC18" s="3">
        <f ca="1">AB18*2-IF(AB18*2&gt;=Solutions!$B$9,Solutions!$B$9,0)</f>
        <v>8388608</v>
      </c>
      <c r="AD18" s="3">
        <f ca="1">AC18*2-IF(AC18*2&gt;=Solutions!$B$9,Solutions!$B$9,0)</f>
        <v>16777216</v>
      </c>
      <c r="AE18" s="3">
        <f ca="1">AD18*2-IF(AD18*2&gt;=Solutions!$B$9,Solutions!$B$9,0)</f>
        <v>33554432</v>
      </c>
      <c r="AF18" s="3">
        <f ca="1">AE18*2-IF(AE18*2&gt;=Solutions!$B$9,Solutions!$B$9,0)</f>
        <v>67108864</v>
      </c>
      <c r="AG18" s="3">
        <f ca="1">AF18*2-IF(AF18*2&gt;=Solutions!$B$9,Solutions!$B$9,0)</f>
        <v>134217728</v>
      </c>
      <c r="AH18" s="3">
        <f ca="1">AG18*2-IF(AG18*2&gt;=Solutions!$B$9,Solutions!$B$9,0)</f>
        <v>268435456</v>
      </c>
      <c r="AI18" s="3">
        <f ca="1">AH18*2-IF(AH18*2&gt;=Solutions!$B$9,Solutions!$B$9,0)</f>
        <v>536870912</v>
      </c>
      <c r="AJ18" s="3">
        <f ca="1">AI18*2-IF(AI18*2&gt;=Solutions!$B$9,Solutions!$B$9,0)</f>
        <v>1073741824</v>
      </c>
      <c r="AK18" s="3">
        <f ca="1">AJ18*2-IF(AJ18*2&gt;=Solutions!$B$9,Solutions!$B$9,0)</f>
        <v>2147483648</v>
      </c>
      <c r="AL18" s="3">
        <f ca="1">AK18*2-IF(AK18*2&gt;=Solutions!$B$9,Solutions!$B$9,0)</f>
        <v>4294967296</v>
      </c>
      <c r="AM18" s="3">
        <f ca="1">AL18*2-IF(AL18*2&gt;=Solutions!$B$9,Solutions!$B$9,0)</f>
        <v>8589934592</v>
      </c>
      <c r="AN18" s="3">
        <f ca="1">AM18*2-IF(AM18*2&gt;=Solutions!$B$9,Solutions!$B$9,0)</f>
        <v>17179869184</v>
      </c>
      <c r="AO18" s="3">
        <f ca="1">AN18*2-IF(AN18*2&gt;=Solutions!$B$9,Solutions!$B$9,0)</f>
        <v>34359738368</v>
      </c>
      <c r="AP18" s="3">
        <f ca="1">AO18*2-IF(AO18*2&gt;=Solutions!$B$9,Solutions!$B$9,0)</f>
        <v>68719476736</v>
      </c>
      <c r="AQ18" s="3">
        <f ca="1">AP18*2-IF(AP18*2&gt;=Solutions!$B$9,Solutions!$B$9,0)</f>
        <v>137438953472</v>
      </c>
      <c r="AR18" s="3">
        <f ca="1">AQ18*2-IF(AQ18*2&gt;=Solutions!$B$9,Solutions!$B$9,0)</f>
        <v>274877906944</v>
      </c>
      <c r="AS18" s="3">
        <f ca="1">AR18*2-IF(AR18*2&gt;=Solutions!$B$9,Solutions!$B$9,0)</f>
        <v>549755813888</v>
      </c>
      <c r="AT18" s="3">
        <f ca="1">AS18*2-IF(AS18*2&gt;=Solutions!$B$9,Solutions!$B$9,0)</f>
        <v>1099511627776</v>
      </c>
      <c r="AU18" s="3">
        <f ca="1">AT18*2-IF(AT18*2&gt;=Solutions!$B$9,Solutions!$B$9,0)</f>
        <v>2199023255552</v>
      </c>
      <c r="AV18" s="3">
        <f ca="1">AU18*2-IF(AU18*2&gt;=Solutions!$B$9,Solutions!$B$9,0)</f>
        <v>4398046511104</v>
      </c>
      <c r="AW18" s="3">
        <f ca="1">AV18*2-IF(AV18*2&gt;=Solutions!$B$9,Solutions!$B$9,0)</f>
        <v>8796093022208</v>
      </c>
      <c r="AX18" s="3">
        <f ca="1">AW18*2-IF(AW18*2&gt;=Solutions!$B$9,Solutions!$B$9,0)</f>
        <v>17592186044416</v>
      </c>
      <c r="AY18" s="3">
        <f ca="1">AX18*2-IF(AX18*2&gt;=Solutions!$B$9,Solutions!$B$9,0)</f>
        <v>35184372088832</v>
      </c>
      <c r="AZ18" s="3">
        <f ca="1">AY18*2-IF(AY18*2&gt;=Solutions!$B$9,Solutions!$B$9,0)</f>
        <v>70368744177664</v>
      </c>
      <c r="BA18" s="3">
        <f ca="1">AZ18*2-IF(AZ18*2&gt;=Solutions!$B$9,Solutions!$B$9,0)</f>
        <v>21421770841281</v>
      </c>
      <c r="BB18" s="3">
        <f ca="1">BA18*2-IF(BA18*2&gt;=Solutions!$B$9,Solutions!$B$9,0)</f>
        <v>42843541682562</v>
      </c>
      <c r="BC18" s="3">
        <f ca="1">BB18*2-IF(BB18*2&gt;=Solutions!$B$9,Solutions!$B$9,0)</f>
        <v>85687083365124</v>
      </c>
      <c r="BD18" s="3">
        <f t="shared" ca="1" si="1"/>
        <v>119315717507538</v>
      </c>
      <c r="BE18" s="3">
        <f t="shared" ca="1" si="2"/>
        <v>1</v>
      </c>
      <c r="BF18" s="3" t="str">
        <f ca="1">IF($A18=1,Solutions!$B$9-1,"")</f>
        <v/>
      </c>
      <c r="BG18" s="3">
        <f ca="1">IF($A18=2,IF($C18&lt;0,Solutions!$B$9+$C18,$C18),"")</f>
        <v>119315717507538</v>
      </c>
      <c r="BH18" s="3" t="str">
        <f t="shared" ca="1" si="4"/>
        <v/>
      </c>
      <c r="BI18" s="3" t="str">
        <f ca="1">IF($A18=1,Solutions!$B$9-1,"")</f>
        <v/>
      </c>
      <c r="BJ18" s="3">
        <f t="shared" ca="1" si="5"/>
        <v>1</v>
      </c>
      <c r="BK18" s="3" t="str">
        <f ca="1">IF($A18=3,'part2 invmod'!D17,"")</f>
        <v/>
      </c>
    </row>
    <row r="19" spans="1:63">
      <c r="A19" s="3">
        <f ca="1">OFFSET(Input!C$1,COUNT(Input!$C:$C)-(ROW()-ROW($A$3)+1),0)</f>
        <v>3</v>
      </c>
      <c r="B19" s="3" t="str">
        <f ca="1">OFFSET(Input!D$1,COUNT(Input!$C:$C)-(ROW()-ROW($A$3)+1),0)</f>
        <v>interleave</v>
      </c>
      <c r="C19" s="3">
        <f ca="1">OFFSET(Input!E$1,COUNT(Input!$C:$C)-(ROW()-ROW($A$3)+1),0)</f>
        <v>30</v>
      </c>
      <c r="D19" s="3">
        <f ca="1">MOD(BD19+MOD(SUMPRODUCT(--ISODD(INT(D18/F$2:M$2)),F19:M19),Solutions!$B$9)+MOD(SUMPRODUCT(--ISODD(INT(D18/N$2:U$2)),N19:U19),Solutions!$B$9)+MOD(SUMPRODUCT(--ISODD(INT(D18/V$2:AC$2)),V19:AC19),Solutions!$B$9)+MOD(SUMPRODUCT(--ISODD(INT(D18/AD$2:AK$2)),AD19:AK19),Solutions!$B$9)+MOD(SUMPRODUCT(--ISODD(INT(D18/AL$2:AS$2)),AL19:AS19),Solutions!$B$9)+MOD(SUMPRODUCT(--ISODD(INT(D18/AT$2:BA$2)),AT19:BA19),Solutions!$B$9)+MOD(SUMPRODUCT(--ISODD(INT(D18/BB$2:BC$2)),BB19:BC19),Solutions!$B$9),Solutions!$B$9)</f>
        <v>107278203041454</v>
      </c>
      <c r="E19" s="3">
        <f ca="1">MOD(MOD(SUMPRODUCT(--ISODD(INT(E18/F$2:M$2)),F19:M19),Solutions!$B$9)+MOD(SUMPRODUCT(--ISODD(INT(E18/N$2:U$2)),N19:U19),Solutions!$B$9)+MOD(SUMPRODUCT(--ISODD(INT(E18/V$2:AC$2)),V19:AC19),Solutions!$B$9)+MOD(SUMPRODUCT(--ISODD(INT(E18/AD$2:AK$2)),AD19:AK19),Solutions!$B$9)+MOD(SUMPRODUCT(--ISODD(INT(E18/AL$2:AS$2)),AL19:AS19),Solutions!$B$9)+MOD(SUMPRODUCT(--ISODD(INT(E18/AT$2:BA$2)),AT19:BA19),Solutions!$B$9)+MOD(SUMPRODUCT(--ISODD(INT(E18/BB$2:BC$2)),BB19:BC19),Solutions!$B$9),Solutions!$B$9)</f>
        <v>22278132712994</v>
      </c>
      <c r="F19" s="3">
        <f t="shared" ca="1" si="3"/>
        <v>27840334086611</v>
      </c>
      <c r="G19" s="3">
        <f ca="1">F19*2-IF(F19*2&gt;=Solutions!$B$9,Solutions!$B$9,0)</f>
        <v>55680668173222</v>
      </c>
      <c r="H19" s="3">
        <f ca="1">G19*2-IF(G19*2&gt;=Solutions!$B$9,Solutions!$B$9,0)</f>
        <v>111361336346444</v>
      </c>
      <c r="I19" s="3">
        <f ca="1">H19*2-IF(H19*2&gt;=Solutions!$B$9,Solutions!$B$9,0)</f>
        <v>103406955178841</v>
      </c>
      <c r="J19" s="3">
        <f ca="1">I19*2-IF(I19*2&gt;=Solutions!$B$9,Solutions!$B$9,0)</f>
        <v>87498192843635</v>
      </c>
      <c r="K19" s="3">
        <f ca="1">J19*2-IF(J19*2&gt;=Solutions!$B$9,Solutions!$B$9,0)</f>
        <v>55680668173223</v>
      </c>
      <c r="L19" s="3">
        <f ca="1">K19*2-IF(K19*2&gt;=Solutions!$B$9,Solutions!$B$9,0)</f>
        <v>111361336346446</v>
      </c>
      <c r="M19" s="3">
        <f ca="1">L19*2-IF(L19*2&gt;=Solutions!$B$9,Solutions!$B$9,0)</f>
        <v>103406955178845</v>
      </c>
      <c r="N19" s="3">
        <f ca="1">M19*2-IF(M19*2&gt;=Solutions!$B$9,Solutions!$B$9,0)</f>
        <v>87498192843643</v>
      </c>
      <c r="O19" s="3">
        <f ca="1">N19*2-IF(N19*2&gt;=Solutions!$B$9,Solutions!$B$9,0)</f>
        <v>55680668173239</v>
      </c>
      <c r="P19" s="3">
        <f ca="1">O19*2-IF(O19*2&gt;=Solutions!$B$9,Solutions!$B$9,0)</f>
        <v>111361336346478</v>
      </c>
      <c r="Q19" s="3">
        <f ca="1">P19*2-IF(P19*2&gt;=Solutions!$B$9,Solutions!$B$9,0)</f>
        <v>103406955178909</v>
      </c>
      <c r="R19" s="3">
        <f ca="1">Q19*2-IF(Q19*2&gt;=Solutions!$B$9,Solutions!$B$9,0)</f>
        <v>87498192843771</v>
      </c>
      <c r="S19" s="3">
        <f ca="1">R19*2-IF(R19*2&gt;=Solutions!$B$9,Solutions!$B$9,0)</f>
        <v>55680668173495</v>
      </c>
      <c r="T19" s="3">
        <f ca="1">S19*2-IF(S19*2&gt;=Solutions!$B$9,Solutions!$B$9,0)</f>
        <v>111361336346990</v>
      </c>
      <c r="U19" s="3">
        <f ca="1">T19*2-IF(T19*2&gt;=Solutions!$B$9,Solutions!$B$9,0)</f>
        <v>103406955179933</v>
      </c>
      <c r="V19" s="3">
        <f ca="1">U19*2-IF(U19*2&gt;=Solutions!$B$9,Solutions!$B$9,0)</f>
        <v>87498192845819</v>
      </c>
      <c r="W19" s="3">
        <f ca="1">V19*2-IF(V19*2&gt;=Solutions!$B$9,Solutions!$B$9,0)</f>
        <v>55680668177591</v>
      </c>
      <c r="X19" s="3">
        <f ca="1">W19*2-IF(W19*2&gt;=Solutions!$B$9,Solutions!$B$9,0)</f>
        <v>111361336355182</v>
      </c>
      <c r="Y19" s="3">
        <f ca="1">X19*2-IF(X19*2&gt;=Solutions!$B$9,Solutions!$B$9,0)</f>
        <v>103406955196317</v>
      </c>
      <c r="Z19" s="3">
        <f ca="1">Y19*2-IF(Y19*2&gt;=Solutions!$B$9,Solutions!$B$9,0)</f>
        <v>87498192878587</v>
      </c>
      <c r="AA19" s="3">
        <f ca="1">Z19*2-IF(Z19*2&gt;=Solutions!$B$9,Solutions!$B$9,0)</f>
        <v>55680668243127</v>
      </c>
      <c r="AB19" s="3">
        <f ca="1">AA19*2-IF(AA19*2&gt;=Solutions!$B$9,Solutions!$B$9,0)</f>
        <v>111361336486254</v>
      </c>
      <c r="AC19" s="3">
        <f ca="1">AB19*2-IF(AB19*2&gt;=Solutions!$B$9,Solutions!$B$9,0)</f>
        <v>103406955458461</v>
      </c>
      <c r="AD19" s="3">
        <f ca="1">AC19*2-IF(AC19*2&gt;=Solutions!$B$9,Solutions!$B$9,0)</f>
        <v>87498193402875</v>
      </c>
      <c r="AE19" s="3">
        <f ca="1">AD19*2-IF(AD19*2&gt;=Solutions!$B$9,Solutions!$B$9,0)</f>
        <v>55680669291703</v>
      </c>
      <c r="AF19" s="3">
        <f ca="1">AE19*2-IF(AE19*2&gt;=Solutions!$B$9,Solutions!$B$9,0)</f>
        <v>111361338583406</v>
      </c>
      <c r="AG19" s="3">
        <f ca="1">AF19*2-IF(AF19*2&gt;=Solutions!$B$9,Solutions!$B$9,0)</f>
        <v>103406959652765</v>
      </c>
      <c r="AH19" s="3">
        <f ca="1">AG19*2-IF(AG19*2&gt;=Solutions!$B$9,Solutions!$B$9,0)</f>
        <v>87498201791483</v>
      </c>
      <c r="AI19" s="3">
        <f ca="1">AH19*2-IF(AH19*2&gt;=Solutions!$B$9,Solutions!$B$9,0)</f>
        <v>55680686068919</v>
      </c>
      <c r="AJ19" s="3">
        <f ca="1">AI19*2-IF(AI19*2&gt;=Solutions!$B$9,Solutions!$B$9,0)</f>
        <v>111361372137838</v>
      </c>
      <c r="AK19" s="3">
        <f ca="1">AJ19*2-IF(AJ19*2&gt;=Solutions!$B$9,Solutions!$B$9,0)</f>
        <v>103407026761629</v>
      </c>
      <c r="AL19" s="3">
        <f ca="1">AK19*2-IF(AK19*2&gt;=Solutions!$B$9,Solutions!$B$9,0)</f>
        <v>87498336009211</v>
      </c>
      <c r="AM19" s="3">
        <f ca="1">AL19*2-IF(AL19*2&gt;=Solutions!$B$9,Solutions!$B$9,0)</f>
        <v>55680954504375</v>
      </c>
      <c r="AN19" s="3">
        <f ca="1">AM19*2-IF(AM19*2&gt;=Solutions!$B$9,Solutions!$B$9,0)</f>
        <v>111361909008750</v>
      </c>
      <c r="AO19" s="3">
        <f ca="1">AN19*2-IF(AN19*2&gt;=Solutions!$B$9,Solutions!$B$9,0)</f>
        <v>103408100503453</v>
      </c>
      <c r="AP19" s="3">
        <f ca="1">AO19*2-IF(AO19*2&gt;=Solutions!$B$9,Solutions!$B$9,0)</f>
        <v>87500483492859</v>
      </c>
      <c r="AQ19" s="3">
        <f ca="1">AP19*2-IF(AP19*2&gt;=Solutions!$B$9,Solutions!$B$9,0)</f>
        <v>55685249471671</v>
      </c>
      <c r="AR19" s="3">
        <f ca="1">AQ19*2-IF(AQ19*2&gt;=Solutions!$B$9,Solutions!$B$9,0)</f>
        <v>111370498943342</v>
      </c>
      <c r="AS19" s="3">
        <f ca="1">AR19*2-IF(AR19*2&gt;=Solutions!$B$9,Solutions!$B$9,0)</f>
        <v>103425280372637</v>
      </c>
      <c r="AT19" s="3">
        <f ca="1">AS19*2-IF(AS19*2&gt;=Solutions!$B$9,Solutions!$B$9,0)</f>
        <v>87534843231227</v>
      </c>
      <c r="AU19" s="3">
        <f ca="1">AT19*2-IF(AT19*2&gt;=Solutions!$B$9,Solutions!$B$9,0)</f>
        <v>55753968948407</v>
      </c>
      <c r="AV19" s="3">
        <f ca="1">AU19*2-IF(AU19*2&gt;=Solutions!$B$9,Solutions!$B$9,0)</f>
        <v>111507937896814</v>
      </c>
      <c r="AW19" s="3">
        <f ca="1">AV19*2-IF(AV19*2&gt;=Solutions!$B$9,Solutions!$B$9,0)</f>
        <v>103700158279581</v>
      </c>
      <c r="AX19" s="3">
        <f ca="1">AW19*2-IF(AW19*2&gt;=Solutions!$B$9,Solutions!$B$9,0)</f>
        <v>88084599045115</v>
      </c>
      <c r="AY19" s="3">
        <f ca="1">AX19*2-IF(AX19*2&gt;=Solutions!$B$9,Solutions!$B$9,0)</f>
        <v>56853480576183</v>
      </c>
      <c r="AZ19" s="3">
        <f ca="1">AY19*2-IF(AY19*2&gt;=Solutions!$B$9,Solutions!$B$9,0)</f>
        <v>113706961152366</v>
      </c>
      <c r="BA19" s="3">
        <f ca="1">AZ19*2-IF(AZ19*2&gt;=Solutions!$B$9,Solutions!$B$9,0)</f>
        <v>108098204790685</v>
      </c>
      <c r="BB19" s="3">
        <f ca="1">BA19*2-IF(BA19*2&gt;=Solutions!$B$9,Solutions!$B$9,0)</f>
        <v>96880692067323</v>
      </c>
      <c r="BC19" s="3">
        <f ca="1">BB19*2-IF(BB19*2&gt;=Solutions!$B$9,Solutions!$B$9,0)</f>
        <v>74445666620599</v>
      </c>
      <c r="BD19" s="3">
        <f t="shared" ca="1" si="1"/>
        <v>0</v>
      </c>
      <c r="BE19" s="3">
        <f t="shared" ca="1" si="2"/>
        <v>27840334086611</v>
      </c>
      <c r="BF19" s="3" t="str">
        <f ca="1">IF($A19=1,Solutions!$B$9-1,"")</f>
        <v/>
      </c>
      <c r="BG19" s="3" t="str">
        <f ca="1">IF($A19=2,IF($C19&lt;0,Solutions!$B$9+$C19,$C19),"")</f>
        <v/>
      </c>
      <c r="BH19" s="3">
        <f t="shared" ca="1" si="4"/>
        <v>0</v>
      </c>
      <c r="BI19" s="3" t="str">
        <f ca="1">IF($A19=1,Solutions!$B$9-1,"")</f>
        <v/>
      </c>
      <c r="BJ19" s="3" t="str">
        <f t="shared" ca="1" si="5"/>
        <v/>
      </c>
      <c r="BK19" s="3">
        <f ca="1">IF($A19=3,'part2 invmod'!D18,"")</f>
        <v>27840334086611</v>
      </c>
    </row>
    <row r="20" spans="1:63">
      <c r="A20" s="3">
        <f ca="1">OFFSET(Input!C$1,COUNT(Input!$C:$C)-(ROW()-ROW($A$3)+1),0)</f>
        <v>2</v>
      </c>
      <c r="B20" s="3" t="str">
        <f ca="1">OFFSET(Input!D$1,COUNT(Input!$C:$C)-(ROW()-ROW($A$3)+1),0)</f>
        <v>offset</v>
      </c>
      <c r="C20" s="3">
        <f ca="1">OFFSET(Input!E$1,COUNT(Input!$C:$C)-(ROW()-ROW($A$3)+1),0)</f>
        <v>-3405</v>
      </c>
      <c r="D20" s="3">
        <f ca="1">MOD(BD20+MOD(SUMPRODUCT(--ISODD(INT(D19/F$2:M$2)),F20:M20),Solutions!$B$9)+MOD(SUMPRODUCT(--ISODD(INT(D19/N$2:U$2)),N20:U20),Solutions!$B$9)+MOD(SUMPRODUCT(--ISODD(INT(D19/V$2:AC$2)),V20:AC20),Solutions!$B$9)+MOD(SUMPRODUCT(--ISODD(INT(D19/AD$2:AK$2)),AD20:AK20),Solutions!$B$9)+MOD(SUMPRODUCT(--ISODD(INT(D19/AL$2:AS$2)),AL20:AS20),Solutions!$B$9)+MOD(SUMPRODUCT(--ISODD(INT(D19/AT$2:BA$2)),AT20:BA20),Solutions!$B$9)+MOD(SUMPRODUCT(--ISODD(INT(D19/BB$2:BC$2)),BB20:BC20),Solutions!$B$9),Solutions!$B$9)</f>
        <v>107278203038049</v>
      </c>
      <c r="E20" s="3">
        <f ca="1">MOD(MOD(SUMPRODUCT(--ISODD(INT(E19/F$2:M$2)),F20:M20),Solutions!$B$9)+MOD(SUMPRODUCT(--ISODD(INT(E19/N$2:U$2)),N20:U20),Solutions!$B$9)+MOD(SUMPRODUCT(--ISODD(INT(E19/V$2:AC$2)),V20:AC20),Solutions!$B$9)+MOD(SUMPRODUCT(--ISODD(INT(E19/AD$2:AK$2)),AD20:AK20),Solutions!$B$9)+MOD(SUMPRODUCT(--ISODD(INT(E19/AL$2:AS$2)),AL20:AS20),Solutions!$B$9)+MOD(SUMPRODUCT(--ISODD(INT(E19/AT$2:BA$2)),AT20:BA20),Solutions!$B$9)+MOD(SUMPRODUCT(--ISODD(INT(E19/BB$2:BC$2)),BB20:BC20),Solutions!$B$9),Solutions!$B$9)</f>
        <v>22278132712994</v>
      </c>
      <c r="F20" s="3">
        <f t="shared" ca="1" si="3"/>
        <v>1</v>
      </c>
      <c r="G20" s="3">
        <f ca="1">F20*2-IF(F20*2&gt;=Solutions!$B$9,Solutions!$B$9,0)</f>
        <v>2</v>
      </c>
      <c r="H20" s="3">
        <f ca="1">G20*2-IF(G20*2&gt;=Solutions!$B$9,Solutions!$B$9,0)</f>
        <v>4</v>
      </c>
      <c r="I20" s="3">
        <f ca="1">H20*2-IF(H20*2&gt;=Solutions!$B$9,Solutions!$B$9,0)</f>
        <v>8</v>
      </c>
      <c r="J20" s="3">
        <f ca="1">I20*2-IF(I20*2&gt;=Solutions!$B$9,Solutions!$B$9,0)</f>
        <v>16</v>
      </c>
      <c r="K20" s="3">
        <f ca="1">J20*2-IF(J20*2&gt;=Solutions!$B$9,Solutions!$B$9,0)</f>
        <v>32</v>
      </c>
      <c r="L20" s="3">
        <f ca="1">K20*2-IF(K20*2&gt;=Solutions!$B$9,Solutions!$B$9,0)</f>
        <v>64</v>
      </c>
      <c r="M20" s="3">
        <f ca="1">L20*2-IF(L20*2&gt;=Solutions!$B$9,Solutions!$B$9,0)</f>
        <v>128</v>
      </c>
      <c r="N20" s="3">
        <f ca="1">M20*2-IF(M20*2&gt;=Solutions!$B$9,Solutions!$B$9,0)</f>
        <v>256</v>
      </c>
      <c r="O20" s="3">
        <f ca="1">N20*2-IF(N20*2&gt;=Solutions!$B$9,Solutions!$B$9,0)</f>
        <v>512</v>
      </c>
      <c r="P20" s="3">
        <f ca="1">O20*2-IF(O20*2&gt;=Solutions!$B$9,Solutions!$B$9,0)</f>
        <v>1024</v>
      </c>
      <c r="Q20" s="3">
        <f ca="1">P20*2-IF(P20*2&gt;=Solutions!$B$9,Solutions!$B$9,0)</f>
        <v>2048</v>
      </c>
      <c r="R20" s="3">
        <f ca="1">Q20*2-IF(Q20*2&gt;=Solutions!$B$9,Solutions!$B$9,0)</f>
        <v>4096</v>
      </c>
      <c r="S20" s="3">
        <f ca="1">R20*2-IF(R20*2&gt;=Solutions!$B$9,Solutions!$B$9,0)</f>
        <v>8192</v>
      </c>
      <c r="T20" s="3">
        <f ca="1">S20*2-IF(S20*2&gt;=Solutions!$B$9,Solutions!$B$9,0)</f>
        <v>16384</v>
      </c>
      <c r="U20" s="3">
        <f ca="1">T20*2-IF(T20*2&gt;=Solutions!$B$9,Solutions!$B$9,0)</f>
        <v>32768</v>
      </c>
      <c r="V20" s="3">
        <f ca="1">U20*2-IF(U20*2&gt;=Solutions!$B$9,Solutions!$B$9,0)</f>
        <v>65536</v>
      </c>
      <c r="W20" s="3">
        <f ca="1">V20*2-IF(V20*2&gt;=Solutions!$B$9,Solutions!$B$9,0)</f>
        <v>131072</v>
      </c>
      <c r="X20" s="3">
        <f ca="1">W20*2-IF(W20*2&gt;=Solutions!$B$9,Solutions!$B$9,0)</f>
        <v>262144</v>
      </c>
      <c r="Y20" s="3">
        <f ca="1">X20*2-IF(X20*2&gt;=Solutions!$B$9,Solutions!$B$9,0)</f>
        <v>524288</v>
      </c>
      <c r="Z20" s="3">
        <f ca="1">Y20*2-IF(Y20*2&gt;=Solutions!$B$9,Solutions!$B$9,0)</f>
        <v>1048576</v>
      </c>
      <c r="AA20" s="3">
        <f ca="1">Z20*2-IF(Z20*2&gt;=Solutions!$B$9,Solutions!$B$9,0)</f>
        <v>2097152</v>
      </c>
      <c r="AB20" s="3">
        <f ca="1">AA20*2-IF(AA20*2&gt;=Solutions!$B$9,Solutions!$B$9,0)</f>
        <v>4194304</v>
      </c>
      <c r="AC20" s="3">
        <f ca="1">AB20*2-IF(AB20*2&gt;=Solutions!$B$9,Solutions!$B$9,0)</f>
        <v>8388608</v>
      </c>
      <c r="AD20" s="3">
        <f ca="1">AC20*2-IF(AC20*2&gt;=Solutions!$B$9,Solutions!$B$9,0)</f>
        <v>16777216</v>
      </c>
      <c r="AE20" s="3">
        <f ca="1">AD20*2-IF(AD20*2&gt;=Solutions!$B$9,Solutions!$B$9,0)</f>
        <v>33554432</v>
      </c>
      <c r="AF20" s="3">
        <f ca="1">AE20*2-IF(AE20*2&gt;=Solutions!$B$9,Solutions!$B$9,0)</f>
        <v>67108864</v>
      </c>
      <c r="AG20" s="3">
        <f ca="1">AF20*2-IF(AF20*2&gt;=Solutions!$B$9,Solutions!$B$9,0)</f>
        <v>134217728</v>
      </c>
      <c r="AH20" s="3">
        <f ca="1">AG20*2-IF(AG20*2&gt;=Solutions!$B$9,Solutions!$B$9,0)</f>
        <v>268435456</v>
      </c>
      <c r="AI20" s="3">
        <f ca="1">AH20*2-IF(AH20*2&gt;=Solutions!$B$9,Solutions!$B$9,0)</f>
        <v>536870912</v>
      </c>
      <c r="AJ20" s="3">
        <f ca="1">AI20*2-IF(AI20*2&gt;=Solutions!$B$9,Solutions!$B$9,0)</f>
        <v>1073741824</v>
      </c>
      <c r="AK20" s="3">
        <f ca="1">AJ20*2-IF(AJ20*2&gt;=Solutions!$B$9,Solutions!$B$9,0)</f>
        <v>2147483648</v>
      </c>
      <c r="AL20" s="3">
        <f ca="1">AK20*2-IF(AK20*2&gt;=Solutions!$B$9,Solutions!$B$9,0)</f>
        <v>4294967296</v>
      </c>
      <c r="AM20" s="3">
        <f ca="1">AL20*2-IF(AL20*2&gt;=Solutions!$B$9,Solutions!$B$9,0)</f>
        <v>8589934592</v>
      </c>
      <c r="AN20" s="3">
        <f ca="1">AM20*2-IF(AM20*2&gt;=Solutions!$B$9,Solutions!$B$9,0)</f>
        <v>17179869184</v>
      </c>
      <c r="AO20" s="3">
        <f ca="1">AN20*2-IF(AN20*2&gt;=Solutions!$B$9,Solutions!$B$9,0)</f>
        <v>34359738368</v>
      </c>
      <c r="AP20" s="3">
        <f ca="1">AO20*2-IF(AO20*2&gt;=Solutions!$B$9,Solutions!$B$9,0)</f>
        <v>68719476736</v>
      </c>
      <c r="AQ20" s="3">
        <f ca="1">AP20*2-IF(AP20*2&gt;=Solutions!$B$9,Solutions!$B$9,0)</f>
        <v>137438953472</v>
      </c>
      <c r="AR20" s="3">
        <f ca="1">AQ20*2-IF(AQ20*2&gt;=Solutions!$B$9,Solutions!$B$9,0)</f>
        <v>274877906944</v>
      </c>
      <c r="AS20" s="3">
        <f ca="1">AR20*2-IF(AR20*2&gt;=Solutions!$B$9,Solutions!$B$9,0)</f>
        <v>549755813888</v>
      </c>
      <c r="AT20" s="3">
        <f ca="1">AS20*2-IF(AS20*2&gt;=Solutions!$B$9,Solutions!$B$9,0)</f>
        <v>1099511627776</v>
      </c>
      <c r="AU20" s="3">
        <f ca="1">AT20*2-IF(AT20*2&gt;=Solutions!$B$9,Solutions!$B$9,0)</f>
        <v>2199023255552</v>
      </c>
      <c r="AV20" s="3">
        <f ca="1">AU20*2-IF(AU20*2&gt;=Solutions!$B$9,Solutions!$B$9,0)</f>
        <v>4398046511104</v>
      </c>
      <c r="AW20" s="3">
        <f ca="1">AV20*2-IF(AV20*2&gt;=Solutions!$B$9,Solutions!$B$9,0)</f>
        <v>8796093022208</v>
      </c>
      <c r="AX20" s="3">
        <f ca="1">AW20*2-IF(AW20*2&gt;=Solutions!$B$9,Solutions!$B$9,0)</f>
        <v>17592186044416</v>
      </c>
      <c r="AY20" s="3">
        <f ca="1">AX20*2-IF(AX20*2&gt;=Solutions!$B$9,Solutions!$B$9,0)</f>
        <v>35184372088832</v>
      </c>
      <c r="AZ20" s="3">
        <f ca="1">AY20*2-IF(AY20*2&gt;=Solutions!$B$9,Solutions!$B$9,0)</f>
        <v>70368744177664</v>
      </c>
      <c r="BA20" s="3">
        <f ca="1">AZ20*2-IF(AZ20*2&gt;=Solutions!$B$9,Solutions!$B$9,0)</f>
        <v>21421770841281</v>
      </c>
      <c r="BB20" s="3">
        <f ca="1">BA20*2-IF(BA20*2&gt;=Solutions!$B$9,Solutions!$B$9,0)</f>
        <v>42843541682562</v>
      </c>
      <c r="BC20" s="3">
        <f ca="1">BB20*2-IF(BB20*2&gt;=Solutions!$B$9,Solutions!$B$9,0)</f>
        <v>85687083365124</v>
      </c>
      <c r="BD20" s="3">
        <f t="shared" ca="1" si="1"/>
        <v>119315717510642</v>
      </c>
      <c r="BE20" s="3">
        <f t="shared" ca="1" si="2"/>
        <v>1</v>
      </c>
      <c r="BF20" s="3" t="str">
        <f ca="1">IF($A20=1,Solutions!$B$9-1,"")</f>
        <v/>
      </c>
      <c r="BG20" s="3">
        <f ca="1">IF($A20=2,IF($C20&lt;0,Solutions!$B$9+$C20,$C20),"")</f>
        <v>119315717510642</v>
      </c>
      <c r="BH20" s="3" t="str">
        <f t="shared" ca="1" si="4"/>
        <v/>
      </c>
      <c r="BI20" s="3" t="str">
        <f ca="1">IF($A20=1,Solutions!$B$9-1,"")</f>
        <v/>
      </c>
      <c r="BJ20" s="3">
        <f t="shared" ca="1" si="5"/>
        <v>1</v>
      </c>
      <c r="BK20" s="3" t="str">
        <f ca="1">IF($A20=3,'part2 invmod'!D19,"")</f>
        <v/>
      </c>
    </row>
    <row r="21" spans="1:63">
      <c r="A21" s="3">
        <f ca="1">OFFSET(Input!C$1,COUNT(Input!$C:$C)-(ROW()-ROW($A$3)+1),0)</f>
        <v>3</v>
      </c>
      <c r="B21" s="3" t="str">
        <f ca="1">OFFSET(Input!D$1,COUNT(Input!$C:$C)-(ROW()-ROW($A$3)+1),0)</f>
        <v>interleave</v>
      </c>
      <c r="C21" s="3">
        <f ca="1">OFFSET(Input!E$1,COUNT(Input!$C:$C)-(ROW()-ROW($A$3)+1),0)</f>
        <v>22</v>
      </c>
      <c r="D21" s="3">
        <f ca="1">MOD(BD21+MOD(SUMPRODUCT(--ISODD(INT(D20/F$2:M$2)),F21:M21),Solutions!$B$9)+MOD(SUMPRODUCT(--ISODD(INT(D20/N$2:U$2)),N21:U21),Solutions!$B$9)+MOD(SUMPRODUCT(--ISODD(INT(D20/V$2:AC$2)),V21:AC21),Solutions!$B$9)+MOD(SUMPRODUCT(--ISODD(INT(D20/AD$2:AK$2)),AD21:AK21),Solutions!$B$9)+MOD(SUMPRODUCT(--ISODD(INT(D20/AL$2:AS$2)),AL21:AS21),Solutions!$B$9)+MOD(SUMPRODUCT(--ISODD(INT(D20/AT$2:BA$2)),AT21:BA21),Solutions!$B$9)+MOD(SUMPRODUCT(--ISODD(INT(D20/BB$2:BC$2)),BB21:BC21),Solutions!$B$9),Solutions!$B$9)</f>
        <v>118768557765138</v>
      </c>
      <c r="E21" s="3">
        <f ca="1">MOD(MOD(SUMPRODUCT(--ISODD(INT(E20/F$2:M$2)),F21:M21),Solutions!$B$9)+MOD(SUMPRODUCT(--ISODD(INT(E20/N$2:U$2)),N21:U21),Solutions!$B$9)+MOD(SUMPRODUCT(--ISODD(INT(E20/V$2:AC$2)),V21:AC21),Solutions!$B$9)+MOD(SUMPRODUCT(--ISODD(INT(E20/AD$2:AK$2)),AD21:AK21),Solutions!$B$9)+MOD(SUMPRODUCT(--ISODD(INT(E20/AL$2:AS$2)),AL21:AS21),Solutions!$B$9)+MOD(SUMPRODUCT(--ISODD(INT(E20/AT$2:BA$2)),AT21:BA21),Solutions!$B$9)+MOD(SUMPRODUCT(--ISODD(INT(E20/BB$2:BC$2)),BB21:BC21),Solutions!$B$9),Solutions!$B$9)</f>
        <v>22706409216781</v>
      </c>
      <c r="F21" s="3">
        <f t="shared" ca="1" si="3"/>
        <v>5423441705184</v>
      </c>
      <c r="G21" s="3">
        <f ca="1">F21*2-IF(F21*2&gt;=Solutions!$B$9,Solutions!$B$9,0)</f>
        <v>10846883410368</v>
      </c>
      <c r="H21" s="3">
        <f ca="1">G21*2-IF(G21*2&gt;=Solutions!$B$9,Solutions!$B$9,0)</f>
        <v>21693766820736</v>
      </c>
      <c r="I21" s="3">
        <f ca="1">H21*2-IF(H21*2&gt;=Solutions!$B$9,Solutions!$B$9,0)</f>
        <v>43387533641472</v>
      </c>
      <c r="J21" s="3">
        <f ca="1">I21*2-IF(I21*2&gt;=Solutions!$B$9,Solutions!$B$9,0)</f>
        <v>86775067282944</v>
      </c>
      <c r="K21" s="3">
        <f ca="1">J21*2-IF(J21*2&gt;=Solutions!$B$9,Solutions!$B$9,0)</f>
        <v>54234417051841</v>
      </c>
      <c r="L21" s="3">
        <f ca="1">K21*2-IF(K21*2&gt;=Solutions!$B$9,Solutions!$B$9,0)</f>
        <v>108468834103682</v>
      </c>
      <c r="M21" s="3">
        <f ca="1">L21*2-IF(L21*2&gt;=Solutions!$B$9,Solutions!$B$9,0)</f>
        <v>97621950693317</v>
      </c>
      <c r="N21" s="3">
        <f ca="1">M21*2-IF(M21*2&gt;=Solutions!$B$9,Solutions!$B$9,0)</f>
        <v>75928183872587</v>
      </c>
      <c r="O21" s="3">
        <f ca="1">N21*2-IF(N21*2&gt;=Solutions!$B$9,Solutions!$B$9,0)</f>
        <v>32540650231127</v>
      </c>
      <c r="P21" s="3">
        <f ca="1">O21*2-IF(O21*2&gt;=Solutions!$B$9,Solutions!$B$9,0)</f>
        <v>65081300462254</v>
      </c>
      <c r="Q21" s="3">
        <f ca="1">P21*2-IF(P21*2&gt;=Solutions!$B$9,Solutions!$B$9,0)</f>
        <v>10846883410461</v>
      </c>
      <c r="R21" s="3">
        <f ca="1">Q21*2-IF(Q21*2&gt;=Solutions!$B$9,Solutions!$B$9,0)</f>
        <v>21693766820922</v>
      </c>
      <c r="S21" s="3">
        <f ca="1">R21*2-IF(R21*2&gt;=Solutions!$B$9,Solutions!$B$9,0)</f>
        <v>43387533641844</v>
      </c>
      <c r="T21" s="3">
        <f ca="1">S21*2-IF(S21*2&gt;=Solutions!$B$9,Solutions!$B$9,0)</f>
        <v>86775067283688</v>
      </c>
      <c r="U21" s="3">
        <f ca="1">T21*2-IF(T21*2&gt;=Solutions!$B$9,Solutions!$B$9,0)</f>
        <v>54234417053329</v>
      </c>
      <c r="V21" s="3">
        <f ca="1">U21*2-IF(U21*2&gt;=Solutions!$B$9,Solutions!$B$9,0)</f>
        <v>108468834106658</v>
      </c>
      <c r="W21" s="3">
        <f ca="1">V21*2-IF(V21*2&gt;=Solutions!$B$9,Solutions!$B$9,0)</f>
        <v>97621950699269</v>
      </c>
      <c r="X21" s="3">
        <f ca="1">W21*2-IF(W21*2&gt;=Solutions!$B$9,Solutions!$B$9,0)</f>
        <v>75928183884491</v>
      </c>
      <c r="Y21" s="3">
        <f ca="1">X21*2-IF(X21*2&gt;=Solutions!$B$9,Solutions!$B$9,0)</f>
        <v>32540650254935</v>
      </c>
      <c r="Z21" s="3">
        <f ca="1">Y21*2-IF(Y21*2&gt;=Solutions!$B$9,Solutions!$B$9,0)</f>
        <v>65081300509870</v>
      </c>
      <c r="AA21" s="3">
        <f ca="1">Z21*2-IF(Z21*2&gt;=Solutions!$B$9,Solutions!$B$9,0)</f>
        <v>10846883505693</v>
      </c>
      <c r="AB21" s="3">
        <f ca="1">AA21*2-IF(AA21*2&gt;=Solutions!$B$9,Solutions!$B$9,0)</f>
        <v>21693767011386</v>
      </c>
      <c r="AC21" s="3">
        <f ca="1">AB21*2-IF(AB21*2&gt;=Solutions!$B$9,Solutions!$B$9,0)</f>
        <v>43387534022772</v>
      </c>
      <c r="AD21" s="3">
        <f ca="1">AC21*2-IF(AC21*2&gt;=Solutions!$B$9,Solutions!$B$9,0)</f>
        <v>86775068045544</v>
      </c>
      <c r="AE21" s="3">
        <f ca="1">AD21*2-IF(AD21*2&gt;=Solutions!$B$9,Solutions!$B$9,0)</f>
        <v>54234418577041</v>
      </c>
      <c r="AF21" s="3">
        <f ca="1">AE21*2-IF(AE21*2&gt;=Solutions!$B$9,Solutions!$B$9,0)</f>
        <v>108468837154082</v>
      </c>
      <c r="AG21" s="3">
        <f ca="1">AF21*2-IF(AF21*2&gt;=Solutions!$B$9,Solutions!$B$9,0)</f>
        <v>97621956794117</v>
      </c>
      <c r="AH21" s="3">
        <f ca="1">AG21*2-IF(AG21*2&gt;=Solutions!$B$9,Solutions!$B$9,0)</f>
        <v>75928196074187</v>
      </c>
      <c r="AI21" s="3">
        <f ca="1">AH21*2-IF(AH21*2&gt;=Solutions!$B$9,Solutions!$B$9,0)</f>
        <v>32540674634327</v>
      </c>
      <c r="AJ21" s="3">
        <f ca="1">AI21*2-IF(AI21*2&gt;=Solutions!$B$9,Solutions!$B$9,0)</f>
        <v>65081349268654</v>
      </c>
      <c r="AK21" s="3">
        <f ca="1">AJ21*2-IF(AJ21*2&gt;=Solutions!$B$9,Solutions!$B$9,0)</f>
        <v>10846981023261</v>
      </c>
      <c r="AL21" s="3">
        <f ca="1">AK21*2-IF(AK21*2&gt;=Solutions!$B$9,Solutions!$B$9,0)</f>
        <v>21693962046522</v>
      </c>
      <c r="AM21" s="3">
        <f ca="1">AL21*2-IF(AL21*2&gt;=Solutions!$B$9,Solutions!$B$9,0)</f>
        <v>43387924093044</v>
      </c>
      <c r="AN21" s="3">
        <f ca="1">AM21*2-IF(AM21*2&gt;=Solutions!$B$9,Solutions!$B$9,0)</f>
        <v>86775848186088</v>
      </c>
      <c r="AO21" s="3">
        <f ca="1">AN21*2-IF(AN21*2&gt;=Solutions!$B$9,Solutions!$B$9,0)</f>
        <v>54235978858129</v>
      </c>
      <c r="AP21" s="3">
        <f ca="1">AO21*2-IF(AO21*2&gt;=Solutions!$B$9,Solutions!$B$9,0)</f>
        <v>108471957716258</v>
      </c>
      <c r="AQ21" s="3">
        <f ca="1">AP21*2-IF(AP21*2&gt;=Solutions!$B$9,Solutions!$B$9,0)</f>
        <v>97628197918469</v>
      </c>
      <c r="AR21" s="3">
        <f ca="1">AQ21*2-IF(AQ21*2&gt;=Solutions!$B$9,Solutions!$B$9,0)</f>
        <v>75940678322891</v>
      </c>
      <c r="AS21" s="3">
        <f ca="1">AR21*2-IF(AR21*2&gt;=Solutions!$B$9,Solutions!$B$9,0)</f>
        <v>32565639131735</v>
      </c>
      <c r="AT21" s="3">
        <f ca="1">AS21*2-IF(AS21*2&gt;=Solutions!$B$9,Solutions!$B$9,0)</f>
        <v>65131278263470</v>
      </c>
      <c r="AU21" s="3">
        <f ca="1">AT21*2-IF(AT21*2&gt;=Solutions!$B$9,Solutions!$B$9,0)</f>
        <v>10946839012893</v>
      </c>
      <c r="AV21" s="3">
        <f ca="1">AU21*2-IF(AU21*2&gt;=Solutions!$B$9,Solutions!$B$9,0)</f>
        <v>21893678025786</v>
      </c>
      <c r="AW21" s="3">
        <f ca="1">AV21*2-IF(AV21*2&gt;=Solutions!$B$9,Solutions!$B$9,0)</f>
        <v>43787356051572</v>
      </c>
      <c r="AX21" s="3">
        <f ca="1">AW21*2-IF(AW21*2&gt;=Solutions!$B$9,Solutions!$B$9,0)</f>
        <v>87574712103144</v>
      </c>
      <c r="AY21" s="3">
        <f ca="1">AX21*2-IF(AX21*2&gt;=Solutions!$B$9,Solutions!$B$9,0)</f>
        <v>55833706692241</v>
      </c>
      <c r="AZ21" s="3">
        <f ca="1">AY21*2-IF(AY21*2&gt;=Solutions!$B$9,Solutions!$B$9,0)</f>
        <v>111667413384482</v>
      </c>
      <c r="BA21" s="3">
        <f ca="1">AZ21*2-IF(AZ21*2&gt;=Solutions!$B$9,Solutions!$B$9,0)</f>
        <v>104019109254917</v>
      </c>
      <c r="BB21" s="3">
        <f ca="1">BA21*2-IF(BA21*2&gt;=Solutions!$B$9,Solutions!$B$9,0)</f>
        <v>88722500995787</v>
      </c>
      <c r="BC21" s="3">
        <f ca="1">BB21*2-IF(BB21*2&gt;=Solutions!$B$9,Solutions!$B$9,0)</f>
        <v>58129284477527</v>
      </c>
      <c r="BD21" s="3">
        <f t="shared" ca="1" si="1"/>
        <v>0</v>
      </c>
      <c r="BE21" s="3">
        <f t="shared" ca="1" si="2"/>
        <v>5423441705184</v>
      </c>
      <c r="BF21" s="3" t="str">
        <f ca="1">IF($A21=1,Solutions!$B$9-1,"")</f>
        <v/>
      </c>
      <c r="BG21" s="3" t="str">
        <f ca="1">IF($A21=2,IF($C21&lt;0,Solutions!$B$9+$C21,$C21),"")</f>
        <v/>
      </c>
      <c r="BH21" s="3">
        <f t="shared" ca="1" si="4"/>
        <v>0</v>
      </c>
      <c r="BI21" s="3" t="str">
        <f ca="1">IF($A21=1,Solutions!$B$9-1,"")</f>
        <v/>
      </c>
      <c r="BJ21" s="3" t="str">
        <f t="shared" ca="1" si="5"/>
        <v/>
      </c>
      <c r="BK21" s="3">
        <f ca="1">IF($A21=3,'part2 invmod'!D20,"")</f>
        <v>5423441705184</v>
      </c>
    </row>
    <row r="22" spans="1:63">
      <c r="A22" s="3">
        <f ca="1">OFFSET(Input!C$1,COUNT(Input!$C:$C)-(ROW()-ROW($A$3)+1),0)</f>
        <v>2</v>
      </c>
      <c r="B22" s="3" t="str">
        <f ca="1">OFFSET(Input!D$1,COUNT(Input!$C:$C)-(ROW()-ROW($A$3)+1),0)</f>
        <v>offset</v>
      </c>
      <c r="C22" s="3">
        <f ca="1">OFFSET(Input!E$1,COUNT(Input!$C:$C)-(ROW()-ROW($A$3)+1),0)</f>
        <v>-3893</v>
      </c>
      <c r="D22" s="3">
        <f ca="1">MOD(BD22+MOD(SUMPRODUCT(--ISODD(INT(D21/F$2:M$2)),F22:M22),Solutions!$B$9)+MOD(SUMPRODUCT(--ISODD(INT(D21/N$2:U$2)),N22:U22),Solutions!$B$9)+MOD(SUMPRODUCT(--ISODD(INT(D21/V$2:AC$2)),V22:AC22),Solutions!$B$9)+MOD(SUMPRODUCT(--ISODD(INT(D21/AD$2:AK$2)),AD22:AK22),Solutions!$B$9)+MOD(SUMPRODUCT(--ISODD(INT(D21/AL$2:AS$2)),AL22:AS22),Solutions!$B$9)+MOD(SUMPRODUCT(--ISODD(INT(D21/AT$2:BA$2)),AT22:BA22),Solutions!$B$9)+MOD(SUMPRODUCT(--ISODD(INT(D21/BB$2:BC$2)),BB22:BC22),Solutions!$B$9),Solutions!$B$9)</f>
        <v>118768557761245</v>
      </c>
      <c r="E22" s="3">
        <f ca="1">MOD(MOD(SUMPRODUCT(--ISODD(INT(E21/F$2:M$2)),F22:M22),Solutions!$B$9)+MOD(SUMPRODUCT(--ISODD(INT(E21/N$2:U$2)),N22:U22),Solutions!$B$9)+MOD(SUMPRODUCT(--ISODD(INT(E21/V$2:AC$2)),V22:AC22),Solutions!$B$9)+MOD(SUMPRODUCT(--ISODD(INT(E21/AD$2:AK$2)),AD22:AK22),Solutions!$B$9)+MOD(SUMPRODUCT(--ISODD(INT(E21/AL$2:AS$2)),AL22:AS22),Solutions!$B$9)+MOD(SUMPRODUCT(--ISODD(INT(E21/AT$2:BA$2)),AT22:BA22),Solutions!$B$9)+MOD(SUMPRODUCT(--ISODD(INT(E21/BB$2:BC$2)),BB22:BC22),Solutions!$B$9),Solutions!$B$9)</f>
        <v>22706409216781</v>
      </c>
      <c r="F22" s="3">
        <f t="shared" ca="1" si="3"/>
        <v>1</v>
      </c>
      <c r="G22" s="3">
        <f ca="1">F22*2-IF(F22*2&gt;=Solutions!$B$9,Solutions!$B$9,0)</f>
        <v>2</v>
      </c>
      <c r="H22" s="3">
        <f ca="1">G22*2-IF(G22*2&gt;=Solutions!$B$9,Solutions!$B$9,0)</f>
        <v>4</v>
      </c>
      <c r="I22" s="3">
        <f ca="1">H22*2-IF(H22*2&gt;=Solutions!$B$9,Solutions!$B$9,0)</f>
        <v>8</v>
      </c>
      <c r="J22" s="3">
        <f ca="1">I22*2-IF(I22*2&gt;=Solutions!$B$9,Solutions!$B$9,0)</f>
        <v>16</v>
      </c>
      <c r="K22" s="3">
        <f ca="1">J22*2-IF(J22*2&gt;=Solutions!$B$9,Solutions!$B$9,0)</f>
        <v>32</v>
      </c>
      <c r="L22" s="3">
        <f ca="1">K22*2-IF(K22*2&gt;=Solutions!$B$9,Solutions!$B$9,0)</f>
        <v>64</v>
      </c>
      <c r="M22" s="3">
        <f ca="1">L22*2-IF(L22*2&gt;=Solutions!$B$9,Solutions!$B$9,0)</f>
        <v>128</v>
      </c>
      <c r="N22" s="3">
        <f ca="1">M22*2-IF(M22*2&gt;=Solutions!$B$9,Solutions!$B$9,0)</f>
        <v>256</v>
      </c>
      <c r="O22" s="3">
        <f ca="1">N22*2-IF(N22*2&gt;=Solutions!$B$9,Solutions!$B$9,0)</f>
        <v>512</v>
      </c>
      <c r="P22" s="3">
        <f ca="1">O22*2-IF(O22*2&gt;=Solutions!$B$9,Solutions!$B$9,0)</f>
        <v>1024</v>
      </c>
      <c r="Q22" s="3">
        <f ca="1">P22*2-IF(P22*2&gt;=Solutions!$B$9,Solutions!$B$9,0)</f>
        <v>2048</v>
      </c>
      <c r="R22" s="3">
        <f ca="1">Q22*2-IF(Q22*2&gt;=Solutions!$B$9,Solutions!$B$9,0)</f>
        <v>4096</v>
      </c>
      <c r="S22" s="3">
        <f ca="1">R22*2-IF(R22*2&gt;=Solutions!$B$9,Solutions!$B$9,0)</f>
        <v>8192</v>
      </c>
      <c r="T22" s="3">
        <f ca="1">S22*2-IF(S22*2&gt;=Solutions!$B$9,Solutions!$B$9,0)</f>
        <v>16384</v>
      </c>
      <c r="U22" s="3">
        <f ca="1">T22*2-IF(T22*2&gt;=Solutions!$B$9,Solutions!$B$9,0)</f>
        <v>32768</v>
      </c>
      <c r="V22" s="3">
        <f ca="1">U22*2-IF(U22*2&gt;=Solutions!$B$9,Solutions!$B$9,0)</f>
        <v>65536</v>
      </c>
      <c r="W22" s="3">
        <f ca="1">V22*2-IF(V22*2&gt;=Solutions!$B$9,Solutions!$B$9,0)</f>
        <v>131072</v>
      </c>
      <c r="X22" s="3">
        <f ca="1">W22*2-IF(W22*2&gt;=Solutions!$B$9,Solutions!$B$9,0)</f>
        <v>262144</v>
      </c>
      <c r="Y22" s="3">
        <f ca="1">X22*2-IF(X22*2&gt;=Solutions!$B$9,Solutions!$B$9,0)</f>
        <v>524288</v>
      </c>
      <c r="Z22" s="3">
        <f ca="1">Y22*2-IF(Y22*2&gt;=Solutions!$B$9,Solutions!$B$9,0)</f>
        <v>1048576</v>
      </c>
      <c r="AA22" s="3">
        <f ca="1">Z22*2-IF(Z22*2&gt;=Solutions!$B$9,Solutions!$B$9,0)</f>
        <v>2097152</v>
      </c>
      <c r="AB22" s="3">
        <f ca="1">AA22*2-IF(AA22*2&gt;=Solutions!$B$9,Solutions!$B$9,0)</f>
        <v>4194304</v>
      </c>
      <c r="AC22" s="3">
        <f ca="1">AB22*2-IF(AB22*2&gt;=Solutions!$B$9,Solutions!$B$9,0)</f>
        <v>8388608</v>
      </c>
      <c r="AD22" s="3">
        <f ca="1">AC22*2-IF(AC22*2&gt;=Solutions!$B$9,Solutions!$B$9,0)</f>
        <v>16777216</v>
      </c>
      <c r="AE22" s="3">
        <f ca="1">AD22*2-IF(AD22*2&gt;=Solutions!$B$9,Solutions!$B$9,0)</f>
        <v>33554432</v>
      </c>
      <c r="AF22" s="3">
        <f ca="1">AE22*2-IF(AE22*2&gt;=Solutions!$B$9,Solutions!$B$9,0)</f>
        <v>67108864</v>
      </c>
      <c r="AG22" s="3">
        <f ca="1">AF22*2-IF(AF22*2&gt;=Solutions!$B$9,Solutions!$B$9,0)</f>
        <v>134217728</v>
      </c>
      <c r="AH22" s="3">
        <f ca="1">AG22*2-IF(AG22*2&gt;=Solutions!$B$9,Solutions!$B$9,0)</f>
        <v>268435456</v>
      </c>
      <c r="AI22" s="3">
        <f ca="1">AH22*2-IF(AH22*2&gt;=Solutions!$B$9,Solutions!$B$9,0)</f>
        <v>536870912</v>
      </c>
      <c r="AJ22" s="3">
        <f ca="1">AI22*2-IF(AI22*2&gt;=Solutions!$B$9,Solutions!$B$9,0)</f>
        <v>1073741824</v>
      </c>
      <c r="AK22" s="3">
        <f ca="1">AJ22*2-IF(AJ22*2&gt;=Solutions!$B$9,Solutions!$B$9,0)</f>
        <v>2147483648</v>
      </c>
      <c r="AL22" s="3">
        <f ca="1">AK22*2-IF(AK22*2&gt;=Solutions!$B$9,Solutions!$B$9,0)</f>
        <v>4294967296</v>
      </c>
      <c r="AM22" s="3">
        <f ca="1">AL22*2-IF(AL22*2&gt;=Solutions!$B$9,Solutions!$B$9,0)</f>
        <v>8589934592</v>
      </c>
      <c r="AN22" s="3">
        <f ca="1">AM22*2-IF(AM22*2&gt;=Solutions!$B$9,Solutions!$B$9,0)</f>
        <v>17179869184</v>
      </c>
      <c r="AO22" s="3">
        <f ca="1">AN22*2-IF(AN22*2&gt;=Solutions!$B$9,Solutions!$B$9,0)</f>
        <v>34359738368</v>
      </c>
      <c r="AP22" s="3">
        <f ca="1">AO22*2-IF(AO22*2&gt;=Solutions!$B$9,Solutions!$B$9,0)</f>
        <v>68719476736</v>
      </c>
      <c r="AQ22" s="3">
        <f ca="1">AP22*2-IF(AP22*2&gt;=Solutions!$B$9,Solutions!$B$9,0)</f>
        <v>137438953472</v>
      </c>
      <c r="AR22" s="3">
        <f ca="1">AQ22*2-IF(AQ22*2&gt;=Solutions!$B$9,Solutions!$B$9,0)</f>
        <v>274877906944</v>
      </c>
      <c r="AS22" s="3">
        <f ca="1">AR22*2-IF(AR22*2&gt;=Solutions!$B$9,Solutions!$B$9,0)</f>
        <v>549755813888</v>
      </c>
      <c r="AT22" s="3">
        <f ca="1">AS22*2-IF(AS22*2&gt;=Solutions!$B$9,Solutions!$B$9,0)</f>
        <v>1099511627776</v>
      </c>
      <c r="AU22" s="3">
        <f ca="1">AT22*2-IF(AT22*2&gt;=Solutions!$B$9,Solutions!$B$9,0)</f>
        <v>2199023255552</v>
      </c>
      <c r="AV22" s="3">
        <f ca="1">AU22*2-IF(AU22*2&gt;=Solutions!$B$9,Solutions!$B$9,0)</f>
        <v>4398046511104</v>
      </c>
      <c r="AW22" s="3">
        <f ca="1">AV22*2-IF(AV22*2&gt;=Solutions!$B$9,Solutions!$B$9,0)</f>
        <v>8796093022208</v>
      </c>
      <c r="AX22" s="3">
        <f ca="1">AW22*2-IF(AW22*2&gt;=Solutions!$B$9,Solutions!$B$9,0)</f>
        <v>17592186044416</v>
      </c>
      <c r="AY22" s="3">
        <f ca="1">AX22*2-IF(AX22*2&gt;=Solutions!$B$9,Solutions!$B$9,0)</f>
        <v>35184372088832</v>
      </c>
      <c r="AZ22" s="3">
        <f ca="1">AY22*2-IF(AY22*2&gt;=Solutions!$B$9,Solutions!$B$9,0)</f>
        <v>70368744177664</v>
      </c>
      <c r="BA22" s="3">
        <f ca="1">AZ22*2-IF(AZ22*2&gt;=Solutions!$B$9,Solutions!$B$9,0)</f>
        <v>21421770841281</v>
      </c>
      <c r="BB22" s="3">
        <f ca="1">BA22*2-IF(BA22*2&gt;=Solutions!$B$9,Solutions!$B$9,0)</f>
        <v>42843541682562</v>
      </c>
      <c r="BC22" s="3">
        <f ca="1">BB22*2-IF(BB22*2&gt;=Solutions!$B$9,Solutions!$B$9,0)</f>
        <v>85687083365124</v>
      </c>
      <c r="BD22" s="3">
        <f t="shared" ca="1" si="1"/>
        <v>119315717510154</v>
      </c>
      <c r="BE22" s="3">
        <f t="shared" ca="1" si="2"/>
        <v>1</v>
      </c>
      <c r="BF22" s="3" t="str">
        <f ca="1">IF($A22=1,Solutions!$B$9-1,"")</f>
        <v/>
      </c>
      <c r="BG22" s="3">
        <f ca="1">IF($A22=2,IF($C22&lt;0,Solutions!$B$9+$C22,$C22),"")</f>
        <v>119315717510154</v>
      </c>
      <c r="BH22" s="3" t="str">
        <f t="shared" ca="1" si="4"/>
        <v/>
      </c>
      <c r="BI22" s="3" t="str">
        <f ca="1">IF($A22=1,Solutions!$B$9-1,"")</f>
        <v/>
      </c>
      <c r="BJ22" s="3">
        <f t="shared" ca="1" si="5"/>
        <v>1</v>
      </c>
      <c r="BK22" s="3" t="str">
        <f ca="1">IF($A22=3,'part2 invmod'!D21,"")</f>
        <v/>
      </c>
    </row>
    <row r="23" spans="1:63">
      <c r="A23" s="3">
        <f ca="1">OFFSET(Input!C$1,COUNT(Input!$C:$C)-(ROW()-ROW($A$3)+1),0)</f>
        <v>3</v>
      </c>
      <c r="B23" s="3" t="str">
        <f ca="1">OFFSET(Input!D$1,COUNT(Input!$C:$C)-(ROW()-ROW($A$3)+1),0)</f>
        <v>interleave</v>
      </c>
      <c r="C23" s="3">
        <f ca="1">OFFSET(Input!E$1,COUNT(Input!$C:$C)-(ROW()-ROW($A$3)+1),0)</f>
        <v>72</v>
      </c>
      <c r="D23" s="3">
        <f ca="1">MOD(BD23+MOD(SUMPRODUCT(--ISODD(INT(D22/F$2:M$2)),F23:M23),Solutions!$B$9)+MOD(SUMPRODUCT(--ISODD(INT(D22/N$2:U$2)),N23:U23),Solutions!$B$9)+MOD(SUMPRODUCT(--ISODD(INT(D22/V$2:AC$2)),V23:AC23),Solutions!$B$9)+MOD(SUMPRODUCT(--ISODD(INT(D22/AD$2:AK$2)),AD23:AK23),Solutions!$B$9)+MOD(SUMPRODUCT(--ISODD(INT(D22/AL$2:AS$2)),AL23:AS23),Solutions!$B$9)+MOD(SUMPRODUCT(--ISODD(INT(D22/AT$2:BA$2)),AT23:BA23),Solutions!$B$9)+MOD(SUMPRODUCT(--ISODD(INT(D22/BB$2:BC$2)),BB23:BC23),Solutions!$B$9),Solutions!$B$9)</f>
        <v>23192678964498</v>
      </c>
      <c r="E23" s="3">
        <f ca="1">MOD(MOD(SUMPRODUCT(--ISODD(INT(E22/F$2:M$2)),F23:M23),Solutions!$B$9)+MOD(SUMPRODUCT(--ISODD(INT(E22/N$2:U$2)),N23:U23),Solutions!$B$9)+MOD(SUMPRODUCT(--ISODD(INT(E22/V$2:AC$2)),V23:AC23),Solutions!$B$9)+MOD(SUMPRODUCT(--ISODD(INT(E22/AD$2:AK$2)),AD23:AK23),Solutions!$B$9)+MOD(SUMPRODUCT(--ISODD(INT(E22/AL$2:AS$2)),AL23:AS23),Solutions!$B$9)+MOD(SUMPRODUCT(--ISODD(INT(E22/AT$2:BA$2)),AT23:BA23),Solutions!$B$9)+MOD(SUMPRODUCT(--ISODD(INT(E22/BB$2:BC$2)),BB23:BC23),Solutions!$B$9),Solutions!$B$9)</f>
        <v>21858482456936</v>
      </c>
      <c r="F23" s="3">
        <f t="shared" ca="1" si="3"/>
        <v>81200974419282</v>
      </c>
      <c r="G23" s="3">
        <f ca="1">F23*2-IF(F23*2&gt;=Solutions!$B$9,Solutions!$B$9,0)</f>
        <v>43086231324517</v>
      </c>
      <c r="H23" s="3">
        <f ca="1">G23*2-IF(G23*2&gt;=Solutions!$B$9,Solutions!$B$9,0)</f>
        <v>86172462649034</v>
      </c>
      <c r="I23" s="3">
        <f ca="1">H23*2-IF(H23*2&gt;=Solutions!$B$9,Solutions!$B$9,0)</f>
        <v>53029207784021</v>
      </c>
      <c r="J23" s="3">
        <f ca="1">I23*2-IF(I23*2&gt;=Solutions!$B$9,Solutions!$B$9,0)</f>
        <v>106058415568042</v>
      </c>
      <c r="K23" s="3">
        <f ca="1">J23*2-IF(J23*2&gt;=Solutions!$B$9,Solutions!$B$9,0)</f>
        <v>92801113622037</v>
      </c>
      <c r="L23" s="3">
        <f ca="1">K23*2-IF(K23*2&gt;=Solutions!$B$9,Solutions!$B$9,0)</f>
        <v>66286509730027</v>
      </c>
      <c r="M23" s="3">
        <f ca="1">L23*2-IF(L23*2&gt;=Solutions!$B$9,Solutions!$B$9,0)</f>
        <v>13257301946007</v>
      </c>
      <c r="N23" s="3">
        <f ca="1">M23*2-IF(M23*2&gt;=Solutions!$B$9,Solutions!$B$9,0)</f>
        <v>26514603892014</v>
      </c>
      <c r="O23" s="3">
        <f ca="1">N23*2-IF(N23*2&gt;=Solutions!$B$9,Solutions!$B$9,0)</f>
        <v>53029207784028</v>
      </c>
      <c r="P23" s="3">
        <f ca="1">O23*2-IF(O23*2&gt;=Solutions!$B$9,Solutions!$B$9,0)</f>
        <v>106058415568056</v>
      </c>
      <c r="Q23" s="3">
        <f ca="1">P23*2-IF(P23*2&gt;=Solutions!$B$9,Solutions!$B$9,0)</f>
        <v>92801113622065</v>
      </c>
      <c r="R23" s="3">
        <f ca="1">Q23*2-IF(Q23*2&gt;=Solutions!$B$9,Solutions!$B$9,0)</f>
        <v>66286509730083</v>
      </c>
      <c r="S23" s="3">
        <f ca="1">R23*2-IF(R23*2&gt;=Solutions!$B$9,Solutions!$B$9,0)</f>
        <v>13257301946119</v>
      </c>
      <c r="T23" s="3">
        <f ca="1">S23*2-IF(S23*2&gt;=Solutions!$B$9,Solutions!$B$9,0)</f>
        <v>26514603892238</v>
      </c>
      <c r="U23" s="3">
        <f ca="1">T23*2-IF(T23*2&gt;=Solutions!$B$9,Solutions!$B$9,0)</f>
        <v>53029207784476</v>
      </c>
      <c r="V23" s="3">
        <f ca="1">U23*2-IF(U23*2&gt;=Solutions!$B$9,Solutions!$B$9,0)</f>
        <v>106058415568952</v>
      </c>
      <c r="W23" s="3">
        <f ca="1">V23*2-IF(V23*2&gt;=Solutions!$B$9,Solutions!$B$9,0)</f>
        <v>92801113623857</v>
      </c>
      <c r="X23" s="3">
        <f ca="1">W23*2-IF(W23*2&gt;=Solutions!$B$9,Solutions!$B$9,0)</f>
        <v>66286509733667</v>
      </c>
      <c r="Y23" s="3">
        <f ca="1">X23*2-IF(X23*2&gt;=Solutions!$B$9,Solutions!$B$9,0)</f>
        <v>13257301953287</v>
      </c>
      <c r="Z23" s="3">
        <f ca="1">Y23*2-IF(Y23*2&gt;=Solutions!$B$9,Solutions!$B$9,0)</f>
        <v>26514603906574</v>
      </c>
      <c r="AA23" s="3">
        <f ca="1">Z23*2-IF(Z23*2&gt;=Solutions!$B$9,Solutions!$B$9,0)</f>
        <v>53029207813148</v>
      </c>
      <c r="AB23" s="3">
        <f ca="1">AA23*2-IF(AA23*2&gt;=Solutions!$B$9,Solutions!$B$9,0)</f>
        <v>106058415626296</v>
      </c>
      <c r="AC23" s="3">
        <f ca="1">AB23*2-IF(AB23*2&gt;=Solutions!$B$9,Solutions!$B$9,0)</f>
        <v>92801113738545</v>
      </c>
      <c r="AD23" s="3">
        <f ca="1">AC23*2-IF(AC23*2&gt;=Solutions!$B$9,Solutions!$B$9,0)</f>
        <v>66286509963043</v>
      </c>
      <c r="AE23" s="3">
        <f ca="1">AD23*2-IF(AD23*2&gt;=Solutions!$B$9,Solutions!$B$9,0)</f>
        <v>13257302412039</v>
      </c>
      <c r="AF23" s="3">
        <f ca="1">AE23*2-IF(AE23*2&gt;=Solutions!$B$9,Solutions!$B$9,0)</f>
        <v>26514604824078</v>
      </c>
      <c r="AG23" s="3">
        <f ca="1">AF23*2-IF(AF23*2&gt;=Solutions!$B$9,Solutions!$B$9,0)</f>
        <v>53029209648156</v>
      </c>
      <c r="AH23" s="3">
        <f ca="1">AG23*2-IF(AG23*2&gt;=Solutions!$B$9,Solutions!$B$9,0)</f>
        <v>106058419296312</v>
      </c>
      <c r="AI23" s="3">
        <f ca="1">AH23*2-IF(AH23*2&gt;=Solutions!$B$9,Solutions!$B$9,0)</f>
        <v>92801121078577</v>
      </c>
      <c r="AJ23" s="3">
        <f ca="1">AI23*2-IF(AI23*2&gt;=Solutions!$B$9,Solutions!$B$9,0)</f>
        <v>66286524643107</v>
      </c>
      <c r="AK23" s="3">
        <f ca="1">AJ23*2-IF(AJ23*2&gt;=Solutions!$B$9,Solutions!$B$9,0)</f>
        <v>13257331772167</v>
      </c>
      <c r="AL23" s="3">
        <f ca="1">AK23*2-IF(AK23*2&gt;=Solutions!$B$9,Solutions!$B$9,0)</f>
        <v>26514663544334</v>
      </c>
      <c r="AM23" s="3">
        <f ca="1">AL23*2-IF(AL23*2&gt;=Solutions!$B$9,Solutions!$B$9,0)</f>
        <v>53029327088668</v>
      </c>
      <c r="AN23" s="3">
        <f ca="1">AM23*2-IF(AM23*2&gt;=Solutions!$B$9,Solutions!$B$9,0)</f>
        <v>106058654177336</v>
      </c>
      <c r="AO23" s="3">
        <f ca="1">AN23*2-IF(AN23*2&gt;=Solutions!$B$9,Solutions!$B$9,0)</f>
        <v>92801590840625</v>
      </c>
      <c r="AP23" s="3">
        <f ca="1">AO23*2-IF(AO23*2&gt;=Solutions!$B$9,Solutions!$B$9,0)</f>
        <v>66287464167203</v>
      </c>
      <c r="AQ23" s="3">
        <f ca="1">AP23*2-IF(AP23*2&gt;=Solutions!$B$9,Solutions!$B$9,0)</f>
        <v>13259210820359</v>
      </c>
      <c r="AR23" s="3">
        <f ca="1">AQ23*2-IF(AQ23*2&gt;=Solutions!$B$9,Solutions!$B$9,0)</f>
        <v>26518421640718</v>
      </c>
      <c r="AS23" s="3">
        <f ca="1">AR23*2-IF(AR23*2&gt;=Solutions!$B$9,Solutions!$B$9,0)</f>
        <v>53036843281436</v>
      </c>
      <c r="AT23" s="3">
        <f ca="1">AS23*2-IF(AS23*2&gt;=Solutions!$B$9,Solutions!$B$9,0)</f>
        <v>106073686562872</v>
      </c>
      <c r="AU23" s="3">
        <f ca="1">AT23*2-IF(AT23*2&gt;=Solutions!$B$9,Solutions!$B$9,0)</f>
        <v>92831655611697</v>
      </c>
      <c r="AV23" s="3">
        <f ca="1">AU23*2-IF(AU23*2&gt;=Solutions!$B$9,Solutions!$B$9,0)</f>
        <v>66347593709347</v>
      </c>
      <c r="AW23" s="3">
        <f ca="1">AV23*2-IF(AV23*2&gt;=Solutions!$B$9,Solutions!$B$9,0)</f>
        <v>13379469904647</v>
      </c>
      <c r="AX23" s="3">
        <f ca="1">AW23*2-IF(AW23*2&gt;=Solutions!$B$9,Solutions!$B$9,0)</f>
        <v>26758939809294</v>
      </c>
      <c r="AY23" s="3">
        <f ca="1">AX23*2-IF(AX23*2&gt;=Solutions!$B$9,Solutions!$B$9,0)</f>
        <v>53517879618588</v>
      </c>
      <c r="AZ23" s="3">
        <f ca="1">AY23*2-IF(AY23*2&gt;=Solutions!$B$9,Solutions!$B$9,0)</f>
        <v>107035759237176</v>
      </c>
      <c r="BA23" s="3">
        <f ca="1">AZ23*2-IF(AZ23*2&gt;=Solutions!$B$9,Solutions!$B$9,0)</f>
        <v>94755800960305</v>
      </c>
      <c r="BB23" s="3">
        <f ca="1">BA23*2-IF(BA23*2&gt;=Solutions!$B$9,Solutions!$B$9,0)</f>
        <v>70195884406563</v>
      </c>
      <c r="BC23" s="3">
        <f ca="1">BB23*2-IF(BB23*2&gt;=Solutions!$B$9,Solutions!$B$9,0)</f>
        <v>21076051299079</v>
      </c>
      <c r="BD23" s="3">
        <f t="shared" ca="1" si="1"/>
        <v>0</v>
      </c>
      <c r="BE23" s="3">
        <f t="shared" ca="1" si="2"/>
        <v>81200974419282</v>
      </c>
      <c r="BF23" s="3" t="str">
        <f ca="1">IF($A23=1,Solutions!$B$9-1,"")</f>
        <v/>
      </c>
      <c r="BG23" s="3" t="str">
        <f ca="1">IF($A23=2,IF($C23&lt;0,Solutions!$B$9+$C23,$C23),"")</f>
        <v/>
      </c>
      <c r="BH23" s="3">
        <f t="shared" ca="1" si="4"/>
        <v>0</v>
      </c>
      <c r="BI23" s="3" t="str">
        <f ca="1">IF($A23=1,Solutions!$B$9-1,"")</f>
        <v/>
      </c>
      <c r="BJ23" s="3" t="str">
        <f t="shared" ca="1" si="5"/>
        <v/>
      </c>
      <c r="BK23" s="3">
        <f ca="1">IF($A23=3,'part2 invmod'!D22,"")</f>
        <v>81200974419282</v>
      </c>
    </row>
    <row r="24" spans="1:63">
      <c r="A24" s="3">
        <f ca="1">OFFSET(Input!C$1,COUNT(Input!$C:$C)-(ROW()-ROW($A$3)+1),0)</f>
        <v>2</v>
      </c>
      <c r="B24" s="3" t="str">
        <f ca="1">OFFSET(Input!D$1,COUNT(Input!$C:$C)-(ROW()-ROW($A$3)+1),0)</f>
        <v>offset</v>
      </c>
      <c r="C24" s="3">
        <f ca="1">OFFSET(Input!E$1,COUNT(Input!$C:$C)-(ROW()-ROW($A$3)+1),0)</f>
        <v>915</v>
      </c>
      <c r="D24" s="3">
        <f ca="1">MOD(BD24+MOD(SUMPRODUCT(--ISODD(INT(D23/F$2:M$2)),F24:M24),Solutions!$B$9)+MOD(SUMPRODUCT(--ISODD(INT(D23/N$2:U$2)),N24:U24),Solutions!$B$9)+MOD(SUMPRODUCT(--ISODD(INT(D23/V$2:AC$2)),V24:AC24),Solutions!$B$9)+MOD(SUMPRODUCT(--ISODD(INT(D23/AD$2:AK$2)),AD24:AK24),Solutions!$B$9)+MOD(SUMPRODUCT(--ISODD(INT(D23/AL$2:AS$2)),AL24:AS24),Solutions!$B$9)+MOD(SUMPRODUCT(--ISODD(INT(D23/AT$2:BA$2)),AT24:BA24),Solutions!$B$9)+MOD(SUMPRODUCT(--ISODD(INT(D23/BB$2:BC$2)),BB24:BC24),Solutions!$B$9),Solutions!$B$9)</f>
        <v>23192678965413</v>
      </c>
      <c r="E24" s="3">
        <f ca="1">MOD(MOD(SUMPRODUCT(--ISODD(INT(E23/F$2:M$2)),F24:M24),Solutions!$B$9)+MOD(SUMPRODUCT(--ISODD(INT(E23/N$2:U$2)),N24:U24),Solutions!$B$9)+MOD(SUMPRODUCT(--ISODD(INT(E23/V$2:AC$2)),V24:AC24),Solutions!$B$9)+MOD(SUMPRODUCT(--ISODD(INT(E23/AD$2:AK$2)),AD24:AK24),Solutions!$B$9)+MOD(SUMPRODUCT(--ISODD(INT(E23/AL$2:AS$2)),AL24:AS24),Solutions!$B$9)+MOD(SUMPRODUCT(--ISODD(INT(E23/AT$2:BA$2)),AT24:BA24),Solutions!$B$9)+MOD(SUMPRODUCT(--ISODD(INT(E23/BB$2:BC$2)),BB24:BC24),Solutions!$B$9),Solutions!$B$9)</f>
        <v>21858482456936</v>
      </c>
      <c r="F24" s="3">
        <f t="shared" ca="1" si="3"/>
        <v>1</v>
      </c>
      <c r="G24" s="3">
        <f ca="1">F24*2-IF(F24*2&gt;=Solutions!$B$9,Solutions!$B$9,0)</f>
        <v>2</v>
      </c>
      <c r="H24" s="3">
        <f ca="1">G24*2-IF(G24*2&gt;=Solutions!$B$9,Solutions!$B$9,0)</f>
        <v>4</v>
      </c>
      <c r="I24" s="3">
        <f ca="1">H24*2-IF(H24*2&gt;=Solutions!$B$9,Solutions!$B$9,0)</f>
        <v>8</v>
      </c>
      <c r="J24" s="3">
        <f ca="1">I24*2-IF(I24*2&gt;=Solutions!$B$9,Solutions!$B$9,0)</f>
        <v>16</v>
      </c>
      <c r="K24" s="3">
        <f ca="1">J24*2-IF(J24*2&gt;=Solutions!$B$9,Solutions!$B$9,0)</f>
        <v>32</v>
      </c>
      <c r="L24" s="3">
        <f ca="1">K24*2-IF(K24*2&gt;=Solutions!$B$9,Solutions!$B$9,0)</f>
        <v>64</v>
      </c>
      <c r="M24" s="3">
        <f ca="1">L24*2-IF(L24*2&gt;=Solutions!$B$9,Solutions!$B$9,0)</f>
        <v>128</v>
      </c>
      <c r="N24" s="3">
        <f ca="1">M24*2-IF(M24*2&gt;=Solutions!$B$9,Solutions!$B$9,0)</f>
        <v>256</v>
      </c>
      <c r="O24" s="3">
        <f ca="1">N24*2-IF(N24*2&gt;=Solutions!$B$9,Solutions!$B$9,0)</f>
        <v>512</v>
      </c>
      <c r="P24" s="3">
        <f ca="1">O24*2-IF(O24*2&gt;=Solutions!$B$9,Solutions!$B$9,0)</f>
        <v>1024</v>
      </c>
      <c r="Q24" s="3">
        <f ca="1">P24*2-IF(P24*2&gt;=Solutions!$B$9,Solutions!$B$9,0)</f>
        <v>2048</v>
      </c>
      <c r="R24" s="3">
        <f ca="1">Q24*2-IF(Q24*2&gt;=Solutions!$B$9,Solutions!$B$9,0)</f>
        <v>4096</v>
      </c>
      <c r="S24" s="3">
        <f ca="1">R24*2-IF(R24*2&gt;=Solutions!$B$9,Solutions!$B$9,0)</f>
        <v>8192</v>
      </c>
      <c r="T24" s="3">
        <f ca="1">S24*2-IF(S24*2&gt;=Solutions!$B$9,Solutions!$B$9,0)</f>
        <v>16384</v>
      </c>
      <c r="U24" s="3">
        <f ca="1">T24*2-IF(T24*2&gt;=Solutions!$B$9,Solutions!$B$9,0)</f>
        <v>32768</v>
      </c>
      <c r="V24" s="3">
        <f ca="1">U24*2-IF(U24*2&gt;=Solutions!$B$9,Solutions!$B$9,0)</f>
        <v>65536</v>
      </c>
      <c r="W24" s="3">
        <f ca="1">V24*2-IF(V24*2&gt;=Solutions!$B$9,Solutions!$B$9,0)</f>
        <v>131072</v>
      </c>
      <c r="X24" s="3">
        <f ca="1">W24*2-IF(W24*2&gt;=Solutions!$B$9,Solutions!$B$9,0)</f>
        <v>262144</v>
      </c>
      <c r="Y24" s="3">
        <f ca="1">X24*2-IF(X24*2&gt;=Solutions!$B$9,Solutions!$B$9,0)</f>
        <v>524288</v>
      </c>
      <c r="Z24" s="3">
        <f ca="1">Y24*2-IF(Y24*2&gt;=Solutions!$B$9,Solutions!$B$9,0)</f>
        <v>1048576</v>
      </c>
      <c r="AA24" s="3">
        <f ca="1">Z24*2-IF(Z24*2&gt;=Solutions!$B$9,Solutions!$B$9,0)</f>
        <v>2097152</v>
      </c>
      <c r="AB24" s="3">
        <f ca="1">AA24*2-IF(AA24*2&gt;=Solutions!$B$9,Solutions!$B$9,0)</f>
        <v>4194304</v>
      </c>
      <c r="AC24" s="3">
        <f ca="1">AB24*2-IF(AB24*2&gt;=Solutions!$B$9,Solutions!$B$9,0)</f>
        <v>8388608</v>
      </c>
      <c r="AD24" s="3">
        <f ca="1">AC24*2-IF(AC24*2&gt;=Solutions!$B$9,Solutions!$B$9,0)</f>
        <v>16777216</v>
      </c>
      <c r="AE24" s="3">
        <f ca="1">AD24*2-IF(AD24*2&gt;=Solutions!$B$9,Solutions!$B$9,0)</f>
        <v>33554432</v>
      </c>
      <c r="AF24" s="3">
        <f ca="1">AE24*2-IF(AE24*2&gt;=Solutions!$B$9,Solutions!$B$9,0)</f>
        <v>67108864</v>
      </c>
      <c r="AG24" s="3">
        <f ca="1">AF24*2-IF(AF24*2&gt;=Solutions!$B$9,Solutions!$B$9,0)</f>
        <v>134217728</v>
      </c>
      <c r="AH24" s="3">
        <f ca="1">AG24*2-IF(AG24*2&gt;=Solutions!$B$9,Solutions!$B$9,0)</f>
        <v>268435456</v>
      </c>
      <c r="AI24" s="3">
        <f ca="1">AH24*2-IF(AH24*2&gt;=Solutions!$B$9,Solutions!$B$9,0)</f>
        <v>536870912</v>
      </c>
      <c r="AJ24" s="3">
        <f ca="1">AI24*2-IF(AI24*2&gt;=Solutions!$B$9,Solutions!$B$9,0)</f>
        <v>1073741824</v>
      </c>
      <c r="AK24" s="3">
        <f ca="1">AJ24*2-IF(AJ24*2&gt;=Solutions!$B$9,Solutions!$B$9,0)</f>
        <v>2147483648</v>
      </c>
      <c r="AL24" s="3">
        <f ca="1">AK24*2-IF(AK24*2&gt;=Solutions!$B$9,Solutions!$B$9,0)</f>
        <v>4294967296</v>
      </c>
      <c r="AM24" s="3">
        <f ca="1">AL24*2-IF(AL24*2&gt;=Solutions!$B$9,Solutions!$B$9,0)</f>
        <v>8589934592</v>
      </c>
      <c r="AN24" s="3">
        <f ca="1">AM24*2-IF(AM24*2&gt;=Solutions!$B$9,Solutions!$B$9,0)</f>
        <v>17179869184</v>
      </c>
      <c r="AO24" s="3">
        <f ca="1">AN24*2-IF(AN24*2&gt;=Solutions!$B$9,Solutions!$B$9,0)</f>
        <v>34359738368</v>
      </c>
      <c r="AP24" s="3">
        <f ca="1">AO24*2-IF(AO24*2&gt;=Solutions!$B$9,Solutions!$B$9,0)</f>
        <v>68719476736</v>
      </c>
      <c r="AQ24" s="3">
        <f ca="1">AP24*2-IF(AP24*2&gt;=Solutions!$B$9,Solutions!$B$9,0)</f>
        <v>137438953472</v>
      </c>
      <c r="AR24" s="3">
        <f ca="1">AQ24*2-IF(AQ24*2&gt;=Solutions!$B$9,Solutions!$B$9,0)</f>
        <v>274877906944</v>
      </c>
      <c r="AS24" s="3">
        <f ca="1">AR24*2-IF(AR24*2&gt;=Solutions!$B$9,Solutions!$B$9,0)</f>
        <v>549755813888</v>
      </c>
      <c r="AT24" s="3">
        <f ca="1">AS24*2-IF(AS24*2&gt;=Solutions!$B$9,Solutions!$B$9,0)</f>
        <v>1099511627776</v>
      </c>
      <c r="AU24" s="3">
        <f ca="1">AT24*2-IF(AT24*2&gt;=Solutions!$B$9,Solutions!$B$9,0)</f>
        <v>2199023255552</v>
      </c>
      <c r="AV24" s="3">
        <f ca="1">AU24*2-IF(AU24*2&gt;=Solutions!$B$9,Solutions!$B$9,0)</f>
        <v>4398046511104</v>
      </c>
      <c r="AW24" s="3">
        <f ca="1">AV24*2-IF(AV24*2&gt;=Solutions!$B$9,Solutions!$B$9,0)</f>
        <v>8796093022208</v>
      </c>
      <c r="AX24" s="3">
        <f ca="1">AW24*2-IF(AW24*2&gt;=Solutions!$B$9,Solutions!$B$9,0)</f>
        <v>17592186044416</v>
      </c>
      <c r="AY24" s="3">
        <f ca="1">AX24*2-IF(AX24*2&gt;=Solutions!$B$9,Solutions!$B$9,0)</f>
        <v>35184372088832</v>
      </c>
      <c r="AZ24" s="3">
        <f ca="1">AY24*2-IF(AY24*2&gt;=Solutions!$B$9,Solutions!$B$9,0)</f>
        <v>70368744177664</v>
      </c>
      <c r="BA24" s="3">
        <f ca="1">AZ24*2-IF(AZ24*2&gt;=Solutions!$B$9,Solutions!$B$9,0)</f>
        <v>21421770841281</v>
      </c>
      <c r="BB24" s="3">
        <f ca="1">BA24*2-IF(BA24*2&gt;=Solutions!$B$9,Solutions!$B$9,0)</f>
        <v>42843541682562</v>
      </c>
      <c r="BC24" s="3">
        <f ca="1">BB24*2-IF(BB24*2&gt;=Solutions!$B$9,Solutions!$B$9,0)</f>
        <v>85687083365124</v>
      </c>
      <c r="BD24" s="3">
        <f t="shared" ca="1" si="1"/>
        <v>915</v>
      </c>
      <c r="BE24" s="3">
        <f t="shared" ca="1" si="2"/>
        <v>1</v>
      </c>
      <c r="BF24" s="3" t="str">
        <f ca="1">IF($A24=1,Solutions!$B$9-1,"")</f>
        <v/>
      </c>
      <c r="BG24" s="3">
        <f ca="1">IF($A24=2,IF($C24&lt;0,Solutions!$B$9+$C24,$C24),"")</f>
        <v>915</v>
      </c>
      <c r="BH24" s="3" t="str">
        <f t="shared" ca="1" si="4"/>
        <v/>
      </c>
      <c r="BI24" s="3" t="str">
        <f ca="1">IF($A24=1,Solutions!$B$9-1,"")</f>
        <v/>
      </c>
      <c r="BJ24" s="3">
        <f t="shared" ca="1" si="5"/>
        <v>1</v>
      </c>
      <c r="BK24" s="3" t="str">
        <f ca="1">IF($A24=3,'part2 invmod'!D23,"")</f>
        <v/>
      </c>
    </row>
    <row r="25" spans="1:63">
      <c r="A25" s="3">
        <f ca="1">OFFSET(Input!C$1,COUNT(Input!$C:$C)-(ROW()-ROW($A$3)+1),0)</f>
        <v>3</v>
      </c>
      <c r="B25" s="3" t="str">
        <f ca="1">OFFSET(Input!D$1,COUNT(Input!$C:$C)-(ROW()-ROW($A$3)+1),0)</f>
        <v>interleave</v>
      </c>
      <c r="C25" s="3">
        <f ca="1">OFFSET(Input!E$1,COUNT(Input!$C:$C)-(ROW()-ROW($A$3)+1),0)</f>
        <v>75</v>
      </c>
      <c r="D25" s="3">
        <f ca="1">MOD(BD25+MOD(SUMPRODUCT(--ISODD(INT(D24/F$2:M$2)),F25:M25),Solutions!$B$9)+MOD(SUMPRODUCT(--ISODD(INT(D24/N$2:U$2)),N25:U25),Solutions!$B$9)+MOD(SUMPRODUCT(--ISODD(INT(D24/V$2:AC$2)),V25:AC25),Solutions!$B$9)+MOD(SUMPRODUCT(--ISODD(INT(D24/AD$2:AK$2)),AD25:AK25),Solutions!$B$9)+MOD(SUMPRODUCT(--ISODD(INT(D24/AL$2:AS$2)),AL25:AS25),Solutions!$B$9)+MOD(SUMPRODUCT(--ISODD(INT(D24/AT$2:BA$2)),AT25:BA25),Solutions!$B$9)+MOD(SUMPRODUCT(--ISODD(INT(D24/BB$2:BC$2)),BB25:BC25),Solutions!$B$9),Solutions!$B$9)</f>
        <v>33717636623472</v>
      </c>
      <c r="E25" s="3">
        <f ca="1">MOD(MOD(SUMPRODUCT(--ISODD(INT(E24/F$2:M$2)),F25:M25),Solutions!$B$9)+MOD(SUMPRODUCT(--ISODD(INT(E24/N$2:U$2)),N25:U25),Solutions!$B$9)+MOD(SUMPRODUCT(--ISODD(INT(E24/V$2:AC$2)),V25:AC25),Solutions!$B$9)+MOD(SUMPRODUCT(--ISODD(INT(E24/AD$2:AK$2)),AD25:AK25),Solutions!$B$9)+MOD(SUMPRODUCT(--ISODD(INT(E24/AL$2:AS$2)),AL25:AS25),Solutions!$B$9)+MOD(SUMPRODUCT(--ISODD(INT(E24/AT$2:BA$2)),AT25:BA25),Solutions!$B$9)+MOD(SUMPRODUCT(--ISODD(INT(E24/BB$2:BC$2)),BB25:BC25),Solutions!$B$9),Solutions!$B$9)</f>
        <v>98925772911038</v>
      </c>
      <c r="F25" s="3">
        <f t="shared" ca="1" si="3"/>
        <v>106588707645882</v>
      </c>
      <c r="G25" s="3">
        <f ca="1">F25*2-IF(F25*2&gt;=Solutions!$B$9,Solutions!$B$9,0)</f>
        <v>93861697777717</v>
      </c>
      <c r="H25" s="3">
        <f ca="1">G25*2-IF(G25*2&gt;=Solutions!$B$9,Solutions!$B$9,0)</f>
        <v>68407678041387</v>
      </c>
      <c r="I25" s="3">
        <f ca="1">H25*2-IF(H25*2&gt;=Solutions!$B$9,Solutions!$B$9,0)</f>
        <v>17499638568727</v>
      </c>
      <c r="J25" s="3">
        <f ca="1">I25*2-IF(I25*2&gt;=Solutions!$B$9,Solutions!$B$9,0)</f>
        <v>34999277137454</v>
      </c>
      <c r="K25" s="3">
        <f ca="1">J25*2-IF(J25*2&gt;=Solutions!$B$9,Solutions!$B$9,0)</f>
        <v>69998554274908</v>
      </c>
      <c r="L25" s="3">
        <f ca="1">K25*2-IF(K25*2&gt;=Solutions!$B$9,Solutions!$B$9,0)</f>
        <v>20681391035769</v>
      </c>
      <c r="M25" s="3">
        <f ca="1">L25*2-IF(L25*2&gt;=Solutions!$B$9,Solutions!$B$9,0)</f>
        <v>41362782071538</v>
      </c>
      <c r="N25" s="3">
        <f ca="1">M25*2-IF(M25*2&gt;=Solutions!$B$9,Solutions!$B$9,0)</f>
        <v>82725564143076</v>
      </c>
      <c r="O25" s="3">
        <f ca="1">N25*2-IF(N25*2&gt;=Solutions!$B$9,Solutions!$B$9,0)</f>
        <v>46135410772105</v>
      </c>
      <c r="P25" s="3">
        <f ca="1">O25*2-IF(O25*2&gt;=Solutions!$B$9,Solutions!$B$9,0)</f>
        <v>92270821544210</v>
      </c>
      <c r="Q25" s="3">
        <f ca="1">P25*2-IF(P25*2&gt;=Solutions!$B$9,Solutions!$B$9,0)</f>
        <v>65225925574373</v>
      </c>
      <c r="R25" s="3">
        <f ca="1">Q25*2-IF(Q25*2&gt;=Solutions!$B$9,Solutions!$B$9,0)</f>
        <v>11136133634699</v>
      </c>
      <c r="S25" s="3">
        <f ca="1">R25*2-IF(R25*2&gt;=Solutions!$B$9,Solutions!$B$9,0)</f>
        <v>22272267269398</v>
      </c>
      <c r="T25" s="3">
        <f ca="1">S25*2-IF(S25*2&gt;=Solutions!$B$9,Solutions!$B$9,0)</f>
        <v>44544534538796</v>
      </c>
      <c r="U25" s="3">
        <f ca="1">T25*2-IF(T25*2&gt;=Solutions!$B$9,Solutions!$B$9,0)</f>
        <v>89089069077592</v>
      </c>
      <c r="V25" s="3">
        <f ca="1">U25*2-IF(U25*2&gt;=Solutions!$B$9,Solutions!$B$9,0)</f>
        <v>58862420641137</v>
      </c>
      <c r="W25" s="3">
        <f ca="1">V25*2-IF(V25*2&gt;=Solutions!$B$9,Solutions!$B$9,0)</f>
        <v>117724841282274</v>
      </c>
      <c r="X25" s="3">
        <f ca="1">W25*2-IF(W25*2&gt;=Solutions!$B$9,Solutions!$B$9,0)</f>
        <v>116133965050501</v>
      </c>
      <c r="Y25" s="3">
        <f ca="1">X25*2-IF(X25*2&gt;=Solutions!$B$9,Solutions!$B$9,0)</f>
        <v>112952212586955</v>
      </c>
      <c r="Z25" s="3">
        <f ca="1">Y25*2-IF(Y25*2&gt;=Solutions!$B$9,Solutions!$B$9,0)</f>
        <v>106588707659863</v>
      </c>
      <c r="AA25" s="3">
        <f ca="1">Z25*2-IF(Z25*2&gt;=Solutions!$B$9,Solutions!$B$9,0)</f>
        <v>93861697805679</v>
      </c>
      <c r="AB25" s="3">
        <f ca="1">AA25*2-IF(AA25*2&gt;=Solutions!$B$9,Solutions!$B$9,0)</f>
        <v>68407678097311</v>
      </c>
      <c r="AC25" s="3">
        <f ca="1">AB25*2-IF(AB25*2&gt;=Solutions!$B$9,Solutions!$B$9,0)</f>
        <v>17499638680575</v>
      </c>
      <c r="AD25" s="3">
        <f ca="1">AC25*2-IF(AC25*2&gt;=Solutions!$B$9,Solutions!$B$9,0)</f>
        <v>34999277361150</v>
      </c>
      <c r="AE25" s="3">
        <f ca="1">AD25*2-IF(AD25*2&gt;=Solutions!$B$9,Solutions!$B$9,0)</f>
        <v>69998554722300</v>
      </c>
      <c r="AF25" s="3">
        <f ca="1">AE25*2-IF(AE25*2&gt;=Solutions!$B$9,Solutions!$B$9,0)</f>
        <v>20681391930553</v>
      </c>
      <c r="AG25" s="3">
        <f ca="1">AF25*2-IF(AF25*2&gt;=Solutions!$B$9,Solutions!$B$9,0)</f>
        <v>41362783861106</v>
      </c>
      <c r="AH25" s="3">
        <f ca="1">AG25*2-IF(AG25*2&gt;=Solutions!$B$9,Solutions!$B$9,0)</f>
        <v>82725567722212</v>
      </c>
      <c r="AI25" s="3">
        <f ca="1">AH25*2-IF(AH25*2&gt;=Solutions!$B$9,Solutions!$B$9,0)</f>
        <v>46135417930377</v>
      </c>
      <c r="AJ25" s="3">
        <f ca="1">AI25*2-IF(AI25*2&gt;=Solutions!$B$9,Solutions!$B$9,0)</f>
        <v>92270835860754</v>
      </c>
      <c r="AK25" s="3">
        <f ca="1">AJ25*2-IF(AJ25*2&gt;=Solutions!$B$9,Solutions!$B$9,0)</f>
        <v>65225954207461</v>
      </c>
      <c r="AL25" s="3">
        <f ca="1">AK25*2-IF(AK25*2&gt;=Solutions!$B$9,Solutions!$B$9,0)</f>
        <v>11136190900875</v>
      </c>
      <c r="AM25" s="3">
        <f ca="1">AL25*2-IF(AL25*2&gt;=Solutions!$B$9,Solutions!$B$9,0)</f>
        <v>22272381801750</v>
      </c>
      <c r="AN25" s="3">
        <f ca="1">AM25*2-IF(AM25*2&gt;=Solutions!$B$9,Solutions!$B$9,0)</f>
        <v>44544763603500</v>
      </c>
      <c r="AO25" s="3">
        <f ca="1">AN25*2-IF(AN25*2&gt;=Solutions!$B$9,Solutions!$B$9,0)</f>
        <v>89089527207000</v>
      </c>
      <c r="AP25" s="3">
        <f ca="1">AO25*2-IF(AO25*2&gt;=Solutions!$B$9,Solutions!$B$9,0)</f>
        <v>58863336899953</v>
      </c>
      <c r="AQ25" s="3">
        <f ca="1">AP25*2-IF(AP25*2&gt;=Solutions!$B$9,Solutions!$B$9,0)</f>
        <v>117726673799906</v>
      </c>
      <c r="AR25" s="3">
        <f ca="1">AQ25*2-IF(AQ25*2&gt;=Solutions!$B$9,Solutions!$B$9,0)</f>
        <v>116137630085765</v>
      </c>
      <c r="AS25" s="3">
        <f ca="1">AR25*2-IF(AR25*2&gt;=Solutions!$B$9,Solutions!$B$9,0)</f>
        <v>112959542657483</v>
      </c>
      <c r="AT25" s="3">
        <f ca="1">AS25*2-IF(AS25*2&gt;=Solutions!$B$9,Solutions!$B$9,0)</f>
        <v>106603367800919</v>
      </c>
      <c r="AU25" s="3">
        <f ca="1">AT25*2-IF(AT25*2&gt;=Solutions!$B$9,Solutions!$B$9,0)</f>
        <v>93891018087791</v>
      </c>
      <c r="AV25" s="3">
        <f ca="1">AU25*2-IF(AU25*2&gt;=Solutions!$B$9,Solutions!$B$9,0)</f>
        <v>68466318661535</v>
      </c>
      <c r="AW25" s="3">
        <f ca="1">AV25*2-IF(AV25*2&gt;=Solutions!$B$9,Solutions!$B$9,0)</f>
        <v>17616919809023</v>
      </c>
      <c r="AX25" s="3">
        <f ca="1">AW25*2-IF(AW25*2&gt;=Solutions!$B$9,Solutions!$B$9,0)</f>
        <v>35233839618046</v>
      </c>
      <c r="AY25" s="3">
        <f ca="1">AX25*2-IF(AX25*2&gt;=Solutions!$B$9,Solutions!$B$9,0)</f>
        <v>70467679236092</v>
      </c>
      <c r="AZ25" s="3">
        <f ca="1">AY25*2-IF(AY25*2&gt;=Solutions!$B$9,Solutions!$B$9,0)</f>
        <v>21619640958137</v>
      </c>
      <c r="BA25" s="3">
        <f ca="1">AZ25*2-IF(AZ25*2&gt;=Solutions!$B$9,Solutions!$B$9,0)</f>
        <v>43239281916274</v>
      </c>
      <c r="BB25" s="3">
        <f ca="1">BA25*2-IF(BA25*2&gt;=Solutions!$B$9,Solutions!$B$9,0)</f>
        <v>86478563832548</v>
      </c>
      <c r="BC25" s="3">
        <f ca="1">BB25*2-IF(BB25*2&gt;=Solutions!$B$9,Solutions!$B$9,0)</f>
        <v>53641410151049</v>
      </c>
      <c r="BD25" s="3">
        <f t="shared" ca="1" si="1"/>
        <v>0</v>
      </c>
      <c r="BE25" s="3">
        <f t="shared" ca="1" si="2"/>
        <v>106588707645882</v>
      </c>
      <c r="BF25" s="3" t="str">
        <f ca="1">IF($A25=1,Solutions!$B$9-1,"")</f>
        <v/>
      </c>
      <c r="BG25" s="3" t="str">
        <f ca="1">IF($A25=2,IF($C25&lt;0,Solutions!$B$9+$C25,$C25),"")</f>
        <v/>
      </c>
      <c r="BH25" s="3">
        <f t="shared" ca="1" si="4"/>
        <v>0</v>
      </c>
      <c r="BI25" s="3" t="str">
        <f ca="1">IF($A25=1,Solutions!$B$9-1,"")</f>
        <v/>
      </c>
      <c r="BJ25" s="3" t="str">
        <f t="shared" ca="1" si="5"/>
        <v/>
      </c>
      <c r="BK25" s="3">
        <f ca="1">IF($A25=3,'part2 invmod'!D24,"")</f>
        <v>106588707645882</v>
      </c>
    </row>
    <row r="26" spans="1:63">
      <c r="A26" s="3">
        <f ca="1">OFFSET(Input!C$1,COUNT(Input!$C:$C)-(ROW()-ROW($A$3)+1),0)</f>
        <v>2</v>
      </c>
      <c r="B26" s="3" t="str">
        <f ca="1">OFFSET(Input!D$1,COUNT(Input!$C:$C)-(ROW()-ROW($A$3)+1),0)</f>
        <v>offset</v>
      </c>
      <c r="C26" s="3">
        <f ca="1">OFFSET(Input!E$1,COUNT(Input!$C:$C)-(ROW()-ROW($A$3)+1),0)</f>
        <v>3191</v>
      </c>
      <c r="D26" s="3">
        <f ca="1">MOD(BD26+MOD(SUMPRODUCT(--ISODD(INT(D25/F$2:M$2)),F26:M26),Solutions!$B$9)+MOD(SUMPRODUCT(--ISODD(INT(D25/N$2:U$2)),N26:U26),Solutions!$B$9)+MOD(SUMPRODUCT(--ISODD(INT(D25/V$2:AC$2)),V26:AC26),Solutions!$B$9)+MOD(SUMPRODUCT(--ISODD(INT(D25/AD$2:AK$2)),AD26:AK26),Solutions!$B$9)+MOD(SUMPRODUCT(--ISODD(INT(D25/AL$2:AS$2)),AL26:AS26),Solutions!$B$9)+MOD(SUMPRODUCT(--ISODD(INT(D25/AT$2:BA$2)),AT26:BA26),Solutions!$B$9)+MOD(SUMPRODUCT(--ISODD(INT(D25/BB$2:BC$2)),BB26:BC26),Solutions!$B$9),Solutions!$B$9)</f>
        <v>33717636626663</v>
      </c>
      <c r="E26" s="3">
        <f ca="1">MOD(MOD(SUMPRODUCT(--ISODD(INT(E25/F$2:M$2)),F26:M26),Solutions!$B$9)+MOD(SUMPRODUCT(--ISODD(INT(E25/N$2:U$2)),N26:U26),Solutions!$B$9)+MOD(SUMPRODUCT(--ISODD(INT(E25/V$2:AC$2)),V26:AC26),Solutions!$B$9)+MOD(SUMPRODUCT(--ISODD(INT(E25/AD$2:AK$2)),AD26:AK26),Solutions!$B$9)+MOD(SUMPRODUCT(--ISODD(INT(E25/AL$2:AS$2)),AL26:AS26),Solutions!$B$9)+MOD(SUMPRODUCT(--ISODD(INT(E25/AT$2:BA$2)),AT26:BA26),Solutions!$B$9)+MOD(SUMPRODUCT(--ISODD(INT(E25/BB$2:BC$2)),BB26:BC26),Solutions!$B$9),Solutions!$B$9)</f>
        <v>98925772911038</v>
      </c>
      <c r="F26" s="3">
        <f t="shared" ca="1" si="3"/>
        <v>1</v>
      </c>
      <c r="G26" s="3">
        <f ca="1">F26*2-IF(F26*2&gt;=Solutions!$B$9,Solutions!$B$9,0)</f>
        <v>2</v>
      </c>
      <c r="H26" s="3">
        <f ca="1">G26*2-IF(G26*2&gt;=Solutions!$B$9,Solutions!$B$9,0)</f>
        <v>4</v>
      </c>
      <c r="I26" s="3">
        <f ca="1">H26*2-IF(H26*2&gt;=Solutions!$B$9,Solutions!$B$9,0)</f>
        <v>8</v>
      </c>
      <c r="J26" s="3">
        <f ca="1">I26*2-IF(I26*2&gt;=Solutions!$B$9,Solutions!$B$9,0)</f>
        <v>16</v>
      </c>
      <c r="K26" s="3">
        <f ca="1">J26*2-IF(J26*2&gt;=Solutions!$B$9,Solutions!$B$9,0)</f>
        <v>32</v>
      </c>
      <c r="L26" s="3">
        <f ca="1">K26*2-IF(K26*2&gt;=Solutions!$B$9,Solutions!$B$9,0)</f>
        <v>64</v>
      </c>
      <c r="M26" s="3">
        <f ca="1">L26*2-IF(L26*2&gt;=Solutions!$B$9,Solutions!$B$9,0)</f>
        <v>128</v>
      </c>
      <c r="N26" s="3">
        <f ca="1">M26*2-IF(M26*2&gt;=Solutions!$B$9,Solutions!$B$9,0)</f>
        <v>256</v>
      </c>
      <c r="O26" s="3">
        <f ca="1">N26*2-IF(N26*2&gt;=Solutions!$B$9,Solutions!$B$9,0)</f>
        <v>512</v>
      </c>
      <c r="P26" s="3">
        <f ca="1">O26*2-IF(O26*2&gt;=Solutions!$B$9,Solutions!$B$9,0)</f>
        <v>1024</v>
      </c>
      <c r="Q26" s="3">
        <f ca="1">P26*2-IF(P26*2&gt;=Solutions!$B$9,Solutions!$B$9,0)</f>
        <v>2048</v>
      </c>
      <c r="R26" s="3">
        <f ca="1">Q26*2-IF(Q26*2&gt;=Solutions!$B$9,Solutions!$B$9,0)</f>
        <v>4096</v>
      </c>
      <c r="S26" s="3">
        <f ca="1">R26*2-IF(R26*2&gt;=Solutions!$B$9,Solutions!$B$9,0)</f>
        <v>8192</v>
      </c>
      <c r="T26" s="3">
        <f ca="1">S26*2-IF(S26*2&gt;=Solutions!$B$9,Solutions!$B$9,0)</f>
        <v>16384</v>
      </c>
      <c r="U26" s="3">
        <f ca="1">T26*2-IF(T26*2&gt;=Solutions!$B$9,Solutions!$B$9,0)</f>
        <v>32768</v>
      </c>
      <c r="V26" s="3">
        <f ca="1">U26*2-IF(U26*2&gt;=Solutions!$B$9,Solutions!$B$9,0)</f>
        <v>65536</v>
      </c>
      <c r="W26" s="3">
        <f ca="1">V26*2-IF(V26*2&gt;=Solutions!$B$9,Solutions!$B$9,0)</f>
        <v>131072</v>
      </c>
      <c r="X26" s="3">
        <f ca="1">W26*2-IF(W26*2&gt;=Solutions!$B$9,Solutions!$B$9,0)</f>
        <v>262144</v>
      </c>
      <c r="Y26" s="3">
        <f ca="1">X26*2-IF(X26*2&gt;=Solutions!$B$9,Solutions!$B$9,0)</f>
        <v>524288</v>
      </c>
      <c r="Z26" s="3">
        <f ca="1">Y26*2-IF(Y26*2&gt;=Solutions!$B$9,Solutions!$B$9,0)</f>
        <v>1048576</v>
      </c>
      <c r="AA26" s="3">
        <f ca="1">Z26*2-IF(Z26*2&gt;=Solutions!$B$9,Solutions!$B$9,0)</f>
        <v>2097152</v>
      </c>
      <c r="AB26" s="3">
        <f ca="1">AA26*2-IF(AA26*2&gt;=Solutions!$B$9,Solutions!$B$9,0)</f>
        <v>4194304</v>
      </c>
      <c r="AC26" s="3">
        <f ca="1">AB26*2-IF(AB26*2&gt;=Solutions!$B$9,Solutions!$B$9,0)</f>
        <v>8388608</v>
      </c>
      <c r="AD26" s="3">
        <f ca="1">AC26*2-IF(AC26*2&gt;=Solutions!$B$9,Solutions!$B$9,0)</f>
        <v>16777216</v>
      </c>
      <c r="AE26" s="3">
        <f ca="1">AD26*2-IF(AD26*2&gt;=Solutions!$B$9,Solutions!$B$9,0)</f>
        <v>33554432</v>
      </c>
      <c r="AF26" s="3">
        <f ca="1">AE26*2-IF(AE26*2&gt;=Solutions!$B$9,Solutions!$B$9,0)</f>
        <v>67108864</v>
      </c>
      <c r="AG26" s="3">
        <f ca="1">AF26*2-IF(AF26*2&gt;=Solutions!$B$9,Solutions!$B$9,0)</f>
        <v>134217728</v>
      </c>
      <c r="AH26" s="3">
        <f ca="1">AG26*2-IF(AG26*2&gt;=Solutions!$B$9,Solutions!$B$9,0)</f>
        <v>268435456</v>
      </c>
      <c r="AI26" s="3">
        <f ca="1">AH26*2-IF(AH26*2&gt;=Solutions!$B$9,Solutions!$B$9,0)</f>
        <v>536870912</v>
      </c>
      <c r="AJ26" s="3">
        <f ca="1">AI26*2-IF(AI26*2&gt;=Solutions!$B$9,Solutions!$B$9,0)</f>
        <v>1073741824</v>
      </c>
      <c r="AK26" s="3">
        <f ca="1">AJ26*2-IF(AJ26*2&gt;=Solutions!$B$9,Solutions!$B$9,0)</f>
        <v>2147483648</v>
      </c>
      <c r="AL26" s="3">
        <f ca="1">AK26*2-IF(AK26*2&gt;=Solutions!$B$9,Solutions!$B$9,0)</f>
        <v>4294967296</v>
      </c>
      <c r="AM26" s="3">
        <f ca="1">AL26*2-IF(AL26*2&gt;=Solutions!$B$9,Solutions!$B$9,0)</f>
        <v>8589934592</v>
      </c>
      <c r="AN26" s="3">
        <f ca="1">AM26*2-IF(AM26*2&gt;=Solutions!$B$9,Solutions!$B$9,0)</f>
        <v>17179869184</v>
      </c>
      <c r="AO26" s="3">
        <f ca="1">AN26*2-IF(AN26*2&gt;=Solutions!$B$9,Solutions!$B$9,0)</f>
        <v>34359738368</v>
      </c>
      <c r="AP26" s="3">
        <f ca="1">AO26*2-IF(AO26*2&gt;=Solutions!$B$9,Solutions!$B$9,0)</f>
        <v>68719476736</v>
      </c>
      <c r="AQ26" s="3">
        <f ca="1">AP26*2-IF(AP26*2&gt;=Solutions!$B$9,Solutions!$B$9,0)</f>
        <v>137438953472</v>
      </c>
      <c r="AR26" s="3">
        <f ca="1">AQ26*2-IF(AQ26*2&gt;=Solutions!$B$9,Solutions!$B$9,0)</f>
        <v>274877906944</v>
      </c>
      <c r="AS26" s="3">
        <f ca="1">AR26*2-IF(AR26*2&gt;=Solutions!$B$9,Solutions!$B$9,0)</f>
        <v>549755813888</v>
      </c>
      <c r="AT26" s="3">
        <f ca="1">AS26*2-IF(AS26*2&gt;=Solutions!$B$9,Solutions!$B$9,0)</f>
        <v>1099511627776</v>
      </c>
      <c r="AU26" s="3">
        <f ca="1">AT26*2-IF(AT26*2&gt;=Solutions!$B$9,Solutions!$B$9,0)</f>
        <v>2199023255552</v>
      </c>
      <c r="AV26" s="3">
        <f ca="1">AU26*2-IF(AU26*2&gt;=Solutions!$B$9,Solutions!$B$9,0)</f>
        <v>4398046511104</v>
      </c>
      <c r="AW26" s="3">
        <f ca="1">AV26*2-IF(AV26*2&gt;=Solutions!$B$9,Solutions!$B$9,0)</f>
        <v>8796093022208</v>
      </c>
      <c r="AX26" s="3">
        <f ca="1">AW26*2-IF(AW26*2&gt;=Solutions!$B$9,Solutions!$B$9,0)</f>
        <v>17592186044416</v>
      </c>
      <c r="AY26" s="3">
        <f ca="1">AX26*2-IF(AX26*2&gt;=Solutions!$B$9,Solutions!$B$9,0)</f>
        <v>35184372088832</v>
      </c>
      <c r="AZ26" s="3">
        <f ca="1">AY26*2-IF(AY26*2&gt;=Solutions!$B$9,Solutions!$B$9,0)</f>
        <v>70368744177664</v>
      </c>
      <c r="BA26" s="3">
        <f ca="1">AZ26*2-IF(AZ26*2&gt;=Solutions!$B$9,Solutions!$B$9,0)</f>
        <v>21421770841281</v>
      </c>
      <c r="BB26" s="3">
        <f ca="1">BA26*2-IF(BA26*2&gt;=Solutions!$B$9,Solutions!$B$9,0)</f>
        <v>42843541682562</v>
      </c>
      <c r="BC26" s="3">
        <f ca="1">BB26*2-IF(BB26*2&gt;=Solutions!$B$9,Solutions!$B$9,0)</f>
        <v>85687083365124</v>
      </c>
      <c r="BD26" s="3">
        <f t="shared" ca="1" si="1"/>
        <v>3191</v>
      </c>
      <c r="BE26" s="3">
        <f t="shared" ca="1" si="2"/>
        <v>1</v>
      </c>
      <c r="BF26" s="3" t="str">
        <f ca="1">IF($A26=1,Solutions!$B$9-1,"")</f>
        <v/>
      </c>
      <c r="BG26" s="3">
        <f ca="1">IF($A26=2,IF($C26&lt;0,Solutions!$B$9+$C26,$C26),"")</f>
        <v>3191</v>
      </c>
      <c r="BH26" s="3" t="str">
        <f t="shared" ca="1" si="4"/>
        <v/>
      </c>
      <c r="BI26" s="3" t="str">
        <f ca="1">IF($A26=1,Solutions!$B$9-1,"")</f>
        <v/>
      </c>
      <c r="BJ26" s="3">
        <f t="shared" ca="1" si="5"/>
        <v>1</v>
      </c>
      <c r="BK26" s="3" t="str">
        <f ca="1">IF($A26=3,'part2 invmod'!D25,"")</f>
        <v/>
      </c>
    </row>
    <row r="27" spans="1:63">
      <c r="A27" s="3">
        <f ca="1">OFFSET(Input!C$1,COUNT(Input!$C:$C)-(ROW()-ROW($A$3)+1),0)</f>
        <v>3</v>
      </c>
      <c r="B27" s="3" t="str">
        <f ca="1">OFFSET(Input!D$1,COUNT(Input!$C:$C)-(ROW()-ROW($A$3)+1),0)</f>
        <v>interleave</v>
      </c>
      <c r="C27" s="3">
        <f ca="1">OFFSET(Input!E$1,COUNT(Input!$C:$C)-(ROW()-ROW($A$3)+1),0)</f>
        <v>50</v>
      </c>
      <c r="D27" s="3">
        <f ca="1">MOD(BD27+MOD(SUMPRODUCT(--ISODD(INT(D26/F$2:M$2)),F27:M27),Solutions!$B$9)+MOD(SUMPRODUCT(--ISODD(INT(D26/N$2:U$2)),N27:U27),Solutions!$B$9)+MOD(SUMPRODUCT(--ISODD(INT(D26/V$2:AC$2)),V27:AC27),Solutions!$B$9)+MOD(SUMPRODUCT(--ISODD(INT(D26/AD$2:AK$2)),AD27:AK27),Solutions!$B$9)+MOD(SUMPRODUCT(--ISODD(INT(D26/AL$2:AS$2)),AL27:AS27),Solutions!$B$9)+MOD(SUMPRODUCT(--ISODD(INT(D26/AT$2:BA$2)),AT27:BA27),Solutions!$B$9)+MOD(SUMPRODUCT(--ISODD(INT(D26/BB$2:BC$2)),BB27:BC27),Solutions!$B$9),Solutions!$B$9)</f>
        <v>50786954088433</v>
      </c>
      <c r="E27" s="3">
        <f ca="1">MOD(MOD(SUMPRODUCT(--ISODD(INT(E26/F$2:M$2)),F27:M27),Solutions!$B$9)+MOD(SUMPRODUCT(--ISODD(INT(E26/N$2:U$2)),N27:U27),Solutions!$B$9)+MOD(SUMPRODUCT(--ISODD(INT(E26/V$2:AC$2)),V27:AC27),Solutions!$B$9)+MOD(SUMPRODUCT(--ISODD(INT(E26/AD$2:AK$2)),AD27:AK27),Solutions!$B$9)+MOD(SUMPRODUCT(--ISODD(INT(E26/AL$2:AS$2)),AL27:AS27),Solutions!$B$9)+MOD(SUMPRODUCT(--ISODD(INT(E26/AT$2:BA$2)),AT27:BA27),Solutions!$B$9)+MOD(SUMPRODUCT(--ISODD(INT(E26/BB$2:BC$2)),BB27:BC27),Solutions!$B$9),Solutions!$B$9)</f>
        <v>111748975571144</v>
      </c>
      <c r="F27" s="3">
        <f t="shared" ca="1" si="3"/>
        <v>40567343954776</v>
      </c>
      <c r="G27" s="3">
        <f ca="1">F27*2-IF(F27*2&gt;=Solutions!$B$9,Solutions!$B$9,0)</f>
        <v>81134687909552</v>
      </c>
      <c r="H27" s="3">
        <f ca="1">G27*2-IF(G27*2&gt;=Solutions!$B$9,Solutions!$B$9,0)</f>
        <v>42953658305057</v>
      </c>
      <c r="I27" s="3">
        <f ca="1">H27*2-IF(H27*2&gt;=Solutions!$B$9,Solutions!$B$9,0)</f>
        <v>85907316610114</v>
      </c>
      <c r="J27" s="3">
        <f ca="1">I27*2-IF(I27*2&gt;=Solutions!$B$9,Solutions!$B$9,0)</f>
        <v>52498915706181</v>
      </c>
      <c r="K27" s="3">
        <f ca="1">J27*2-IF(J27*2&gt;=Solutions!$B$9,Solutions!$B$9,0)</f>
        <v>104997831412362</v>
      </c>
      <c r="L27" s="3">
        <f ca="1">K27*2-IF(K27*2&gt;=Solutions!$B$9,Solutions!$B$9,0)</f>
        <v>90679945310677</v>
      </c>
      <c r="M27" s="3">
        <f ca="1">L27*2-IF(L27*2&gt;=Solutions!$B$9,Solutions!$B$9,0)</f>
        <v>62044173107307</v>
      </c>
      <c r="N27" s="3">
        <f ca="1">M27*2-IF(M27*2&gt;=Solutions!$B$9,Solutions!$B$9,0)</f>
        <v>4772628700567</v>
      </c>
      <c r="O27" s="3">
        <f ca="1">N27*2-IF(N27*2&gt;=Solutions!$B$9,Solutions!$B$9,0)</f>
        <v>9545257401134</v>
      </c>
      <c r="P27" s="3">
        <f ca="1">O27*2-IF(O27*2&gt;=Solutions!$B$9,Solutions!$B$9,0)</f>
        <v>19090514802268</v>
      </c>
      <c r="Q27" s="3">
        <f ca="1">P27*2-IF(P27*2&gt;=Solutions!$B$9,Solutions!$B$9,0)</f>
        <v>38181029604536</v>
      </c>
      <c r="R27" s="3">
        <f ca="1">Q27*2-IF(Q27*2&gt;=Solutions!$B$9,Solutions!$B$9,0)</f>
        <v>76362059209072</v>
      </c>
      <c r="S27" s="3">
        <f ca="1">R27*2-IF(R27*2&gt;=Solutions!$B$9,Solutions!$B$9,0)</f>
        <v>33408400904097</v>
      </c>
      <c r="T27" s="3">
        <f ca="1">S27*2-IF(S27*2&gt;=Solutions!$B$9,Solutions!$B$9,0)</f>
        <v>66816801808194</v>
      </c>
      <c r="U27" s="3">
        <f ca="1">T27*2-IF(T27*2&gt;=Solutions!$B$9,Solutions!$B$9,0)</f>
        <v>14317886102341</v>
      </c>
      <c r="V27" s="3">
        <f ca="1">U27*2-IF(U27*2&gt;=Solutions!$B$9,Solutions!$B$9,0)</f>
        <v>28635772204682</v>
      </c>
      <c r="W27" s="3">
        <f ca="1">V27*2-IF(V27*2&gt;=Solutions!$B$9,Solutions!$B$9,0)</f>
        <v>57271544409364</v>
      </c>
      <c r="X27" s="3">
        <f ca="1">W27*2-IF(W27*2&gt;=Solutions!$B$9,Solutions!$B$9,0)</f>
        <v>114543088818728</v>
      </c>
      <c r="Y27" s="3">
        <f ca="1">X27*2-IF(X27*2&gt;=Solutions!$B$9,Solutions!$B$9,0)</f>
        <v>109770460123409</v>
      </c>
      <c r="Z27" s="3">
        <f ca="1">Y27*2-IF(Y27*2&gt;=Solutions!$B$9,Solutions!$B$9,0)</f>
        <v>100225202732771</v>
      </c>
      <c r="AA27" s="3">
        <f ca="1">Z27*2-IF(Z27*2&gt;=Solutions!$B$9,Solutions!$B$9,0)</f>
        <v>81134687951495</v>
      </c>
      <c r="AB27" s="3">
        <f ca="1">AA27*2-IF(AA27*2&gt;=Solutions!$B$9,Solutions!$B$9,0)</f>
        <v>42953658388943</v>
      </c>
      <c r="AC27" s="3">
        <f ca="1">AB27*2-IF(AB27*2&gt;=Solutions!$B$9,Solutions!$B$9,0)</f>
        <v>85907316777886</v>
      </c>
      <c r="AD27" s="3">
        <f ca="1">AC27*2-IF(AC27*2&gt;=Solutions!$B$9,Solutions!$B$9,0)</f>
        <v>52498916041725</v>
      </c>
      <c r="AE27" s="3">
        <f ca="1">AD27*2-IF(AD27*2&gt;=Solutions!$B$9,Solutions!$B$9,0)</f>
        <v>104997832083450</v>
      </c>
      <c r="AF27" s="3">
        <f ca="1">AE27*2-IF(AE27*2&gt;=Solutions!$B$9,Solutions!$B$9,0)</f>
        <v>90679946652853</v>
      </c>
      <c r="AG27" s="3">
        <f ca="1">AF27*2-IF(AF27*2&gt;=Solutions!$B$9,Solutions!$B$9,0)</f>
        <v>62044175791659</v>
      </c>
      <c r="AH27" s="3">
        <f ca="1">AG27*2-IF(AG27*2&gt;=Solutions!$B$9,Solutions!$B$9,0)</f>
        <v>4772634069271</v>
      </c>
      <c r="AI27" s="3">
        <f ca="1">AH27*2-IF(AH27*2&gt;=Solutions!$B$9,Solutions!$B$9,0)</f>
        <v>9545268138542</v>
      </c>
      <c r="AJ27" s="3">
        <f ca="1">AI27*2-IF(AI27*2&gt;=Solutions!$B$9,Solutions!$B$9,0)</f>
        <v>19090536277084</v>
      </c>
      <c r="AK27" s="3">
        <f ca="1">AJ27*2-IF(AJ27*2&gt;=Solutions!$B$9,Solutions!$B$9,0)</f>
        <v>38181072554168</v>
      </c>
      <c r="AL27" s="3">
        <f ca="1">AK27*2-IF(AK27*2&gt;=Solutions!$B$9,Solutions!$B$9,0)</f>
        <v>76362145108336</v>
      </c>
      <c r="AM27" s="3">
        <f ca="1">AL27*2-IF(AL27*2&gt;=Solutions!$B$9,Solutions!$B$9,0)</f>
        <v>33408572702625</v>
      </c>
      <c r="AN27" s="3">
        <f ca="1">AM27*2-IF(AM27*2&gt;=Solutions!$B$9,Solutions!$B$9,0)</f>
        <v>66817145405250</v>
      </c>
      <c r="AO27" s="3">
        <f ca="1">AN27*2-IF(AN27*2&gt;=Solutions!$B$9,Solutions!$B$9,0)</f>
        <v>14318573296453</v>
      </c>
      <c r="AP27" s="3">
        <f ca="1">AO27*2-IF(AO27*2&gt;=Solutions!$B$9,Solutions!$B$9,0)</f>
        <v>28637146592906</v>
      </c>
      <c r="AQ27" s="3">
        <f ca="1">AP27*2-IF(AP27*2&gt;=Solutions!$B$9,Solutions!$B$9,0)</f>
        <v>57274293185812</v>
      </c>
      <c r="AR27" s="3">
        <f ca="1">AQ27*2-IF(AQ27*2&gt;=Solutions!$B$9,Solutions!$B$9,0)</f>
        <v>114548586371624</v>
      </c>
      <c r="AS27" s="3">
        <f ca="1">AR27*2-IF(AR27*2&gt;=Solutions!$B$9,Solutions!$B$9,0)</f>
        <v>109781455229201</v>
      </c>
      <c r="AT27" s="3">
        <f ca="1">AS27*2-IF(AS27*2&gt;=Solutions!$B$9,Solutions!$B$9,0)</f>
        <v>100247192944355</v>
      </c>
      <c r="AU27" s="3">
        <f ca="1">AT27*2-IF(AT27*2&gt;=Solutions!$B$9,Solutions!$B$9,0)</f>
        <v>81178668374663</v>
      </c>
      <c r="AV27" s="3">
        <f ca="1">AU27*2-IF(AU27*2&gt;=Solutions!$B$9,Solutions!$B$9,0)</f>
        <v>43041619235279</v>
      </c>
      <c r="AW27" s="3">
        <f ca="1">AV27*2-IF(AV27*2&gt;=Solutions!$B$9,Solutions!$B$9,0)</f>
        <v>86083238470558</v>
      </c>
      <c r="AX27" s="3">
        <f ca="1">AW27*2-IF(AW27*2&gt;=Solutions!$B$9,Solutions!$B$9,0)</f>
        <v>52850759427069</v>
      </c>
      <c r="AY27" s="3">
        <f ca="1">AX27*2-IF(AX27*2&gt;=Solutions!$B$9,Solutions!$B$9,0)</f>
        <v>105701518854138</v>
      </c>
      <c r="AZ27" s="3">
        <f ca="1">AY27*2-IF(AY27*2&gt;=Solutions!$B$9,Solutions!$B$9,0)</f>
        <v>92087320194229</v>
      </c>
      <c r="BA27" s="3">
        <f ca="1">AZ27*2-IF(AZ27*2&gt;=Solutions!$B$9,Solutions!$B$9,0)</f>
        <v>64858922874411</v>
      </c>
      <c r="BB27" s="3">
        <f ca="1">BA27*2-IF(BA27*2&gt;=Solutions!$B$9,Solutions!$B$9,0)</f>
        <v>10402128234775</v>
      </c>
      <c r="BC27" s="3">
        <f ca="1">BB27*2-IF(BB27*2&gt;=Solutions!$B$9,Solutions!$B$9,0)</f>
        <v>20804256469550</v>
      </c>
      <c r="BD27" s="3">
        <f t="shared" ca="1" si="1"/>
        <v>0</v>
      </c>
      <c r="BE27" s="3">
        <f t="shared" ca="1" si="2"/>
        <v>40567343954776</v>
      </c>
      <c r="BF27" s="3" t="str">
        <f ca="1">IF($A27=1,Solutions!$B$9-1,"")</f>
        <v/>
      </c>
      <c r="BG27" s="3" t="str">
        <f ca="1">IF($A27=2,IF($C27&lt;0,Solutions!$B$9+$C27,$C27),"")</f>
        <v/>
      </c>
      <c r="BH27" s="3">
        <f t="shared" ca="1" si="4"/>
        <v>0</v>
      </c>
      <c r="BI27" s="3" t="str">
        <f ca="1">IF($A27=1,Solutions!$B$9-1,"")</f>
        <v/>
      </c>
      <c r="BJ27" s="3" t="str">
        <f t="shared" ca="1" si="5"/>
        <v/>
      </c>
      <c r="BK27" s="3">
        <f ca="1">IF($A27=3,'part2 invmod'!D26,"")</f>
        <v>40567343954776</v>
      </c>
    </row>
    <row r="28" spans="1:63">
      <c r="A28" s="3">
        <f ca="1">OFFSET(Input!C$1,COUNT(Input!$C:$C)-(ROW()-ROW($A$3)+1),0)</f>
        <v>2</v>
      </c>
      <c r="B28" s="3" t="str">
        <f ca="1">OFFSET(Input!D$1,COUNT(Input!$C:$C)-(ROW()-ROW($A$3)+1),0)</f>
        <v>offset</v>
      </c>
      <c r="C28" s="3">
        <f ca="1">OFFSET(Input!E$1,COUNT(Input!$C:$C)-(ROW()-ROW($A$3)+1),0)</f>
        <v>5367</v>
      </c>
      <c r="D28" s="3">
        <f ca="1">MOD(BD28+MOD(SUMPRODUCT(--ISODD(INT(D27/F$2:M$2)),F28:M28),Solutions!$B$9)+MOD(SUMPRODUCT(--ISODD(INT(D27/N$2:U$2)),N28:U28),Solutions!$B$9)+MOD(SUMPRODUCT(--ISODD(INT(D27/V$2:AC$2)),V28:AC28),Solutions!$B$9)+MOD(SUMPRODUCT(--ISODD(INT(D27/AD$2:AK$2)),AD28:AK28),Solutions!$B$9)+MOD(SUMPRODUCT(--ISODD(INT(D27/AL$2:AS$2)),AL28:AS28),Solutions!$B$9)+MOD(SUMPRODUCT(--ISODD(INT(D27/AT$2:BA$2)),AT28:BA28),Solutions!$B$9)+MOD(SUMPRODUCT(--ISODD(INT(D27/BB$2:BC$2)),BB28:BC28),Solutions!$B$9),Solutions!$B$9)</f>
        <v>50786954093800</v>
      </c>
      <c r="E28" s="3">
        <f ca="1">MOD(MOD(SUMPRODUCT(--ISODD(INT(E27/F$2:M$2)),F28:M28),Solutions!$B$9)+MOD(SUMPRODUCT(--ISODD(INT(E27/N$2:U$2)),N28:U28),Solutions!$B$9)+MOD(SUMPRODUCT(--ISODD(INT(E27/V$2:AC$2)),V28:AC28),Solutions!$B$9)+MOD(SUMPRODUCT(--ISODD(INT(E27/AD$2:AK$2)),AD28:AK28),Solutions!$B$9)+MOD(SUMPRODUCT(--ISODD(INT(E27/AL$2:AS$2)),AL28:AS28),Solutions!$B$9)+MOD(SUMPRODUCT(--ISODD(INT(E27/AT$2:BA$2)),AT28:BA28),Solutions!$B$9)+MOD(SUMPRODUCT(--ISODD(INT(E27/BB$2:BC$2)),BB28:BC28),Solutions!$B$9),Solutions!$B$9)</f>
        <v>111748975571144</v>
      </c>
      <c r="F28" s="3">
        <f t="shared" ca="1" si="3"/>
        <v>1</v>
      </c>
      <c r="G28" s="3">
        <f ca="1">F28*2-IF(F28*2&gt;=Solutions!$B$9,Solutions!$B$9,0)</f>
        <v>2</v>
      </c>
      <c r="H28" s="3">
        <f ca="1">G28*2-IF(G28*2&gt;=Solutions!$B$9,Solutions!$B$9,0)</f>
        <v>4</v>
      </c>
      <c r="I28" s="3">
        <f ca="1">H28*2-IF(H28*2&gt;=Solutions!$B$9,Solutions!$B$9,0)</f>
        <v>8</v>
      </c>
      <c r="J28" s="3">
        <f ca="1">I28*2-IF(I28*2&gt;=Solutions!$B$9,Solutions!$B$9,0)</f>
        <v>16</v>
      </c>
      <c r="K28" s="3">
        <f ca="1">J28*2-IF(J28*2&gt;=Solutions!$B$9,Solutions!$B$9,0)</f>
        <v>32</v>
      </c>
      <c r="L28" s="3">
        <f ca="1">K28*2-IF(K28*2&gt;=Solutions!$B$9,Solutions!$B$9,0)</f>
        <v>64</v>
      </c>
      <c r="M28" s="3">
        <f ca="1">L28*2-IF(L28*2&gt;=Solutions!$B$9,Solutions!$B$9,0)</f>
        <v>128</v>
      </c>
      <c r="N28" s="3">
        <f ca="1">M28*2-IF(M28*2&gt;=Solutions!$B$9,Solutions!$B$9,0)</f>
        <v>256</v>
      </c>
      <c r="O28" s="3">
        <f ca="1">N28*2-IF(N28*2&gt;=Solutions!$B$9,Solutions!$B$9,0)</f>
        <v>512</v>
      </c>
      <c r="P28" s="3">
        <f ca="1">O28*2-IF(O28*2&gt;=Solutions!$B$9,Solutions!$B$9,0)</f>
        <v>1024</v>
      </c>
      <c r="Q28" s="3">
        <f ca="1">P28*2-IF(P28*2&gt;=Solutions!$B$9,Solutions!$B$9,0)</f>
        <v>2048</v>
      </c>
      <c r="R28" s="3">
        <f ca="1">Q28*2-IF(Q28*2&gt;=Solutions!$B$9,Solutions!$B$9,0)</f>
        <v>4096</v>
      </c>
      <c r="S28" s="3">
        <f ca="1">R28*2-IF(R28*2&gt;=Solutions!$B$9,Solutions!$B$9,0)</f>
        <v>8192</v>
      </c>
      <c r="T28" s="3">
        <f ca="1">S28*2-IF(S28*2&gt;=Solutions!$B$9,Solutions!$B$9,0)</f>
        <v>16384</v>
      </c>
      <c r="U28" s="3">
        <f ca="1">T28*2-IF(T28*2&gt;=Solutions!$B$9,Solutions!$B$9,0)</f>
        <v>32768</v>
      </c>
      <c r="V28" s="3">
        <f ca="1">U28*2-IF(U28*2&gt;=Solutions!$B$9,Solutions!$B$9,0)</f>
        <v>65536</v>
      </c>
      <c r="W28" s="3">
        <f ca="1">V28*2-IF(V28*2&gt;=Solutions!$B$9,Solutions!$B$9,0)</f>
        <v>131072</v>
      </c>
      <c r="X28" s="3">
        <f ca="1">W28*2-IF(W28*2&gt;=Solutions!$B$9,Solutions!$B$9,0)</f>
        <v>262144</v>
      </c>
      <c r="Y28" s="3">
        <f ca="1">X28*2-IF(X28*2&gt;=Solutions!$B$9,Solutions!$B$9,0)</f>
        <v>524288</v>
      </c>
      <c r="Z28" s="3">
        <f ca="1">Y28*2-IF(Y28*2&gt;=Solutions!$B$9,Solutions!$B$9,0)</f>
        <v>1048576</v>
      </c>
      <c r="AA28" s="3">
        <f ca="1">Z28*2-IF(Z28*2&gt;=Solutions!$B$9,Solutions!$B$9,0)</f>
        <v>2097152</v>
      </c>
      <c r="AB28" s="3">
        <f ca="1">AA28*2-IF(AA28*2&gt;=Solutions!$B$9,Solutions!$B$9,0)</f>
        <v>4194304</v>
      </c>
      <c r="AC28" s="3">
        <f ca="1">AB28*2-IF(AB28*2&gt;=Solutions!$B$9,Solutions!$B$9,0)</f>
        <v>8388608</v>
      </c>
      <c r="AD28" s="3">
        <f ca="1">AC28*2-IF(AC28*2&gt;=Solutions!$B$9,Solutions!$B$9,0)</f>
        <v>16777216</v>
      </c>
      <c r="AE28" s="3">
        <f ca="1">AD28*2-IF(AD28*2&gt;=Solutions!$B$9,Solutions!$B$9,0)</f>
        <v>33554432</v>
      </c>
      <c r="AF28" s="3">
        <f ca="1">AE28*2-IF(AE28*2&gt;=Solutions!$B$9,Solutions!$B$9,0)</f>
        <v>67108864</v>
      </c>
      <c r="AG28" s="3">
        <f ca="1">AF28*2-IF(AF28*2&gt;=Solutions!$B$9,Solutions!$B$9,0)</f>
        <v>134217728</v>
      </c>
      <c r="AH28" s="3">
        <f ca="1">AG28*2-IF(AG28*2&gt;=Solutions!$B$9,Solutions!$B$9,0)</f>
        <v>268435456</v>
      </c>
      <c r="AI28" s="3">
        <f ca="1">AH28*2-IF(AH28*2&gt;=Solutions!$B$9,Solutions!$B$9,0)</f>
        <v>536870912</v>
      </c>
      <c r="AJ28" s="3">
        <f ca="1">AI28*2-IF(AI28*2&gt;=Solutions!$B$9,Solutions!$B$9,0)</f>
        <v>1073741824</v>
      </c>
      <c r="AK28" s="3">
        <f ca="1">AJ28*2-IF(AJ28*2&gt;=Solutions!$B$9,Solutions!$B$9,0)</f>
        <v>2147483648</v>
      </c>
      <c r="AL28" s="3">
        <f ca="1">AK28*2-IF(AK28*2&gt;=Solutions!$B$9,Solutions!$B$9,0)</f>
        <v>4294967296</v>
      </c>
      <c r="AM28" s="3">
        <f ca="1">AL28*2-IF(AL28*2&gt;=Solutions!$B$9,Solutions!$B$9,0)</f>
        <v>8589934592</v>
      </c>
      <c r="AN28" s="3">
        <f ca="1">AM28*2-IF(AM28*2&gt;=Solutions!$B$9,Solutions!$B$9,0)</f>
        <v>17179869184</v>
      </c>
      <c r="AO28" s="3">
        <f ca="1">AN28*2-IF(AN28*2&gt;=Solutions!$B$9,Solutions!$B$9,0)</f>
        <v>34359738368</v>
      </c>
      <c r="AP28" s="3">
        <f ca="1">AO28*2-IF(AO28*2&gt;=Solutions!$B$9,Solutions!$B$9,0)</f>
        <v>68719476736</v>
      </c>
      <c r="AQ28" s="3">
        <f ca="1">AP28*2-IF(AP28*2&gt;=Solutions!$B$9,Solutions!$B$9,0)</f>
        <v>137438953472</v>
      </c>
      <c r="AR28" s="3">
        <f ca="1">AQ28*2-IF(AQ28*2&gt;=Solutions!$B$9,Solutions!$B$9,0)</f>
        <v>274877906944</v>
      </c>
      <c r="AS28" s="3">
        <f ca="1">AR28*2-IF(AR28*2&gt;=Solutions!$B$9,Solutions!$B$9,0)</f>
        <v>549755813888</v>
      </c>
      <c r="AT28" s="3">
        <f ca="1">AS28*2-IF(AS28*2&gt;=Solutions!$B$9,Solutions!$B$9,0)</f>
        <v>1099511627776</v>
      </c>
      <c r="AU28" s="3">
        <f ca="1">AT28*2-IF(AT28*2&gt;=Solutions!$B$9,Solutions!$B$9,0)</f>
        <v>2199023255552</v>
      </c>
      <c r="AV28" s="3">
        <f ca="1">AU28*2-IF(AU28*2&gt;=Solutions!$B$9,Solutions!$B$9,0)</f>
        <v>4398046511104</v>
      </c>
      <c r="AW28" s="3">
        <f ca="1">AV28*2-IF(AV28*2&gt;=Solutions!$B$9,Solutions!$B$9,0)</f>
        <v>8796093022208</v>
      </c>
      <c r="AX28" s="3">
        <f ca="1">AW28*2-IF(AW28*2&gt;=Solutions!$B$9,Solutions!$B$9,0)</f>
        <v>17592186044416</v>
      </c>
      <c r="AY28" s="3">
        <f ca="1">AX28*2-IF(AX28*2&gt;=Solutions!$B$9,Solutions!$B$9,0)</f>
        <v>35184372088832</v>
      </c>
      <c r="AZ28" s="3">
        <f ca="1">AY28*2-IF(AY28*2&gt;=Solutions!$B$9,Solutions!$B$9,0)</f>
        <v>70368744177664</v>
      </c>
      <c r="BA28" s="3">
        <f ca="1">AZ28*2-IF(AZ28*2&gt;=Solutions!$B$9,Solutions!$B$9,0)</f>
        <v>21421770841281</v>
      </c>
      <c r="BB28" s="3">
        <f ca="1">BA28*2-IF(BA28*2&gt;=Solutions!$B$9,Solutions!$B$9,0)</f>
        <v>42843541682562</v>
      </c>
      <c r="BC28" s="3">
        <f ca="1">BB28*2-IF(BB28*2&gt;=Solutions!$B$9,Solutions!$B$9,0)</f>
        <v>85687083365124</v>
      </c>
      <c r="BD28" s="3">
        <f t="shared" ca="1" si="1"/>
        <v>5367</v>
      </c>
      <c r="BE28" s="3">
        <f t="shared" ca="1" si="2"/>
        <v>1</v>
      </c>
      <c r="BF28" s="3" t="str">
        <f ca="1">IF($A28=1,Solutions!$B$9-1,"")</f>
        <v/>
      </c>
      <c r="BG28" s="3">
        <f ca="1">IF($A28=2,IF($C28&lt;0,Solutions!$B$9+$C28,$C28),"")</f>
        <v>5367</v>
      </c>
      <c r="BH28" s="3" t="str">
        <f t="shared" ca="1" si="4"/>
        <v/>
      </c>
      <c r="BI28" s="3" t="str">
        <f ca="1">IF($A28=1,Solutions!$B$9-1,"")</f>
        <v/>
      </c>
      <c r="BJ28" s="3">
        <f t="shared" ca="1" si="5"/>
        <v>1</v>
      </c>
      <c r="BK28" s="3" t="str">
        <f ca="1">IF($A28=3,'part2 invmod'!D27,"")</f>
        <v/>
      </c>
    </row>
    <row r="29" spans="1:63">
      <c r="A29" s="3">
        <f ca="1">OFFSET(Input!C$1,COUNT(Input!$C:$C)-(ROW()-ROW($A$3)+1),0)</f>
        <v>1</v>
      </c>
      <c r="B29" s="3" t="str">
        <f ca="1">OFFSET(Input!D$1,COUNT(Input!$C:$C)-(ROW()-ROW($A$3)+1),0)</f>
        <v>reverse</v>
      </c>
      <c r="C29" s="3">
        <f ca="1">OFFSET(Input!E$1,COUNT(Input!$C:$C)-(ROW()-ROW($A$3)+1),0)</f>
        <v>0</v>
      </c>
      <c r="D29" s="3">
        <f ca="1">MOD(BD29+MOD(SUMPRODUCT(--ISODD(INT(D28/F$2:M$2)),F29:M29),Solutions!$B$9)+MOD(SUMPRODUCT(--ISODD(INT(D28/N$2:U$2)),N29:U29),Solutions!$B$9)+MOD(SUMPRODUCT(--ISODD(INT(D28/V$2:AC$2)),V29:AC29),Solutions!$B$9)+MOD(SUMPRODUCT(--ISODD(INT(D28/AD$2:AK$2)),AD29:AK29),Solutions!$B$9)+MOD(SUMPRODUCT(--ISODD(INT(D28/AL$2:AS$2)),AL29:AS29),Solutions!$B$9)+MOD(SUMPRODUCT(--ISODD(INT(D28/AT$2:BA$2)),AT29:BA29),Solutions!$B$9)+MOD(SUMPRODUCT(--ISODD(INT(D28/BB$2:BC$2)),BB29:BC29),Solutions!$B$9),Solutions!$B$9)</f>
        <v>68528763420246</v>
      </c>
      <c r="E29" s="3">
        <f ca="1">MOD(MOD(SUMPRODUCT(--ISODD(INT(E28/F$2:M$2)),F29:M29),Solutions!$B$9)+MOD(SUMPRODUCT(--ISODD(INT(E28/N$2:U$2)),N29:U29),Solutions!$B$9)+MOD(SUMPRODUCT(--ISODD(INT(E28/V$2:AC$2)),V29:AC29),Solutions!$B$9)+MOD(SUMPRODUCT(--ISODD(INT(E28/AD$2:AK$2)),AD29:AK29),Solutions!$B$9)+MOD(SUMPRODUCT(--ISODD(INT(E28/AL$2:AS$2)),AL29:AS29),Solutions!$B$9)+MOD(SUMPRODUCT(--ISODD(INT(E28/AT$2:BA$2)),AT29:BA29),Solutions!$B$9)+MOD(SUMPRODUCT(--ISODD(INT(E28/BB$2:BC$2)),BB29:BC29),Solutions!$B$9),Solutions!$B$9)</f>
        <v>7566741942903</v>
      </c>
      <c r="F29" s="3">
        <f t="shared" ca="1" si="3"/>
        <v>119315717514046</v>
      </c>
      <c r="G29" s="3">
        <f ca="1">F29*2-IF(F29*2&gt;=Solutions!$B$9,Solutions!$B$9,0)</f>
        <v>119315717514045</v>
      </c>
      <c r="H29" s="3">
        <f ca="1">G29*2-IF(G29*2&gt;=Solutions!$B$9,Solutions!$B$9,0)</f>
        <v>119315717514043</v>
      </c>
      <c r="I29" s="3">
        <f ca="1">H29*2-IF(H29*2&gt;=Solutions!$B$9,Solutions!$B$9,0)</f>
        <v>119315717514039</v>
      </c>
      <c r="J29" s="3">
        <f ca="1">I29*2-IF(I29*2&gt;=Solutions!$B$9,Solutions!$B$9,0)</f>
        <v>119315717514031</v>
      </c>
      <c r="K29" s="3">
        <f ca="1">J29*2-IF(J29*2&gt;=Solutions!$B$9,Solutions!$B$9,0)</f>
        <v>119315717514015</v>
      </c>
      <c r="L29" s="3">
        <f ca="1">K29*2-IF(K29*2&gt;=Solutions!$B$9,Solutions!$B$9,0)</f>
        <v>119315717513983</v>
      </c>
      <c r="M29" s="3">
        <f ca="1">L29*2-IF(L29*2&gt;=Solutions!$B$9,Solutions!$B$9,0)</f>
        <v>119315717513919</v>
      </c>
      <c r="N29" s="3">
        <f ca="1">M29*2-IF(M29*2&gt;=Solutions!$B$9,Solutions!$B$9,0)</f>
        <v>119315717513791</v>
      </c>
      <c r="O29" s="3">
        <f ca="1">N29*2-IF(N29*2&gt;=Solutions!$B$9,Solutions!$B$9,0)</f>
        <v>119315717513535</v>
      </c>
      <c r="P29" s="3">
        <f ca="1">O29*2-IF(O29*2&gt;=Solutions!$B$9,Solutions!$B$9,0)</f>
        <v>119315717513023</v>
      </c>
      <c r="Q29" s="3">
        <f ca="1">P29*2-IF(P29*2&gt;=Solutions!$B$9,Solutions!$B$9,0)</f>
        <v>119315717511999</v>
      </c>
      <c r="R29" s="3">
        <f ca="1">Q29*2-IF(Q29*2&gt;=Solutions!$B$9,Solutions!$B$9,0)</f>
        <v>119315717509951</v>
      </c>
      <c r="S29" s="3">
        <f ca="1">R29*2-IF(R29*2&gt;=Solutions!$B$9,Solutions!$B$9,0)</f>
        <v>119315717505855</v>
      </c>
      <c r="T29" s="3">
        <f ca="1">S29*2-IF(S29*2&gt;=Solutions!$B$9,Solutions!$B$9,0)</f>
        <v>119315717497663</v>
      </c>
      <c r="U29" s="3">
        <f ca="1">T29*2-IF(T29*2&gt;=Solutions!$B$9,Solutions!$B$9,0)</f>
        <v>119315717481279</v>
      </c>
      <c r="V29" s="3">
        <f ca="1">U29*2-IF(U29*2&gt;=Solutions!$B$9,Solutions!$B$9,0)</f>
        <v>119315717448511</v>
      </c>
      <c r="W29" s="3">
        <f ca="1">V29*2-IF(V29*2&gt;=Solutions!$B$9,Solutions!$B$9,0)</f>
        <v>119315717382975</v>
      </c>
      <c r="X29" s="3">
        <f ca="1">W29*2-IF(W29*2&gt;=Solutions!$B$9,Solutions!$B$9,0)</f>
        <v>119315717251903</v>
      </c>
      <c r="Y29" s="3">
        <f ca="1">X29*2-IF(X29*2&gt;=Solutions!$B$9,Solutions!$B$9,0)</f>
        <v>119315716989759</v>
      </c>
      <c r="Z29" s="3">
        <f ca="1">Y29*2-IF(Y29*2&gt;=Solutions!$B$9,Solutions!$B$9,0)</f>
        <v>119315716465471</v>
      </c>
      <c r="AA29" s="3">
        <f ca="1">Z29*2-IF(Z29*2&gt;=Solutions!$B$9,Solutions!$B$9,0)</f>
        <v>119315715416895</v>
      </c>
      <c r="AB29" s="3">
        <f ca="1">AA29*2-IF(AA29*2&gt;=Solutions!$B$9,Solutions!$B$9,0)</f>
        <v>119315713319743</v>
      </c>
      <c r="AC29" s="3">
        <f ca="1">AB29*2-IF(AB29*2&gt;=Solutions!$B$9,Solutions!$B$9,0)</f>
        <v>119315709125439</v>
      </c>
      <c r="AD29" s="3">
        <f ca="1">AC29*2-IF(AC29*2&gt;=Solutions!$B$9,Solutions!$B$9,0)</f>
        <v>119315700736831</v>
      </c>
      <c r="AE29" s="3">
        <f ca="1">AD29*2-IF(AD29*2&gt;=Solutions!$B$9,Solutions!$B$9,0)</f>
        <v>119315683959615</v>
      </c>
      <c r="AF29" s="3">
        <f ca="1">AE29*2-IF(AE29*2&gt;=Solutions!$B$9,Solutions!$B$9,0)</f>
        <v>119315650405183</v>
      </c>
      <c r="AG29" s="3">
        <f ca="1">AF29*2-IF(AF29*2&gt;=Solutions!$B$9,Solutions!$B$9,0)</f>
        <v>119315583296319</v>
      </c>
      <c r="AH29" s="3">
        <f ca="1">AG29*2-IF(AG29*2&gt;=Solutions!$B$9,Solutions!$B$9,0)</f>
        <v>119315449078591</v>
      </c>
      <c r="AI29" s="3">
        <f ca="1">AH29*2-IF(AH29*2&gt;=Solutions!$B$9,Solutions!$B$9,0)</f>
        <v>119315180643135</v>
      </c>
      <c r="AJ29" s="3">
        <f ca="1">AI29*2-IF(AI29*2&gt;=Solutions!$B$9,Solutions!$B$9,0)</f>
        <v>119314643772223</v>
      </c>
      <c r="AK29" s="3">
        <f ca="1">AJ29*2-IF(AJ29*2&gt;=Solutions!$B$9,Solutions!$B$9,0)</f>
        <v>119313570030399</v>
      </c>
      <c r="AL29" s="3">
        <f ca="1">AK29*2-IF(AK29*2&gt;=Solutions!$B$9,Solutions!$B$9,0)</f>
        <v>119311422546751</v>
      </c>
      <c r="AM29" s="3">
        <f ca="1">AL29*2-IF(AL29*2&gt;=Solutions!$B$9,Solutions!$B$9,0)</f>
        <v>119307127579455</v>
      </c>
      <c r="AN29" s="3">
        <f ca="1">AM29*2-IF(AM29*2&gt;=Solutions!$B$9,Solutions!$B$9,0)</f>
        <v>119298537644863</v>
      </c>
      <c r="AO29" s="3">
        <f ca="1">AN29*2-IF(AN29*2&gt;=Solutions!$B$9,Solutions!$B$9,0)</f>
        <v>119281357775679</v>
      </c>
      <c r="AP29" s="3">
        <f ca="1">AO29*2-IF(AO29*2&gt;=Solutions!$B$9,Solutions!$B$9,0)</f>
        <v>119246998037311</v>
      </c>
      <c r="AQ29" s="3">
        <f ca="1">AP29*2-IF(AP29*2&gt;=Solutions!$B$9,Solutions!$B$9,0)</f>
        <v>119178278560575</v>
      </c>
      <c r="AR29" s="3">
        <f ca="1">AQ29*2-IF(AQ29*2&gt;=Solutions!$B$9,Solutions!$B$9,0)</f>
        <v>119040839607103</v>
      </c>
      <c r="AS29" s="3">
        <f ca="1">AR29*2-IF(AR29*2&gt;=Solutions!$B$9,Solutions!$B$9,0)</f>
        <v>118765961700159</v>
      </c>
      <c r="AT29" s="3">
        <f ca="1">AS29*2-IF(AS29*2&gt;=Solutions!$B$9,Solutions!$B$9,0)</f>
        <v>118216205886271</v>
      </c>
      <c r="AU29" s="3">
        <f ca="1">AT29*2-IF(AT29*2&gt;=Solutions!$B$9,Solutions!$B$9,0)</f>
        <v>117116694258495</v>
      </c>
      <c r="AV29" s="3">
        <f ca="1">AU29*2-IF(AU29*2&gt;=Solutions!$B$9,Solutions!$B$9,0)</f>
        <v>114917671002943</v>
      </c>
      <c r="AW29" s="3">
        <f ca="1">AV29*2-IF(AV29*2&gt;=Solutions!$B$9,Solutions!$B$9,0)</f>
        <v>110519624491839</v>
      </c>
      <c r="AX29" s="3">
        <f ca="1">AW29*2-IF(AW29*2&gt;=Solutions!$B$9,Solutions!$B$9,0)</f>
        <v>101723531469631</v>
      </c>
      <c r="AY29" s="3">
        <f ca="1">AX29*2-IF(AX29*2&gt;=Solutions!$B$9,Solutions!$B$9,0)</f>
        <v>84131345425215</v>
      </c>
      <c r="AZ29" s="3">
        <f ca="1">AY29*2-IF(AY29*2&gt;=Solutions!$B$9,Solutions!$B$9,0)</f>
        <v>48946973336383</v>
      </c>
      <c r="BA29" s="3">
        <f ca="1">AZ29*2-IF(AZ29*2&gt;=Solutions!$B$9,Solutions!$B$9,0)</f>
        <v>97893946672766</v>
      </c>
      <c r="BB29" s="3">
        <f ca="1">BA29*2-IF(BA29*2&gt;=Solutions!$B$9,Solutions!$B$9,0)</f>
        <v>76472175831485</v>
      </c>
      <c r="BC29" s="3">
        <f ca="1">BB29*2-IF(BB29*2&gt;=Solutions!$B$9,Solutions!$B$9,0)</f>
        <v>33628634148923</v>
      </c>
      <c r="BD29" s="3">
        <f t="shared" ca="1" si="1"/>
        <v>119315717514046</v>
      </c>
      <c r="BE29" s="3">
        <f t="shared" ca="1" si="2"/>
        <v>119315717514046</v>
      </c>
      <c r="BF29" s="3">
        <f ca="1">IF($A29=1,Solutions!$B$9-1,"")</f>
        <v>119315717514046</v>
      </c>
      <c r="BG29" s="3" t="str">
        <f ca="1">IF($A29=2,IF($C29&lt;0,Solutions!$B$9+$C29,$C29),"")</f>
        <v/>
      </c>
      <c r="BH29" s="3" t="str">
        <f t="shared" ca="1" si="4"/>
        <v/>
      </c>
      <c r="BI29" s="3">
        <f ca="1">IF($A29=1,Solutions!$B$9-1,"")</f>
        <v>119315717514046</v>
      </c>
      <c r="BJ29" s="3" t="str">
        <f t="shared" ca="1" si="5"/>
        <v/>
      </c>
      <c r="BK29" s="3" t="str">
        <f ca="1">IF($A29=3,'part2 invmod'!D28,"")</f>
        <v/>
      </c>
    </row>
    <row r="30" spans="1:63">
      <c r="A30" s="3">
        <f ca="1">OFFSET(Input!C$1,COUNT(Input!$C:$C)-(ROW()-ROW($A$3)+1),0)</f>
        <v>3</v>
      </c>
      <c r="B30" s="3" t="str">
        <f ca="1">OFFSET(Input!D$1,COUNT(Input!$C:$C)-(ROW()-ROW($A$3)+1),0)</f>
        <v>interleave</v>
      </c>
      <c r="C30" s="3">
        <f ca="1">OFFSET(Input!E$1,COUNT(Input!$C:$C)-(ROW()-ROW($A$3)+1),0)</f>
        <v>61</v>
      </c>
      <c r="D30" s="3">
        <f ca="1">MOD(BD30+MOD(SUMPRODUCT(--ISODD(INT(D29/F$2:M$2)),F30:M30),Solutions!$B$9)+MOD(SUMPRODUCT(--ISODD(INT(D29/N$2:U$2)),N30:U30),Solutions!$B$9)+MOD(SUMPRODUCT(--ISODD(INT(D29/V$2:AC$2)),V30:AC30),Solutions!$B$9)+MOD(SUMPRODUCT(--ISODD(INT(D29/AD$2:AK$2)),AD30:AK30),Solutions!$B$9)+MOD(SUMPRODUCT(--ISODD(INT(D29/AL$2:AS$2)),AL30:AS30),Solutions!$B$9)+MOD(SUMPRODUCT(--ISODD(INT(D29/AT$2:BA$2)),AT30:BA30),Solutions!$B$9)+MOD(SUMPRODUCT(--ISODD(INT(D29/BB$2:BC$2)),BB30:BC30),Solutions!$B$9),Solutions!$B$9)</f>
        <v>12859394565648</v>
      </c>
      <c r="E30" s="3">
        <f ca="1">MOD(MOD(SUMPRODUCT(--ISODD(INT(E29/F$2:M$2)),F30:M30),Solutions!$B$9)+MOD(SUMPRODUCT(--ISODD(INT(E29/N$2:U$2)),N30:U30),Solutions!$B$9)+MOD(SUMPRODUCT(--ISODD(INT(E29/V$2:AC$2)),V30:AC30),Solutions!$B$9)+MOD(SUMPRODUCT(--ISODD(INT(E29/AD$2:AK$2)),AD30:AK30),Solutions!$B$9)+MOD(SUMPRODUCT(--ISODD(INT(E29/AL$2:AS$2)),AL30:AS30),Solutions!$B$9)+MOD(SUMPRODUCT(--ISODD(INT(E29/AT$2:BA$2)),AT30:BA30),Solutions!$B$9)+MOD(SUMPRODUCT(--ISODD(INT(E29/BB$2:BC$2)),BB30:BC30),Solutions!$B$9),Solutions!$B$9)</f>
        <v>64671892129614</v>
      </c>
      <c r="F30" s="3">
        <f t="shared" ca="1" si="3"/>
        <v>82151805501475</v>
      </c>
      <c r="G30" s="3">
        <f ca="1">F30*2-IF(F30*2&gt;=Solutions!$B$9,Solutions!$B$9,0)</f>
        <v>44987893488903</v>
      </c>
      <c r="H30" s="3">
        <f ca="1">G30*2-IF(G30*2&gt;=Solutions!$B$9,Solutions!$B$9,0)</f>
        <v>89975786977806</v>
      </c>
      <c r="I30" s="3">
        <f ca="1">H30*2-IF(H30*2&gt;=Solutions!$B$9,Solutions!$B$9,0)</f>
        <v>60635856441565</v>
      </c>
      <c r="J30" s="3">
        <f ca="1">I30*2-IF(I30*2&gt;=Solutions!$B$9,Solutions!$B$9,0)</f>
        <v>1955995369083</v>
      </c>
      <c r="K30" s="3">
        <f ca="1">J30*2-IF(J30*2&gt;=Solutions!$B$9,Solutions!$B$9,0)</f>
        <v>3911990738166</v>
      </c>
      <c r="L30" s="3">
        <f ca="1">K30*2-IF(K30*2&gt;=Solutions!$B$9,Solutions!$B$9,0)</f>
        <v>7823981476332</v>
      </c>
      <c r="M30" s="3">
        <f ca="1">L30*2-IF(L30*2&gt;=Solutions!$B$9,Solutions!$B$9,0)</f>
        <v>15647962952664</v>
      </c>
      <c r="N30" s="3">
        <f ca="1">M30*2-IF(M30*2&gt;=Solutions!$B$9,Solutions!$B$9,0)</f>
        <v>31295925905328</v>
      </c>
      <c r="O30" s="3">
        <f ca="1">N30*2-IF(N30*2&gt;=Solutions!$B$9,Solutions!$B$9,0)</f>
        <v>62591851810656</v>
      </c>
      <c r="P30" s="3">
        <f ca="1">O30*2-IF(O30*2&gt;=Solutions!$B$9,Solutions!$B$9,0)</f>
        <v>5867986107265</v>
      </c>
      <c r="Q30" s="3">
        <f ca="1">P30*2-IF(P30*2&gt;=Solutions!$B$9,Solutions!$B$9,0)</f>
        <v>11735972214530</v>
      </c>
      <c r="R30" s="3">
        <f ca="1">Q30*2-IF(Q30*2&gt;=Solutions!$B$9,Solutions!$B$9,0)</f>
        <v>23471944429060</v>
      </c>
      <c r="S30" s="3">
        <f ca="1">R30*2-IF(R30*2&gt;=Solutions!$B$9,Solutions!$B$9,0)</f>
        <v>46943888858120</v>
      </c>
      <c r="T30" s="3">
        <f ca="1">S30*2-IF(S30*2&gt;=Solutions!$B$9,Solutions!$B$9,0)</f>
        <v>93887777716240</v>
      </c>
      <c r="U30" s="3">
        <f ca="1">T30*2-IF(T30*2&gt;=Solutions!$B$9,Solutions!$B$9,0)</f>
        <v>68459837918433</v>
      </c>
      <c r="V30" s="3">
        <f ca="1">U30*2-IF(U30*2&gt;=Solutions!$B$9,Solutions!$B$9,0)</f>
        <v>17603958322819</v>
      </c>
      <c r="W30" s="3">
        <f ca="1">V30*2-IF(V30*2&gt;=Solutions!$B$9,Solutions!$B$9,0)</f>
        <v>35207916645638</v>
      </c>
      <c r="X30" s="3">
        <f ca="1">W30*2-IF(W30*2&gt;=Solutions!$B$9,Solutions!$B$9,0)</f>
        <v>70415833291276</v>
      </c>
      <c r="Y30" s="3">
        <f ca="1">X30*2-IF(X30*2&gt;=Solutions!$B$9,Solutions!$B$9,0)</f>
        <v>21515949068505</v>
      </c>
      <c r="Z30" s="3">
        <f ca="1">Y30*2-IF(Y30*2&gt;=Solutions!$B$9,Solutions!$B$9,0)</f>
        <v>43031898137010</v>
      </c>
      <c r="AA30" s="3">
        <f ca="1">Z30*2-IF(Z30*2&gt;=Solutions!$B$9,Solutions!$B$9,0)</f>
        <v>86063796274020</v>
      </c>
      <c r="AB30" s="3">
        <f ca="1">AA30*2-IF(AA30*2&gt;=Solutions!$B$9,Solutions!$B$9,0)</f>
        <v>52811875033993</v>
      </c>
      <c r="AC30" s="3">
        <f ca="1">AB30*2-IF(AB30*2&gt;=Solutions!$B$9,Solutions!$B$9,0)</f>
        <v>105623750067986</v>
      </c>
      <c r="AD30" s="3">
        <f ca="1">AC30*2-IF(AC30*2&gt;=Solutions!$B$9,Solutions!$B$9,0)</f>
        <v>91931782621925</v>
      </c>
      <c r="AE30" s="3">
        <f ca="1">AD30*2-IF(AD30*2&gt;=Solutions!$B$9,Solutions!$B$9,0)</f>
        <v>64547847729803</v>
      </c>
      <c r="AF30" s="3">
        <f ca="1">AE30*2-IF(AE30*2&gt;=Solutions!$B$9,Solutions!$B$9,0)</f>
        <v>9779977945559</v>
      </c>
      <c r="AG30" s="3">
        <f ca="1">AF30*2-IF(AF30*2&gt;=Solutions!$B$9,Solutions!$B$9,0)</f>
        <v>19559955891118</v>
      </c>
      <c r="AH30" s="3">
        <f ca="1">AG30*2-IF(AG30*2&gt;=Solutions!$B$9,Solutions!$B$9,0)</f>
        <v>39119911782236</v>
      </c>
      <c r="AI30" s="3">
        <f ca="1">AH30*2-IF(AH30*2&gt;=Solutions!$B$9,Solutions!$B$9,0)</f>
        <v>78239823564472</v>
      </c>
      <c r="AJ30" s="3">
        <f ca="1">AI30*2-IF(AI30*2&gt;=Solutions!$B$9,Solutions!$B$9,0)</f>
        <v>37163929614897</v>
      </c>
      <c r="AK30" s="3">
        <f ca="1">AJ30*2-IF(AJ30*2&gt;=Solutions!$B$9,Solutions!$B$9,0)</f>
        <v>74327859229794</v>
      </c>
      <c r="AL30" s="3">
        <f ca="1">AK30*2-IF(AK30*2&gt;=Solutions!$B$9,Solutions!$B$9,0)</f>
        <v>29340000945541</v>
      </c>
      <c r="AM30" s="3">
        <f ca="1">AL30*2-IF(AL30*2&gt;=Solutions!$B$9,Solutions!$B$9,0)</f>
        <v>58680001891082</v>
      </c>
      <c r="AN30" s="3">
        <f ca="1">AM30*2-IF(AM30*2&gt;=Solutions!$B$9,Solutions!$B$9,0)</f>
        <v>117360003782164</v>
      </c>
      <c r="AO30" s="3">
        <f ca="1">AN30*2-IF(AN30*2&gt;=Solutions!$B$9,Solutions!$B$9,0)</f>
        <v>115404290050281</v>
      </c>
      <c r="AP30" s="3">
        <f ca="1">AO30*2-IF(AO30*2&gt;=Solutions!$B$9,Solutions!$B$9,0)</f>
        <v>111492862586515</v>
      </c>
      <c r="AQ30" s="3">
        <f ca="1">AP30*2-IF(AP30*2&gt;=Solutions!$B$9,Solutions!$B$9,0)</f>
        <v>103670007658983</v>
      </c>
      <c r="AR30" s="3">
        <f ca="1">AQ30*2-IF(AQ30*2&gt;=Solutions!$B$9,Solutions!$B$9,0)</f>
        <v>88024297803919</v>
      </c>
      <c r="AS30" s="3">
        <f ca="1">AR30*2-IF(AR30*2&gt;=Solutions!$B$9,Solutions!$B$9,0)</f>
        <v>56732878093791</v>
      </c>
      <c r="AT30" s="3">
        <f ca="1">AS30*2-IF(AS30*2&gt;=Solutions!$B$9,Solutions!$B$9,0)</f>
        <v>113465756187582</v>
      </c>
      <c r="AU30" s="3">
        <f ca="1">AT30*2-IF(AT30*2&gt;=Solutions!$B$9,Solutions!$B$9,0)</f>
        <v>107615794861117</v>
      </c>
      <c r="AV30" s="3">
        <f ca="1">AU30*2-IF(AU30*2&gt;=Solutions!$B$9,Solutions!$B$9,0)</f>
        <v>95915872208187</v>
      </c>
      <c r="AW30" s="3">
        <f ca="1">AV30*2-IF(AV30*2&gt;=Solutions!$B$9,Solutions!$B$9,0)</f>
        <v>72516026902327</v>
      </c>
      <c r="AX30" s="3">
        <f ca="1">AW30*2-IF(AW30*2&gt;=Solutions!$B$9,Solutions!$B$9,0)</f>
        <v>25716336290607</v>
      </c>
      <c r="AY30" s="3">
        <f ca="1">AX30*2-IF(AX30*2&gt;=Solutions!$B$9,Solutions!$B$9,0)</f>
        <v>51432672581214</v>
      </c>
      <c r="AZ30" s="3">
        <f ca="1">AY30*2-IF(AY30*2&gt;=Solutions!$B$9,Solutions!$B$9,0)</f>
        <v>102865345162428</v>
      </c>
      <c r="BA30" s="3">
        <f ca="1">AZ30*2-IF(AZ30*2&gt;=Solutions!$B$9,Solutions!$B$9,0)</f>
        <v>86414972810809</v>
      </c>
      <c r="BB30" s="3">
        <f ca="1">BA30*2-IF(BA30*2&gt;=Solutions!$B$9,Solutions!$B$9,0)</f>
        <v>53514228107571</v>
      </c>
      <c r="BC30" s="3">
        <f ca="1">BB30*2-IF(BB30*2&gt;=Solutions!$B$9,Solutions!$B$9,0)</f>
        <v>107028456215142</v>
      </c>
      <c r="BD30" s="3">
        <f t="shared" ca="1" si="1"/>
        <v>0</v>
      </c>
      <c r="BE30" s="3">
        <f t="shared" ca="1" si="2"/>
        <v>82151805501475</v>
      </c>
      <c r="BF30" s="3" t="str">
        <f ca="1">IF($A30=1,Solutions!$B$9-1,"")</f>
        <v/>
      </c>
      <c r="BG30" s="3" t="str">
        <f ca="1">IF($A30=2,IF($C30&lt;0,Solutions!$B$9+$C30,$C30),"")</f>
        <v/>
      </c>
      <c r="BH30" s="3">
        <f t="shared" ca="1" si="4"/>
        <v>0</v>
      </c>
      <c r="BI30" s="3" t="str">
        <f ca="1">IF($A30=1,Solutions!$B$9-1,"")</f>
        <v/>
      </c>
      <c r="BJ30" s="3" t="str">
        <f t="shared" ca="1" si="5"/>
        <v/>
      </c>
      <c r="BK30" s="3">
        <f ca="1">IF($A30=3,'part2 invmod'!D29,"")</f>
        <v>82151805501475</v>
      </c>
    </row>
    <row r="31" spans="1:63">
      <c r="A31" s="3">
        <f ca="1">OFFSET(Input!C$1,COUNT(Input!$C:$C)-(ROW()-ROW($A$3)+1),0)</f>
        <v>2</v>
      </c>
      <c r="B31" s="3" t="str">
        <f ca="1">OFFSET(Input!D$1,COUNT(Input!$C:$C)-(ROW()-ROW($A$3)+1),0)</f>
        <v>offset</v>
      </c>
      <c r="C31" s="3">
        <f ca="1">OFFSET(Input!E$1,COUNT(Input!$C:$C)-(ROW()-ROW($A$3)+1),0)</f>
        <v>-5180</v>
      </c>
      <c r="D31" s="3">
        <f ca="1">MOD(BD31+MOD(SUMPRODUCT(--ISODD(INT(D30/F$2:M$2)),F31:M31),Solutions!$B$9)+MOD(SUMPRODUCT(--ISODD(INT(D30/N$2:U$2)),N31:U31),Solutions!$B$9)+MOD(SUMPRODUCT(--ISODD(INT(D30/V$2:AC$2)),V31:AC31),Solutions!$B$9)+MOD(SUMPRODUCT(--ISODD(INT(D30/AD$2:AK$2)),AD31:AK31),Solutions!$B$9)+MOD(SUMPRODUCT(--ISODD(INT(D30/AL$2:AS$2)),AL31:AS31),Solutions!$B$9)+MOD(SUMPRODUCT(--ISODD(INT(D30/AT$2:BA$2)),AT31:BA31),Solutions!$B$9)+MOD(SUMPRODUCT(--ISODD(INT(D30/BB$2:BC$2)),BB31:BC31),Solutions!$B$9),Solutions!$B$9)</f>
        <v>12859394560468</v>
      </c>
      <c r="E31" s="3">
        <f ca="1">MOD(MOD(SUMPRODUCT(--ISODD(INT(E30/F$2:M$2)),F31:M31),Solutions!$B$9)+MOD(SUMPRODUCT(--ISODD(INT(E30/N$2:U$2)),N31:U31),Solutions!$B$9)+MOD(SUMPRODUCT(--ISODD(INT(E30/V$2:AC$2)),V31:AC31),Solutions!$B$9)+MOD(SUMPRODUCT(--ISODD(INT(E30/AD$2:AK$2)),AD31:AK31),Solutions!$B$9)+MOD(SUMPRODUCT(--ISODD(INT(E30/AL$2:AS$2)),AL31:AS31),Solutions!$B$9)+MOD(SUMPRODUCT(--ISODD(INT(E30/AT$2:BA$2)),AT31:BA31),Solutions!$B$9)+MOD(SUMPRODUCT(--ISODD(INT(E30/BB$2:BC$2)),BB31:BC31),Solutions!$B$9),Solutions!$B$9)</f>
        <v>64671892129614</v>
      </c>
      <c r="F31" s="3">
        <f t="shared" ca="1" si="3"/>
        <v>1</v>
      </c>
      <c r="G31" s="3">
        <f ca="1">F31*2-IF(F31*2&gt;=Solutions!$B$9,Solutions!$B$9,0)</f>
        <v>2</v>
      </c>
      <c r="H31" s="3">
        <f ca="1">G31*2-IF(G31*2&gt;=Solutions!$B$9,Solutions!$B$9,0)</f>
        <v>4</v>
      </c>
      <c r="I31" s="3">
        <f ca="1">H31*2-IF(H31*2&gt;=Solutions!$B$9,Solutions!$B$9,0)</f>
        <v>8</v>
      </c>
      <c r="J31" s="3">
        <f ca="1">I31*2-IF(I31*2&gt;=Solutions!$B$9,Solutions!$B$9,0)</f>
        <v>16</v>
      </c>
      <c r="K31" s="3">
        <f ca="1">J31*2-IF(J31*2&gt;=Solutions!$B$9,Solutions!$B$9,0)</f>
        <v>32</v>
      </c>
      <c r="L31" s="3">
        <f ca="1">K31*2-IF(K31*2&gt;=Solutions!$B$9,Solutions!$B$9,0)</f>
        <v>64</v>
      </c>
      <c r="M31" s="3">
        <f ca="1">L31*2-IF(L31*2&gt;=Solutions!$B$9,Solutions!$B$9,0)</f>
        <v>128</v>
      </c>
      <c r="N31" s="3">
        <f ca="1">M31*2-IF(M31*2&gt;=Solutions!$B$9,Solutions!$B$9,0)</f>
        <v>256</v>
      </c>
      <c r="O31" s="3">
        <f ca="1">N31*2-IF(N31*2&gt;=Solutions!$B$9,Solutions!$B$9,0)</f>
        <v>512</v>
      </c>
      <c r="P31" s="3">
        <f ca="1">O31*2-IF(O31*2&gt;=Solutions!$B$9,Solutions!$B$9,0)</f>
        <v>1024</v>
      </c>
      <c r="Q31" s="3">
        <f ca="1">P31*2-IF(P31*2&gt;=Solutions!$B$9,Solutions!$B$9,0)</f>
        <v>2048</v>
      </c>
      <c r="R31" s="3">
        <f ca="1">Q31*2-IF(Q31*2&gt;=Solutions!$B$9,Solutions!$B$9,0)</f>
        <v>4096</v>
      </c>
      <c r="S31" s="3">
        <f ca="1">R31*2-IF(R31*2&gt;=Solutions!$B$9,Solutions!$B$9,0)</f>
        <v>8192</v>
      </c>
      <c r="T31" s="3">
        <f ca="1">S31*2-IF(S31*2&gt;=Solutions!$B$9,Solutions!$B$9,0)</f>
        <v>16384</v>
      </c>
      <c r="U31" s="3">
        <f ca="1">T31*2-IF(T31*2&gt;=Solutions!$B$9,Solutions!$B$9,0)</f>
        <v>32768</v>
      </c>
      <c r="V31" s="3">
        <f ca="1">U31*2-IF(U31*2&gt;=Solutions!$B$9,Solutions!$B$9,0)</f>
        <v>65536</v>
      </c>
      <c r="W31" s="3">
        <f ca="1">V31*2-IF(V31*2&gt;=Solutions!$B$9,Solutions!$B$9,0)</f>
        <v>131072</v>
      </c>
      <c r="X31" s="3">
        <f ca="1">W31*2-IF(W31*2&gt;=Solutions!$B$9,Solutions!$B$9,0)</f>
        <v>262144</v>
      </c>
      <c r="Y31" s="3">
        <f ca="1">X31*2-IF(X31*2&gt;=Solutions!$B$9,Solutions!$B$9,0)</f>
        <v>524288</v>
      </c>
      <c r="Z31" s="3">
        <f ca="1">Y31*2-IF(Y31*2&gt;=Solutions!$B$9,Solutions!$B$9,0)</f>
        <v>1048576</v>
      </c>
      <c r="AA31" s="3">
        <f ca="1">Z31*2-IF(Z31*2&gt;=Solutions!$B$9,Solutions!$B$9,0)</f>
        <v>2097152</v>
      </c>
      <c r="AB31" s="3">
        <f ca="1">AA31*2-IF(AA31*2&gt;=Solutions!$B$9,Solutions!$B$9,0)</f>
        <v>4194304</v>
      </c>
      <c r="AC31" s="3">
        <f ca="1">AB31*2-IF(AB31*2&gt;=Solutions!$B$9,Solutions!$B$9,0)</f>
        <v>8388608</v>
      </c>
      <c r="AD31" s="3">
        <f ca="1">AC31*2-IF(AC31*2&gt;=Solutions!$B$9,Solutions!$B$9,0)</f>
        <v>16777216</v>
      </c>
      <c r="AE31" s="3">
        <f ca="1">AD31*2-IF(AD31*2&gt;=Solutions!$B$9,Solutions!$B$9,0)</f>
        <v>33554432</v>
      </c>
      <c r="AF31" s="3">
        <f ca="1">AE31*2-IF(AE31*2&gt;=Solutions!$B$9,Solutions!$B$9,0)</f>
        <v>67108864</v>
      </c>
      <c r="AG31" s="3">
        <f ca="1">AF31*2-IF(AF31*2&gt;=Solutions!$B$9,Solutions!$B$9,0)</f>
        <v>134217728</v>
      </c>
      <c r="AH31" s="3">
        <f ca="1">AG31*2-IF(AG31*2&gt;=Solutions!$B$9,Solutions!$B$9,0)</f>
        <v>268435456</v>
      </c>
      <c r="AI31" s="3">
        <f ca="1">AH31*2-IF(AH31*2&gt;=Solutions!$B$9,Solutions!$B$9,0)</f>
        <v>536870912</v>
      </c>
      <c r="AJ31" s="3">
        <f ca="1">AI31*2-IF(AI31*2&gt;=Solutions!$B$9,Solutions!$B$9,0)</f>
        <v>1073741824</v>
      </c>
      <c r="AK31" s="3">
        <f ca="1">AJ31*2-IF(AJ31*2&gt;=Solutions!$B$9,Solutions!$B$9,0)</f>
        <v>2147483648</v>
      </c>
      <c r="AL31" s="3">
        <f ca="1">AK31*2-IF(AK31*2&gt;=Solutions!$B$9,Solutions!$B$9,0)</f>
        <v>4294967296</v>
      </c>
      <c r="AM31" s="3">
        <f ca="1">AL31*2-IF(AL31*2&gt;=Solutions!$B$9,Solutions!$B$9,0)</f>
        <v>8589934592</v>
      </c>
      <c r="AN31" s="3">
        <f ca="1">AM31*2-IF(AM31*2&gt;=Solutions!$B$9,Solutions!$B$9,0)</f>
        <v>17179869184</v>
      </c>
      <c r="AO31" s="3">
        <f ca="1">AN31*2-IF(AN31*2&gt;=Solutions!$B$9,Solutions!$B$9,0)</f>
        <v>34359738368</v>
      </c>
      <c r="AP31" s="3">
        <f ca="1">AO31*2-IF(AO31*2&gt;=Solutions!$B$9,Solutions!$B$9,0)</f>
        <v>68719476736</v>
      </c>
      <c r="AQ31" s="3">
        <f ca="1">AP31*2-IF(AP31*2&gt;=Solutions!$B$9,Solutions!$B$9,0)</f>
        <v>137438953472</v>
      </c>
      <c r="AR31" s="3">
        <f ca="1">AQ31*2-IF(AQ31*2&gt;=Solutions!$B$9,Solutions!$B$9,0)</f>
        <v>274877906944</v>
      </c>
      <c r="AS31" s="3">
        <f ca="1">AR31*2-IF(AR31*2&gt;=Solutions!$B$9,Solutions!$B$9,0)</f>
        <v>549755813888</v>
      </c>
      <c r="AT31" s="3">
        <f ca="1">AS31*2-IF(AS31*2&gt;=Solutions!$B$9,Solutions!$B$9,0)</f>
        <v>1099511627776</v>
      </c>
      <c r="AU31" s="3">
        <f ca="1">AT31*2-IF(AT31*2&gt;=Solutions!$B$9,Solutions!$B$9,0)</f>
        <v>2199023255552</v>
      </c>
      <c r="AV31" s="3">
        <f ca="1">AU31*2-IF(AU31*2&gt;=Solutions!$B$9,Solutions!$B$9,0)</f>
        <v>4398046511104</v>
      </c>
      <c r="AW31" s="3">
        <f ca="1">AV31*2-IF(AV31*2&gt;=Solutions!$B$9,Solutions!$B$9,0)</f>
        <v>8796093022208</v>
      </c>
      <c r="AX31" s="3">
        <f ca="1">AW31*2-IF(AW31*2&gt;=Solutions!$B$9,Solutions!$B$9,0)</f>
        <v>17592186044416</v>
      </c>
      <c r="AY31" s="3">
        <f ca="1">AX31*2-IF(AX31*2&gt;=Solutions!$B$9,Solutions!$B$9,0)</f>
        <v>35184372088832</v>
      </c>
      <c r="AZ31" s="3">
        <f ca="1">AY31*2-IF(AY31*2&gt;=Solutions!$B$9,Solutions!$B$9,0)</f>
        <v>70368744177664</v>
      </c>
      <c r="BA31" s="3">
        <f ca="1">AZ31*2-IF(AZ31*2&gt;=Solutions!$B$9,Solutions!$B$9,0)</f>
        <v>21421770841281</v>
      </c>
      <c r="BB31" s="3">
        <f ca="1">BA31*2-IF(BA31*2&gt;=Solutions!$B$9,Solutions!$B$9,0)</f>
        <v>42843541682562</v>
      </c>
      <c r="BC31" s="3">
        <f ca="1">BB31*2-IF(BB31*2&gt;=Solutions!$B$9,Solutions!$B$9,0)</f>
        <v>85687083365124</v>
      </c>
      <c r="BD31" s="3">
        <f t="shared" ca="1" si="1"/>
        <v>119315717508867</v>
      </c>
      <c r="BE31" s="3">
        <f t="shared" ca="1" si="2"/>
        <v>1</v>
      </c>
      <c r="BF31" s="3" t="str">
        <f ca="1">IF($A31=1,Solutions!$B$9-1,"")</f>
        <v/>
      </c>
      <c r="BG31" s="3">
        <f ca="1">IF($A31=2,IF($C31&lt;0,Solutions!$B$9+$C31,$C31),"")</f>
        <v>119315717508867</v>
      </c>
      <c r="BH31" s="3" t="str">
        <f t="shared" ca="1" si="4"/>
        <v/>
      </c>
      <c r="BI31" s="3" t="str">
        <f ca="1">IF($A31=1,Solutions!$B$9-1,"")</f>
        <v/>
      </c>
      <c r="BJ31" s="3">
        <f t="shared" ca="1" si="5"/>
        <v>1</v>
      </c>
      <c r="BK31" s="3" t="str">
        <f ca="1">IF($A31=3,'part2 invmod'!D30,"")</f>
        <v/>
      </c>
    </row>
    <row r="32" spans="1:63">
      <c r="A32" s="3">
        <f ca="1">OFFSET(Input!C$1,COUNT(Input!$C:$C)-(ROW()-ROW($A$3)+1),0)</f>
        <v>1</v>
      </c>
      <c r="B32" s="3" t="str">
        <f ca="1">OFFSET(Input!D$1,COUNT(Input!$C:$C)-(ROW()-ROW($A$3)+1),0)</f>
        <v>reverse</v>
      </c>
      <c r="C32" s="3">
        <f ca="1">OFFSET(Input!E$1,COUNT(Input!$C:$C)-(ROW()-ROW($A$3)+1),0)</f>
        <v>0</v>
      </c>
      <c r="D32" s="3">
        <f ca="1">MOD(BD32+MOD(SUMPRODUCT(--ISODD(INT(D31/F$2:M$2)),F32:M32),Solutions!$B$9)+MOD(SUMPRODUCT(--ISODD(INT(D31/N$2:U$2)),N32:U32),Solutions!$B$9)+MOD(SUMPRODUCT(--ISODD(INT(D31/V$2:AC$2)),V32:AC32),Solutions!$B$9)+MOD(SUMPRODUCT(--ISODD(INT(D31/AD$2:AK$2)),AD32:AK32),Solutions!$B$9)+MOD(SUMPRODUCT(--ISODD(INT(D31/AL$2:AS$2)),AL32:AS32),Solutions!$B$9)+MOD(SUMPRODUCT(--ISODD(INT(D31/AT$2:BA$2)),AT32:BA32),Solutions!$B$9)+MOD(SUMPRODUCT(--ISODD(INT(D31/BB$2:BC$2)),BB32:BC32),Solutions!$B$9),Solutions!$B$9)</f>
        <v>106456322953578</v>
      </c>
      <c r="E32" s="3">
        <f ca="1">MOD(MOD(SUMPRODUCT(--ISODD(INT(E31/F$2:M$2)),F32:M32),Solutions!$B$9)+MOD(SUMPRODUCT(--ISODD(INT(E31/N$2:U$2)),N32:U32),Solutions!$B$9)+MOD(SUMPRODUCT(--ISODD(INT(E31/V$2:AC$2)),V32:AC32),Solutions!$B$9)+MOD(SUMPRODUCT(--ISODD(INT(E31/AD$2:AK$2)),AD32:AK32),Solutions!$B$9)+MOD(SUMPRODUCT(--ISODD(INT(E31/AL$2:AS$2)),AL32:AS32),Solutions!$B$9)+MOD(SUMPRODUCT(--ISODD(INT(E31/AT$2:BA$2)),AT32:BA32),Solutions!$B$9)+MOD(SUMPRODUCT(--ISODD(INT(E31/BB$2:BC$2)),BB32:BC32),Solutions!$B$9),Solutions!$B$9)</f>
        <v>54643825384433</v>
      </c>
      <c r="F32" s="3">
        <f t="shared" ca="1" si="3"/>
        <v>119315717514046</v>
      </c>
      <c r="G32" s="3">
        <f ca="1">F32*2-IF(F32*2&gt;=Solutions!$B$9,Solutions!$B$9,0)</f>
        <v>119315717514045</v>
      </c>
      <c r="H32" s="3">
        <f ca="1">G32*2-IF(G32*2&gt;=Solutions!$B$9,Solutions!$B$9,0)</f>
        <v>119315717514043</v>
      </c>
      <c r="I32" s="3">
        <f ca="1">H32*2-IF(H32*2&gt;=Solutions!$B$9,Solutions!$B$9,0)</f>
        <v>119315717514039</v>
      </c>
      <c r="J32" s="3">
        <f ca="1">I32*2-IF(I32*2&gt;=Solutions!$B$9,Solutions!$B$9,0)</f>
        <v>119315717514031</v>
      </c>
      <c r="K32" s="3">
        <f ca="1">J32*2-IF(J32*2&gt;=Solutions!$B$9,Solutions!$B$9,0)</f>
        <v>119315717514015</v>
      </c>
      <c r="L32" s="3">
        <f ca="1">K32*2-IF(K32*2&gt;=Solutions!$B$9,Solutions!$B$9,0)</f>
        <v>119315717513983</v>
      </c>
      <c r="M32" s="3">
        <f ca="1">L32*2-IF(L32*2&gt;=Solutions!$B$9,Solutions!$B$9,0)</f>
        <v>119315717513919</v>
      </c>
      <c r="N32" s="3">
        <f ca="1">M32*2-IF(M32*2&gt;=Solutions!$B$9,Solutions!$B$9,0)</f>
        <v>119315717513791</v>
      </c>
      <c r="O32" s="3">
        <f ca="1">N32*2-IF(N32*2&gt;=Solutions!$B$9,Solutions!$B$9,0)</f>
        <v>119315717513535</v>
      </c>
      <c r="P32" s="3">
        <f ca="1">O32*2-IF(O32*2&gt;=Solutions!$B$9,Solutions!$B$9,0)</f>
        <v>119315717513023</v>
      </c>
      <c r="Q32" s="3">
        <f ca="1">P32*2-IF(P32*2&gt;=Solutions!$B$9,Solutions!$B$9,0)</f>
        <v>119315717511999</v>
      </c>
      <c r="R32" s="3">
        <f ca="1">Q32*2-IF(Q32*2&gt;=Solutions!$B$9,Solutions!$B$9,0)</f>
        <v>119315717509951</v>
      </c>
      <c r="S32" s="3">
        <f ca="1">R32*2-IF(R32*2&gt;=Solutions!$B$9,Solutions!$B$9,0)</f>
        <v>119315717505855</v>
      </c>
      <c r="T32" s="3">
        <f ca="1">S32*2-IF(S32*2&gt;=Solutions!$B$9,Solutions!$B$9,0)</f>
        <v>119315717497663</v>
      </c>
      <c r="U32" s="3">
        <f ca="1">T32*2-IF(T32*2&gt;=Solutions!$B$9,Solutions!$B$9,0)</f>
        <v>119315717481279</v>
      </c>
      <c r="V32" s="3">
        <f ca="1">U32*2-IF(U32*2&gt;=Solutions!$B$9,Solutions!$B$9,0)</f>
        <v>119315717448511</v>
      </c>
      <c r="W32" s="3">
        <f ca="1">V32*2-IF(V32*2&gt;=Solutions!$B$9,Solutions!$B$9,0)</f>
        <v>119315717382975</v>
      </c>
      <c r="X32" s="3">
        <f ca="1">W32*2-IF(W32*2&gt;=Solutions!$B$9,Solutions!$B$9,0)</f>
        <v>119315717251903</v>
      </c>
      <c r="Y32" s="3">
        <f ca="1">X32*2-IF(X32*2&gt;=Solutions!$B$9,Solutions!$B$9,0)</f>
        <v>119315716989759</v>
      </c>
      <c r="Z32" s="3">
        <f ca="1">Y32*2-IF(Y32*2&gt;=Solutions!$B$9,Solutions!$B$9,0)</f>
        <v>119315716465471</v>
      </c>
      <c r="AA32" s="3">
        <f ca="1">Z32*2-IF(Z32*2&gt;=Solutions!$B$9,Solutions!$B$9,0)</f>
        <v>119315715416895</v>
      </c>
      <c r="AB32" s="3">
        <f ca="1">AA32*2-IF(AA32*2&gt;=Solutions!$B$9,Solutions!$B$9,0)</f>
        <v>119315713319743</v>
      </c>
      <c r="AC32" s="3">
        <f ca="1">AB32*2-IF(AB32*2&gt;=Solutions!$B$9,Solutions!$B$9,0)</f>
        <v>119315709125439</v>
      </c>
      <c r="AD32" s="3">
        <f ca="1">AC32*2-IF(AC32*2&gt;=Solutions!$B$9,Solutions!$B$9,0)</f>
        <v>119315700736831</v>
      </c>
      <c r="AE32" s="3">
        <f ca="1">AD32*2-IF(AD32*2&gt;=Solutions!$B$9,Solutions!$B$9,0)</f>
        <v>119315683959615</v>
      </c>
      <c r="AF32" s="3">
        <f ca="1">AE32*2-IF(AE32*2&gt;=Solutions!$B$9,Solutions!$B$9,0)</f>
        <v>119315650405183</v>
      </c>
      <c r="AG32" s="3">
        <f ca="1">AF32*2-IF(AF32*2&gt;=Solutions!$B$9,Solutions!$B$9,0)</f>
        <v>119315583296319</v>
      </c>
      <c r="AH32" s="3">
        <f ca="1">AG32*2-IF(AG32*2&gt;=Solutions!$B$9,Solutions!$B$9,0)</f>
        <v>119315449078591</v>
      </c>
      <c r="AI32" s="3">
        <f ca="1">AH32*2-IF(AH32*2&gt;=Solutions!$B$9,Solutions!$B$9,0)</f>
        <v>119315180643135</v>
      </c>
      <c r="AJ32" s="3">
        <f ca="1">AI32*2-IF(AI32*2&gt;=Solutions!$B$9,Solutions!$B$9,0)</f>
        <v>119314643772223</v>
      </c>
      <c r="AK32" s="3">
        <f ca="1">AJ32*2-IF(AJ32*2&gt;=Solutions!$B$9,Solutions!$B$9,0)</f>
        <v>119313570030399</v>
      </c>
      <c r="AL32" s="3">
        <f ca="1">AK32*2-IF(AK32*2&gt;=Solutions!$B$9,Solutions!$B$9,0)</f>
        <v>119311422546751</v>
      </c>
      <c r="AM32" s="3">
        <f ca="1">AL32*2-IF(AL32*2&gt;=Solutions!$B$9,Solutions!$B$9,0)</f>
        <v>119307127579455</v>
      </c>
      <c r="AN32" s="3">
        <f ca="1">AM32*2-IF(AM32*2&gt;=Solutions!$B$9,Solutions!$B$9,0)</f>
        <v>119298537644863</v>
      </c>
      <c r="AO32" s="3">
        <f ca="1">AN32*2-IF(AN32*2&gt;=Solutions!$B$9,Solutions!$B$9,0)</f>
        <v>119281357775679</v>
      </c>
      <c r="AP32" s="3">
        <f ca="1">AO32*2-IF(AO32*2&gt;=Solutions!$B$9,Solutions!$B$9,0)</f>
        <v>119246998037311</v>
      </c>
      <c r="AQ32" s="3">
        <f ca="1">AP32*2-IF(AP32*2&gt;=Solutions!$B$9,Solutions!$B$9,0)</f>
        <v>119178278560575</v>
      </c>
      <c r="AR32" s="3">
        <f ca="1">AQ32*2-IF(AQ32*2&gt;=Solutions!$B$9,Solutions!$B$9,0)</f>
        <v>119040839607103</v>
      </c>
      <c r="AS32" s="3">
        <f ca="1">AR32*2-IF(AR32*2&gt;=Solutions!$B$9,Solutions!$B$9,0)</f>
        <v>118765961700159</v>
      </c>
      <c r="AT32" s="3">
        <f ca="1">AS32*2-IF(AS32*2&gt;=Solutions!$B$9,Solutions!$B$9,0)</f>
        <v>118216205886271</v>
      </c>
      <c r="AU32" s="3">
        <f ca="1">AT32*2-IF(AT32*2&gt;=Solutions!$B$9,Solutions!$B$9,0)</f>
        <v>117116694258495</v>
      </c>
      <c r="AV32" s="3">
        <f ca="1">AU32*2-IF(AU32*2&gt;=Solutions!$B$9,Solutions!$B$9,0)</f>
        <v>114917671002943</v>
      </c>
      <c r="AW32" s="3">
        <f ca="1">AV32*2-IF(AV32*2&gt;=Solutions!$B$9,Solutions!$B$9,0)</f>
        <v>110519624491839</v>
      </c>
      <c r="AX32" s="3">
        <f ca="1">AW32*2-IF(AW32*2&gt;=Solutions!$B$9,Solutions!$B$9,0)</f>
        <v>101723531469631</v>
      </c>
      <c r="AY32" s="3">
        <f ca="1">AX32*2-IF(AX32*2&gt;=Solutions!$B$9,Solutions!$B$9,0)</f>
        <v>84131345425215</v>
      </c>
      <c r="AZ32" s="3">
        <f ca="1">AY32*2-IF(AY32*2&gt;=Solutions!$B$9,Solutions!$B$9,0)</f>
        <v>48946973336383</v>
      </c>
      <c r="BA32" s="3">
        <f ca="1">AZ32*2-IF(AZ32*2&gt;=Solutions!$B$9,Solutions!$B$9,0)</f>
        <v>97893946672766</v>
      </c>
      <c r="BB32" s="3">
        <f ca="1">BA32*2-IF(BA32*2&gt;=Solutions!$B$9,Solutions!$B$9,0)</f>
        <v>76472175831485</v>
      </c>
      <c r="BC32" s="3">
        <f ca="1">BB32*2-IF(BB32*2&gt;=Solutions!$B$9,Solutions!$B$9,0)</f>
        <v>33628634148923</v>
      </c>
      <c r="BD32" s="3">
        <f t="shared" ca="1" si="1"/>
        <v>119315717514046</v>
      </c>
      <c r="BE32" s="3">
        <f t="shared" ca="1" si="2"/>
        <v>119315717514046</v>
      </c>
      <c r="BF32" s="3">
        <f ca="1">IF($A32=1,Solutions!$B$9-1,"")</f>
        <v>119315717514046</v>
      </c>
      <c r="BG32" s="3" t="str">
        <f ca="1">IF($A32=2,IF($C32&lt;0,Solutions!$B$9+$C32,$C32),"")</f>
        <v/>
      </c>
      <c r="BH32" s="3" t="str">
        <f t="shared" ca="1" si="4"/>
        <v/>
      </c>
      <c r="BI32" s="3">
        <f ca="1">IF($A32=1,Solutions!$B$9-1,"")</f>
        <v>119315717514046</v>
      </c>
      <c r="BJ32" s="3" t="str">
        <f t="shared" ca="1" si="5"/>
        <v/>
      </c>
      <c r="BK32" s="3" t="str">
        <f ca="1">IF($A32=3,'part2 invmod'!D31,"")</f>
        <v/>
      </c>
    </row>
    <row r="33" spans="1:63">
      <c r="A33" s="3">
        <f ca="1">OFFSET(Input!C$1,COUNT(Input!$C:$C)-(ROW()-ROW($A$3)+1),0)</f>
        <v>3</v>
      </c>
      <c r="B33" s="3" t="str">
        <f ca="1">OFFSET(Input!D$1,COUNT(Input!$C:$C)-(ROW()-ROW($A$3)+1),0)</f>
        <v>interleave</v>
      </c>
      <c r="C33" s="3">
        <f ca="1">OFFSET(Input!E$1,COUNT(Input!$C:$C)-(ROW()-ROW($A$3)+1),0)</f>
        <v>42</v>
      </c>
      <c r="D33" s="3">
        <f ca="1">MOD(BD33+MOD(SUMPRODUCT(--ISODD(INT(D32/F$2:M$2)),F33:M33),Solutions!$B$9)+MOD(SUMPRODUCT(--ISODD(INT(D32/N$2:U$2)),N33:U33),Solutions!$B$9)+MOD(SUMPRODUCT(--ISODD(INT(D32/V$2:AC$2)),V33:AC33),Solutions!$B$9)+MOD(SUMPRODUCT(--ISODD(INT(D32/AD$2:AK$2)),AD33:AK33),Solutions!$B$9)+MOD(SUMPRODUCT(--ISODD(INT(D32/AL$2:AS$2)),AL33:AS33),Solutions!$B$9)+MOD(SUMPRODUCT(--ISODD(INT(D32/AT$2:BA$2)),AT33:BA33),Solutions!$B$9)+MOD(SUMPRODUCT(--ISODD(INT(D32/BB$2:BC$2)),BB33:BC33),Solutions!$B$9),Solutions!$B$9)</f>
        <v>36624879360051</v>
      </c>
      <c r="E33" s="3">
        <f ca="1">MOD(MOD(SUMPRODUCT(--ISODD(INT(E32/F$2:M$2)),F33:M33),Solutions!$B$9)+MOD(SUMPRODUCT(--ISODD(INT(E32/N$2:U$2)),N33:U33),Solutions!$B$9)+MOD(SUMPRODUCT(--ISODD(INT(E32/V$2:AC$2)),V33:AC33),Solutions!$B$9)+MOD(SUMPRODUCT(--ISODD(INT(E32/AD$2:AK$2)),AD33:AK33),Solutions!$B$9)+MOD(SUMPRODUCT(--ISODD(INT(E32/AL$2:AS$2)),AL33:AS33),Solutions!$B$9)+MOD(SUMPRODUCT(--ISODD(INT(E32/AT$2:BA$2)),AT33:BA33),Solutions!$B$9)+MOD(SUMPRODUCT(--ISODD(INT(E32/BB$2:BC$2)),BB33:BC33),Solutions!$B$9),Solutions!$B$9)</f>
        <v>117775910558580</v>
      </c>
      <c r="F33" s="3">
        <f t="shared" ca="1" si="3"/>
        <v>71021260425028</v>
      </c>
      <c r="G33" s="3">
        <f ca="1">F33*2-IF(F33*2&gt;=Solutions!$B$9,Solutions!$B$9,0)</f>
        <v>22726803336009</v>
      </c>
      <c r="H33" s="3">
        <f ca="1">G33*2-IF(G33*2&gt;=Solutions!$B$9,Solutions!$B$9,0)</f>
        <v>45453606672018</v>
      </c>
      <c r="I33" s="3">
        <f ca="1">H33*2-IF(H33*2&gt;=Solutions!$B$9,Solutions!$B$9,0)</f>
        <v>90907213344036</v>
      </c>
      <c r="J33" s="3">
        <f ca="1">I33*2-IF(I33*2&gt;=Solutions!$B$9,Solutions!$B$9,0)</f>
        <v>62498709174025</v>
      </c>
      <c r="K33" s="3">
        <f ca="1">J33*2-IF(J33*2&gt;=Solutions!$B$9,Solutions!$B$9,0)</f>
        <v>5681700834003</v>
      </c>
      <c r="L33" s="3">
        <f ca="1">K33*2-IF(K33*2&gt;=Solutions!$B$9,Solutions!$B$9,0)</f>
        <v>11363401668006</v>
      </c>
      <c r="M33" s="3">
        <f ca="1">L33*2-IF(L33*2&gt;=Solutions!$B$9,Solutions!$B$9,0)</f>
        <v>22726803336012</v>
      </c>
      <c r="N33" s="3">
        <f ca="1">M33*2-IF(M33*2&gt;=Solutions!$B$9,Solutions!$B$9,0)</f>
        <v>45453606672024</v>
      </c>
      <c r="O33" s="3">
        <f ca="1">N33*2-IF(N33*2&gt;=Solutions!$B$9,Solutions!$B$9,0)</f>
        <v>90907213344048</v>
      </c>
      <c r="P33" s="3">
        <f ca="1">O33*2-IF(O33*2&gt;=Solutions!$B$9,Solutions!$B$9,0)</f>
        <v>62498709174049</v>
      </c>
      <c r="Q33" s="3">
        <f ca="1">P33*2-IF(P33*2&gt;=Solutions!$B$9,Solutions!$B$9,0)</f>
        <v>5681700834051</v>
      </c>
      <c r="R33" s="3">
        <f ca="1">Q33*2-IF(Q33*2&gt;=Solutions!$B$9,Solutions!$B$9,0)</f>
        <v>11363401668102</v>
      </c>
      <c r="S33" s="3">
        <f ca="1">R33*2-IF(R33*2&gt;=Solutions!$B$9,Solutions!$B$9,0)</f>
        <v>22726803336204</v>
      </c>
      <c r="T33" s="3">
        <f ca="1">S33*2-IF(S33*2&gt;=Solutions!$B$9,Solutions!$B$9,0)</f>
        <v>45453606672408</v>
      </c>
      <c r="U33" s="3">
        <f ca="1">T33*2-IF(T33*2&gt;=Solutions!$B$9,Solutions!$B$9,0)</f>
        <v>90907213344816</v>
      </c>
      <c r="V33" s="3">
        <f ca="1">U33*2-IF(U33*2&gt;=Solutions!$B$9,Solutions!$B$9,0)</f>
        <v>62498709175585</v>
      </c>
      <c r="W33" s="3">
        <f ca="1">V33*2-IF(V33*2&gt;=Solutions!$B$9,Solutions!$B$9,0)</f>
        <v>5681700837123</v>
      </c>
      <c r="X33" s="3">
        <f ca="1">W33*2-IF(W33*2&gt;=Solutions!$B$9,Solutions!$B$9,0)</f>
        <v>11363401674246</v>
      </c>
      <c r="Y33" s="3">
        <f ca="1">X33*2-IF(X33*2&gt;=Solutions!$B$9,Solutions!$B$9,0)</f>
        <v>22726803348492</v>
      </c>
      <c r="Z33" s="3">
        <f ca="1">Y33*2-IF(Y33*2&gt;=Solutions!$B$9,Solutions!$B$9,0)</f>
        <v>45453606696984</v>
      </c>
      <c r="AA33" s="3">
        <f ca="1">Z33*2-IF(Z33*2&gt;=Solutions!$B$9,Solutions!$B$9,0)</f>
        <v>90907213393968</v>
      </c>
      <c r="AB33" s="3">
        <f ca="1">AA33*2-IF(AA33*2&gt;=Solutions!$B$9,Solutions!$B$9,0)</f>
        <v>62498709273889</v>
      </c>
      <c r="AC33" s="3">
        <f ca="1">AB33*2-IF(AB33*2&gt;=Solutions!$B$9,Solutions!$B$9,0)</f>
        <v>5681701033731</v>
      </c>
      <c r="AD33" s="3">
        <f ca="1">AC33*2-IF(AC33*2&gt;=Solutions!$B$9,Solutions!$B$9,0)</f>
        <v>11363402067462</v>
      </c>
      <c r="AE33" s="3">
        <f ca="1">AD33*2-IF(AD33*2&gt;=Solutions!$B$9,Solutions!$B$9,0)</f>
        <v>22726804134924</v>
      </c>
      <c r="AF33" s="3">
        <f ca="1">AE33*2-IF(AE33*2&gt;=Solutions!$B$9,Solutions!$B$9,0)</f>
        <v>45453608269848</v>
      </c>
      <c r="AG33" s="3">
        <f ca="1">AF33*2-IF(AF33*2&gt;=Solutions!$B$9,Solutions!$B$9,0)</f>
        <v>90907216539696</v>
      </c>
      <c r="AH33" s="3">
        <f ca="1">AG33*2-IF(AG33*2&gt;=Solutions!$B$9,Solutions!$B$9,0)</f>
        <v>62498715565345</v>
      </c>
      <c r="AI33" s="3">
        <f ca="1">AH33*2-IF(AH33*2&gt;=Solutions!$B$9,Solutions!$B$9,0)</f>
        <v>5681713616643</v>
      </c>
      <c r="AJ33" s="3">
        <f ca="1">AI33*2-IF(AI33*2&gt;=Solutions!$B$9,Solutions!$B$9,0)</f>
        <v>11363427233286</v>
      </c>
      <c r="AK33" s="3">
        <f ca="1">AJ33*2-IF(AJ33*2&gt;=Solutions!$B$9,Solutions!$B$9,0)</f>
        <v>22726854466572</v>
      </c>
      <c r="AL33" s="3">
        <f ca="1">AK33*2-IF(AK33*2&gt;=Solutions!$B$9,Solutions!$B$9,0)</f>
        <v>45453708933144</v>
      </c>
      <c r="AM33" s="3">
        <f ca="1">AL33*2-IF(AL33*2&gt;=Solutions!$B$9,Solutions!$B$9,0)</f>
        <v>90907417866288</v>
      </c>
      <c r="AN33" s="3">
        <f ca="1">AM33*2-IF(AM33*2&gt;=Solutions!$B$9,Solutions!$B$9,0)</f>
        <v>62499118218529</v>
      </c>
      <c r="AO33" s="3">
        <f ca="1">AN33*2-IF(AN33*2&gt;=Solutions!$B$9,Solutions!$B$9,0)</f>
        <v>5682518923011</v>
      </c>
      <c r="AP33" s="3">
        <f ca="1">AO33*2-IF(AO33*2&gt;=Solutions!$B$9,Solutions!$B$9,0)</f>
        <v>11365037846022</v>
      </c>
      <c r="AQ33" s="3">
        <f ca="1">AP33*2-IF(AP33*2&gt;=Solutions!$B$9,Solutions!$B$9,0)</f>
        <v>22730075692044</v>
      </c>
      <c r="AR33" s="3">
        <f ca="1">AQ33*2-IF(AQ33*2&gt;=Solutions!$B$9,Solutions!$B$9,0)</f>
        <v>45460151384088</v>
      </c>
      <c r="AS33" s="3">
        <f ca="1">AR33*2-IF(AR33*2&gt;=Solutions!$B$9,Solutions!$B$9,0)</f>
        <v>90920302768176</v>
      </c>
      <c r="AT33" s="3">
        <f ca="1">AS33*2-IF(AS33*2&gt;=Solutions!$B$9,Solutions!$B$9,0)</f>
        <v>62524888022305</v>
      </c>
      <c r="AU33" s="3">
        <f ca="1">AT33*2-IF(AT33*2&gt;=Solutions!$B$9,Solutions!$B$9,0)</f>
        <v>5734058530563</v>
      </c>
      <c r="AV33" s="3">
        <f ca="1">AU33*2-IF(AU33*2&gt;=Solutions!$B$9,Solutions!$B$9,0)</f>
        <v>11468117061126</v>
      </c>
      <c r="AW33" s="3">
        <f ca="1">AV33*2-IF(AV33*2&gt;=Solutions!$B$9,Solutions!$B$9,0)</f>
        <v>22936234122252</v>
      </c>
      <c r="AX33" s="3">
        <f ca="1">AW33*2-IF(AW33*2&gt;=Solutions!$B$9,Solutions!$B$9,0)</f>
        <v>45872468244504</v>
      </c>
      <c r="AY33" s="3">
        <f ca="1">AX33*2-IF(AX33*2&gt;=Solutions!$B$9,Solutions!$B$9,0)</f>
        <v>91744936489008</v>
      </c>
      <c r="AZ33" s="3">
        <f ca="1">AY33*2-IF(AY33*2&gt;=Solutions!$B$9,Solutions!$B$9,0)</f>
        <v>64174155463969</v>
      </c>
      <c r="BA33" s="3">
        <f ca="1">AZ33*2-IF(AZ33*2&gt;=Solutions!$B$9,Solutions!$B$9,0)</f>
        <v>9032593413891</v>
      </c>
      <c r="BB33" s="3">
        <f ca="1">BA33*2-IF(BA33*2&gt;=Solutions!$B$9,Solutions!$B$9,0)</f>
        <v>18065186827782</v>
      </c>
      <c r="BC33" s="3">
        <f ca="1">BB33*2-IF(BB33*2&gt;=Solutions!$B$9,Solutions!$B$9,0)</f>
        <v>36130373655564</v>
      </c>
      <c r="BD33" s="3">
        <f t="shared" ca="1" si="1"/>
        <v>0</v>
      </c>
      <c r="BE33" s="3">
        <f t="shared" ca="1" si="2"/>
        <v>71021260425028</v>
      </c>
      <c r="BF33" s="3" t="str">
        <f ca="1">IF($A33=1,Solutions!$B$9-1,"")</f>
        <v/>
      </c>
      <c r="BG33" s="3" t="str">
        <f ca="1">IF($A33=2,IF($C33&lt;0,Solutions!$B$9+$C33,$C33),"")</f>
        <v/>
      </c>
      <c r="BH33" s="3">
        <f t="shared" ca="1" si="4"/>
        <v>0</v>
      </c>
      <c r="BI33" s="3" t="str">
        <f ca="1">IF($A33=1,Solutions!$B$9-1,"")</f>
        <v/>
      </c>
      <c r="BJ33" s="3" t="str">
        <f t="shared" ca="1" si="5"/>
        <v/>
      </c>
      <c r="BK33" s="3">
        <f ca="1">IF($A33=3,'part2 invmod'!D32,"")</f>
        <v>71021260425028</v>
      </c>
    </row>
    <row r="34" spans="1:63">
      <c r="A34" s="3">
        <f ca="1">OFFSET(Input!C$1,COUNT(Input!$C:$C)-(ROW()-ROW($A$3)+1),0)</f>
        <v>2</v>
      </c>
      <c r="B34" s="3" t="str">
        <f ca="1">OFFSET(Input!D$1,COUNT(Input!$C:$C)-(ROW()-ROW($A$3)+1),0)</f>
        <v>offset</v>
      </c>
      <c r="C34" s="3">
        <f ca="1">OFFSET(Input!E$1,COUNT(Input!$C:$C)-(ROW()-ROW($A$3)+1),0)</f>
        <v>-4097</v>
      </c>
      <c r="D34" s="3">
        <f ca="1">MOD(BD34+MOD(SUMPRODUCT(--ISODD(INT(D33/F$2:M$2)),F34:M34),Solutions!$B$9)+MOD(SUMPRODUCT(--ISODD(INT(D33/N$2:U$2)),N34:U34),Solutions!$B$9)+MOD(SUMPRODUCT(--ISODD(INT(D33/V$2:AC$2)),V34:AC34),Solutions!$B$9)+MOD(SUMPRODUCT(--ISODD(INT(D33/AD$2:AK$2)),AD34:AK34),Solutions!$B$9)+MOD(SUMPRODUCT(--ISODD(INT(D33/AL$2:AS$2)),AL34:AS34),Solutions!$B$9)+MOD(SUMPRODUCT(--ISODD(INT(D33/AT$2:BA$2)),AT34:BA34),Solutions!$B$9)+MOD(SUMPRODUCT(--ISODD(INT(D33/BB$2:BC$2)),BB34:BC34),Solutions!$B$9),Solutions!$B$9)</f>
        <v>36624879355954</v>
      </c>
      <c r="E34" s="3">
        <f ca="1">MOD(MOD(SUMPRODUCT(--ISODD(INT(E33/F$2:M$2)),F34:M34),Solutions!$B$9)+MOD(SUMPRODUCT(--ISODD(INT(E33/N$2:U$2)),N34:U34),Solutions!$B$9)+MOD(SUMPRODUCT(--ISODD(INT(E33/V$2:AC$2)),V34:AC34),Solutions!$B$9)+MOD(SUMPRODUCT(--ISODD(INT(E33/AD$2:AK$2)),AD34:AK34),Solutions!$B$9)+MOD(SUMPRODUCT(--ISODD(INT(E33/AL$2:AS$2)),AL34:AS34),Solutions!$B$9)+MOD(SUMPRODUCT(--ISODD(INT(E33/AT$2:BA$2)),AT34:BA34),Solutions!$B$9)+MOD(SUMPRODUCT(--ISODD(INT(E33/BB$2:BC$2)),BB34:BC34),Solutions!$B$9),Solutions!$B$9)</f>
        <v>117775910558580</v>
      </c>
      <c r="F34" s="3">
        <f t="shared" ca="1" si="3"/>
        <v>1</v>
      </c>
      <c r="G34" s="3">
        <f ca="1">F34*2-IF(F34*2&gt;=Solutions!$B$9,Solutions!$B$9,0)</f>
        <v>2</v>
      </c>
      <c r="H34" s="3">
        <f ca="1">G34*2-IF(G34*2&gt;=Solutions!$B$9,Solutions!$B$9,0)</f>
        <v>4</v>
      </c>
      <c r="I34" s="3">
        <f ca="1">H34*2-IF(H34*2&gt;=Solutions!$B$9,Solutions!$B$9,0)</f>
        <v>8</v>
      </c>
      <c r="J34" s="3">
        <f ca="1">I34*2-IF(I34*2&gt;=Solutions!$B$9,Solutions!$B$9,0)</f>
        <v>16</v>
      </c>
      <c r="K34" s="3">
        <f ca="1">J34*2-IF(J34*2&gt;=Solutions!$B$9,Solutions!$B$9,0)</f>
        <v>32</v>
      </c>
      <c r="L34" s="3">
        <f ca="1">K34*2-IF(K34*2&gt;=Solutions!$B$9,Solutions!$B$9,0)</f>
        <v>64</v>
      </c>
      <c r="M34" s="3">
        <f ca="1">L34*2-IF(L34*2&gt;=Solutions!$B$9,Solutions!$B$9,0)</f>
        <v>128</v>
      </c>
      <c r="N34" s="3">
        <f ca="1">M34*2-IF(M34*2&gt;=Solutions!$B$9,Solutions!$B$9,0)</f>
        <v>256</v>
      </c>
      <c r="O34" s="3">
        <f ca="1">N34*2-IF(N34*2&gt;=Solutions!$B$9,Solutions!$B$9,0)</f>
        <v>512</v>
      </c>
      <c r="P34" s="3">
        <f ca="1">O34*2-IF(O34*2&gt;=Solutions!$B$9,Solutions!$B$9,0)</f>
        <v>1024</v>
      </c>
      <c r="Q34" s="3">
        <f ca="1">P34*2-IF(P34*2&gt;=Solutions!$B$9,Solutions!$B$9,0)</f>
        <v>2048</v>
      </c>
      <c r="R34" s="3">
        <f ca="1">Q34*2-IF(Q34*2&gt;=Solutions!$B$9,Solutions!$B$9,0)</f>
        <v>4096</v>
      </c>
      <c r="S34" s="3">
        <f ca="1">R34*2-IF(R34*2&gt;=Solutions!$B$9,Solutions!$B$9,0)</f>
        <v>8192</v>
      </c>
      <c r="T34" s="3">
        <f ca="1">S34*2-IF(S34*2&gt;=Solutions!$B$9,Solutions!$B$9,0)</f>
        <v>16384</v>
      </c>
      <c r="U34" s="3">
        <f ca="1">T34*2-IF(T34*2&gt;=Solutions!$B$9,Solutions!$B$9,0)</f>
        <v>32768</v>
      </c>
      <c r="V34" s="3">
        <f ca="1">U34*2-IF(U34*2&gt;=Solutions!$B$9,Solutions!$B$9,0)</f>
        <v>65536</v>
      </c>
      <c r="W34" s="3">
        <f ca="1">V34*2-IF(V34*2&gt;=Solutions!$B$9,Solutions!$B$9,0)</f>
        <v>131072</v>
      </c>
      <c r="X34" s="3">
        <f ca="1">W34*2-IF(W34*2&gt;=Solutions!$B$9,Solutions!$B$9,0)</f>
        <v>262144</v>
      </c>
      <c r="Y34" s="3">
        <f ca="1">X34*2-IF(X34*2&gt;=Solutions!$B$9,Solutions!$B$9,0)</f>
        <v>524288</v>
      </c>
      <c r="Z34" s="3">
        <f ca="1">Y34*2-IF(Y34*2&gt;=Solutions!$B$9,Solutions!$B$9,0)</f>
        <v>1048576</v>
      </c>
      <c r="AA34" s="3">
        <f ca="1">Z34*2-IF(Z34*2&gt;=Solutions!$B$9,Solutions!$B$9,0)</f>
        <v>2097152</v>
      </c>
      <c r="AB34" s="3">
        <f ca="1">AA34*2-IF(AA34*2&gt;=Solutions!$B$9,Solutions!$B$9,0)</f>
        <v>4194304</v>
      </c>
      <c r="AC34" s="3">
        <f ca="1">AB34*2-IF(AB34*2&gt;=Solutions!$B$9,Solutions!$B$9,0)</f>
        <v>8388608</v>
      </c>
      <c r="AD34" s="3">
        <f ca="1">AC34*2-IF(AC34*2&gt;=Solutions!$B$9,Solutions!$B$9,0)</f>
        <v>16777216</v>
      </c>
      <c r="AE34" s="3">
        <f ca="1">AD34*2-IF(AD34*2&gt;=Solutions!$B$9,Solutions!$B$9,0)</f>
        <v>33554432</v>
      </c>
      <c r="AF34" s="3">
        <f ca="1">AE34*2-IF(AE34*2&gt;=Solutions!$B$9,Solutions!$B$9,0)</f>
        <v>67108864</v>
      </c>
      <c r="AG34" s="3">
        <f ca="1">AF34*2-IF(AF34*2&gt;=Solutions!$B$9,Solutions!$B$9,0)</f>
        <v>134217728</v>
      </c>
      <c r="AH34" s="3">
        <f ca="1">AG34*2-IF(AG34*2&gt;=Solutions!$B$9,Solutions!$B$9,0)</f>
        <v>268435456</v>
      </c>
      <c r="AI34" s="3">
        <f ca="1">AH34*2-IF(AH34*2&gt;=Solutions!$B$9,Solutions!$B$9,0)</f>
        <v>536870912</v>
      </c>
      <c r="AJ34" s="3">
        <f ca="1">AI34*2-IF(AI34*2&gt;=Solutions!$B$9,Solutions!$B$9,0)</f>
        <v>1073741824</v>
      </c>
      <c r="AK34" s="3">
        <f ca="1">AJ34*2-IF(AJ34*2&gt;=Solutions!$B$9,Solutions!$B$9,0)</f>
        <v>2147483648</v>
      </c>
      <c r="AL34" s="3">
        <f ca="1">AK34*2-IF(AK34*2&gt;=Solutions!$B$9,Solutions!$B$9,0)</f>
        <v>4294967296</v>
      </c>
      <c r="AM34" s="3">
        <f ca="1">AL34*2-IF(AL34*2&gt;=Solutions!$B$9,Solutions!$B$9,0)</f>
        <v>8589934592</v>
      </c>
      <c r="AN34" s="3">
        <f ca="1">AM34*2-IF(AM34*2&gt;=Solutions!$B$9,Solutions!$B$9,0)</f>
        <v>17179869184</v>
      </c>
      <c r="AO34" s="3">
        <f ca="1">AN34*2-IF(AN34*2&gt;=Solutions!$B$9,Solutions!$B$9,0)</f>
        <v>34359738368</v>
      </c>
      <c r="AP34" s="3">
        <f ca="1">AO34*2-IF(AO34*2&gt;=Solutions!$B$9,Solutions!$B$9,0)</f>
        <v>68719476736</v>
      </c>
      <c r="AQ34" s="3">
        <f ca="1">AP34*2-IF(AP34*2&gt;=Solutions!$B$9,Solutions!$B$9,0)</f>
        <v>137438953472</v>
      </c>
      <c r="AR34" s="3">
        <f ca="1">AQ34*2-IF(AQ34*2&gt;=Solutions!$B$9,Solutions!$B$9,0)</f>
        <v>274877906944</v>
      </c>
      <c r="AS34" s="3">
        <f ca="1">AR34*2-IF(AR34*2&gt;=Solutions!$B$9,Solutions!$B$9,0)</f>
        <v>549755813888</v>
      </c>
      <c r="AT34" s="3">
        <f ca="1">AS34*2-IF(AS34*2&gt;=Solutions!$B$9,Solutions!$B$9,0)</f>
        <v>1099511627776</v>
      </c>
      <c r="AU34" s="3">
        <f ca="1">AT34*2-IF(AT34*2&gt;=Solutions!$B$9,Solutions!$B$9,0)</f>
        <v>2199023255552</v>
      </c>
      <c r="AV34" s="3">
        <f ca="1">AU34*2-IF(AU34*2&gt;=Solutions!$B$9,Solutions!$B$9,0)</f>
        <v>4398046511104</v>
      </c>
      <c r="AW34" s="3">
        <f ca="1">AV34*2-IF(AV34*2&gt;=Solutions!$B$9,Solutions!$B$9,0)</f>
        <v>8796093022208</v>
      </c>
      <c r="AX34" s="3">
        <f ca="1">AW34*2-IF(AW34*2&gt;=Solutions!$B$9,Solutions!$B$9,0)</f>
        <v>17592186044416</v>
      </c>
      <c r="AY34" s="3">
        <f ca="1">AX34*2-IF(AX34*2&gt;=Solutions!$B$9,Solutions!$B$9,0)</f>
        <v>35184372088832</v>
      </c>
      <c r="AZ34" s="3">
        <f ca="1">AY34*2-IF(AY34*2&gt;=Solutions!$B$9,Solutions!$B$9,0)</f>
        <v>70368744177664</v>
      </c>
      <c r="BA34" s="3">
        <f ca="1">AZ34*2-IF(AZ34*2&gt;=Solutions!$B$9,Solutions!$B$9,0)</f>
        <v>21421770841281</v>
      </c>
      <c r="BB34" s="3">
        <f ca="1">BA34*2-IF(BA34*2&gt;=Solutions!$B$9,Solutions!$B$9,0)</f>
        <v>42843541682562</v>
      </c>
      <c r="BC34" s="3">
        <f ca="1">BB34*2-IF(BB34*2&gt;=Solutions!$B$9,Solutions!$B$9,0)</f>
        <v>85687083365124</v>
      </c>
      <c r="BD34" s="3">
        <f t="shared" ca="1" si="1"/>
        <v>119315717509950</v>
      </c>
      <c r="BE34" s="3">
        <f t="shared" ca="1" si="2"/>
        <v>1</v>
      </c>
      <c r="BF34" s="3" t="str">
        <f ca="1">IF($A34=1,Solutions!$B$9-1,"")</f>
        <v/>
      </c>
      <c r="BG34" s="3">
        <f ca="1">IF($A34=2,IF($C34&lt;0,Solutions!$B$9+$C34,$C34),"")</f>
        <v>119315717509950</v>
      </c>
      <c r="BH34" s="3" t="str">
        <f t="shared" ca="1" si="4"/>
        <v/>
      </c>
      <c r="BI34" s="3" t="str">
        <f ca="1">IF($A34=1,Solutions!$B$9-1,"")</f>
        <v/>
      </c>
      <c r="BJ34" s="3">
        <f t="shared" ca="1" si="5"/>
        <v>1</v>
      </c>
      <c r="BK34" s="3" t="str">
        <f ca="1">IF($A34=3,'part2 invmod'!D33,"")</f>
        <v/>
      </c>
    </row>
    <row r="35" spans="1:63">
      <c r="A35" s="3">
        <f ca="1">OFFSET(Input!C$1,COUNT(Input!$C:$C)-(ROW()-ROW($A$3)+1),0)</f>
        <v>3</v>
      </c>
      <c r="B35" s="3" t="str">
        <f ca="1">OFFSET(Input!D$1,COUNT(Input!$C:$C)-(ROW()-ROW($A$3)+1),0)</f>
        <v>interleave</v>
      </c>
      <c r="C35" s="3">
        <f ca="1">OFFSET(Input!E$1,COUNT(Input!$C:$C)-(ROW()-ROW($A$3)+1),0)</f>
        <v>51</v>
      </c>
      <c r="D35" s="3">
        <f ca="1">MOD(BD35+MOD(SUMPRODUCT(--ISODD(INT(D34/F$2:M$2)),F35:M35),Solutions!$B$9)+MOD(SUMPRODUCT(--ISODD(INT(D34/N$2:U$2)),N35:U35),Solutions!$B$9)+MOD(SUMPRODUCT(--ISODD(INT(D34/V$2:AC$2)),V35:AC35),Solutions!$B$9)+MOD(SUMPRODUCT(--ISODD(INT(D34/AD$2:AK$2)),AD35:AK35),Solutions!$B$9)+MOD(SUMPRODUCT(--ISODD(INT(D34/AL$2:AS$2)),AL35:AS35),Solutions!$B$9)+MOD(SUMPRODUCT(--ISODD(INT(D34/AT$2:BA$2)),AT35:BA35),Solutions!$B$9)+MOD(SUMPRODUCT(--ISODD(INT(D34/BB$2:BC$2)),BB35:BC35),Solutions!$B$9),Solutions!$B$9)</f>
        <v>45169088472997</v>
      </c>
      <c r="E35" s="3">
        <f ca="1">MOD(MOD(SUMPRODUCT(--ISODD(INT(E34/F$2:M$2)),F35:M35),Solutions!$B$9)+MOD(SUMPRODUCT(--ISODD(INT(E34/N$2:U$2)),N35:U35),Solutions!$B$9)+MOD(SUMPRODUCT(--ISODD(INT(E34/V$2:AC$2)),V35:AC35),Solutions!$B$9)+MOD(SUMPRODUCT(--ISODD(INT(E34/AD$2:AK$2)),AD35:AK35),Solutions!$B$9)+MOD(SUMPRODUCT(--ISODD(INT(E34/AL$2:AS$2)),AL35:AS35),Solutions!$B$9)+MOD(SUMPRODUCT(--ISODD(INT(E34/AT$2:BA$2)),AT35:BA35),Solutions!$B$9)+MOD(SUMPRODUCT(--ISODD(INT(E34/BB$2:BC$2)),BB35:BC35),Solutions!$B$9),Solutions!$B$9)</f>
        <v>2309331579580</v>
      </c>
      <c r="F35" s="3">
        <f t="shared" ca="1" si="3"/>
        <v>72525240057558</v>
      </c>
      <c r="G35" s="3">
        <f ca="1">F35*2-IF(F35*2&gt;=Solutions!$B$9,Solutions!$B$9,0)</f>
        <v>25734762601069</v>
      </c>
      <c r="H35" s="3">
        <f ca="1">G35*2-IF(G35*2&gt;=Solutions!$B$9,Solutions!$B$9,0)</f>
        <v>51469525202138</v>
      </c>
      <c r="I35" s="3">
        <f ca="1">H35*2-IF(H35*2&gt;=Solutions!$B$9,Solutions!$B$9,0)</f>
        <v>102939050404276</v>
      </c>
      <c r="J35" s="3">
        <f ca="1">I35*2-IF(I35*2&gt;=Solutions!$B$9,Solutions!$B$9,0)</f>
        <v>86562383294505</v>
      </c>
      <c r="K35" s="3">
        <f ca="1">J35*2-IF(J35*2&gt;=Solutions!$B$9,Solutions!$B$9,0)</f>
        <v>53809049074963</v>
      </c>
      <c r="L35" s="3">
        <f ca="1">K35*2-IF(K35*2&gt;=Solutions!$B$9,Solutions!$B$9,0)</f>
        <v>107618098149926</v>
      </c>
      <c r="M35" s="3">
        <f ca="1">L35*2-IF(L35*2&gt;=Solutions!$B$9,Solutions!$B$9,0)</f>
        <v>95920478785805</v>
      </c>
      <c r="N35" s="3">
        <f ca="1">M35*2-IF(M35*2&gt;=Solutions!$B$9,Solutions!$B$9,0)</f>
        <v>72525240057563</v>
      </c>
      <c r="O35" s="3">
        <f ca="1">N35*2-IF(N35*2&gt;=Solutions!$B$9,Solutions!$B$9,0)</f>
        <v>25734762601079</v>
      </c>
      <c r="P35" s="3">
        <f ca="1">O35*2-IF(O35*2&gt;=Solutions!$B$9,Solutions!$B$9,0)</f>
        <v>51469525202158</v>
      </c>
      <c r="Q35" s="3">
        <f ca="1">P35*2-IF(P35*2&gt;=Solutions!$B$9,Solutions!$B$9,0)</f>
        <v>102939050404316</v>
      </c>
      <c r="R35" s="3">
        <f ca="1">Q35*2-IF(Q35*2&gt;=Solutions!$B$9,Solutions!$B$9,0)</f>
        <v>86562383294585</v>
      </c>
      <c r="S35" s="3">
        <f ca="1">R35*2-IF(R35*2&gt;=Solutions!$B$9,Solutions!$B$9,0)</f>
        <v>53809049075123</v>
      </c>
      <c r="T35" s="3">
        <f ca="1">S35*2-IF(S35*2&gt;=Solutions!$B$9,Solutions!$B$9,0)</f>
        <v>107618098150246</v>
      </c>
      <c r="U35" s="3">
        <f ca="1">T35*2-IF(T35*2&gt;=Solutions!$B$9,Solutions!$B$9,0)</f>
        <v>95920478786445</v>
      </c>
      <c r="V35" s="3">
        <f ca="1">U35*2-IF(U35*2&gt;=Solutions!$B$9,Solutions!$B$9,0)</f>
        <v>72525240058843</v>
      </c>
      <c r="W35" s="3">
        <f ca="1">V35*2-IF(V35*2&gt;=Solutions!$B$9,Solutions!$B$9,0)</f>
        <v>25734762603639</v>
      </c>
      <c r="X35" s="3">
        <f ca="1">W35*2-IF(W35*2&gt;=Solutions!$B$9,Solutions!$B$9,0)</f>
        <v>51469525207278</v>
      </c>
      <c r="Y35" s="3">
        <f ca="1">X35*2-IF(X35*2&gt;=Solutions!$B$9,Solutions!$B$9,0)</f>
        <v>102939050414556</v>
      </c>
      <c r="Z35" s="3">
        <f ca="1">Y35*2-IF(Y35*2&gt;=Solutions!$B$9,Solutions!$B$9,0)</f>
        <v>86562383315065</v>
      </c>
      <c r="AA35" s="3">
        <f ca="1">Z35*2-IF(Z35*2&gt;=Solutions!$B$9,Solutions!$B$9,0)</f>
        <v>53809049116083</v>
      </c>
      <c r="AB35" s="3">
        <f ca="1">AA35*2-IF(AA35*2&gt;=Solutions!$B$9,Solutions!$B$9,0)</f>
        <v>107618098232166</v>
      </c>
      <c r="AC35" s="3">
        <f ca="1">AB35*2-IF(AB35*2&gt;=Solutions!$B$9,Solutions!$B$9,0)</f>
        <v>95920478950285</v>
      </c>
      <c r="AD35" s="3">
        <f ca="1">AC35*2-IF(AC35*2&gt;=Solutions!$B$9,Solutions!$B$9,0)</f>
        <v>72525240386523</v>
      </c>
      <c r="AE35" s="3">
        <f ca="1">AD35*2-IF(AD35*2&gt;=Solutions!$B$9,Solutions!$B$9,0)</f>
        <v>25734763258999</v>
      </c>
      <c r="AF35" s="3">
        <f ca="1">AE35*2-IF(AE35*2&gt;=Solutions!$B$9,Solutions!$B$9,0)</f>
        <v>51469526517998</v>
      </c>
      <c r="AG35" s="3">
        <f ca="1">AF35*2-IF(AF35*2&gt;=Solutions!$B$9,Solutions!$B$9,0)</f>
        <v>102939053035996</v>
      </c>
      <c r="AH35" s="3">
        <f ca="1">AG35*2-IF(AG35*2&gt;=Solutions!$B$9,Solutions!$B$9,0)</f>
        <v>86562388557945</v>
      </c>
      <c r="AI35" s="3">
        <f ca="1">AH35*2-IF(AH35*2&gt;=Solutions!$B$9,Solutions!$B$9,0)</f>
        <v>53809059601843</v>
      </c>
      <c r="AJ35" s="3">
        <f ca="1">AI35*2-IF(AI35*2&gt;=Solutions!$B$9,Solutions!$B$9,0)</f>
        <v>107618119203686</v>
      </c>
      <c r="AK35" s="3">
        <f ca="1">AJ35*2-IF(AJ35*2&gt;=Solutions!$B$9,Solutions!$B$9,0)</f>
        <v>95920520893325</v>
      </c>
      <c r="AL35" s="3">
        <f ca="1">AK35*2-IF(AK35*2&gt;=Solutions!$B$9,Solutions!$B$9,0)</f>
        <v>72525324272603</v>
      </c>
      <c r="AM35" s="3">
        <f ca="1">AL35*2-IF(AL35*2&gt;=Solutions!$B$9,Solutions!$B$9,0)</f>
        <v>25734931031159</v>
      </c>
      <c r="AN35" s="3">
        <f ca="1">AM35*2-IF(AM35*2&gt;=Solutions!$B$9,Solutions!$B$9,0)</f>
        <v>51469862062318</v>
      </c>
      <c r="AO35" s="3">
        <f ca="1">AN35*2-IF(AN35*2&gt;=Solutions!$B$9,Solutions!$B$9,0)</f>
        <v>102939724124636</v>
      </c>
      <c r="AP35" s="3">
        <f ca="1">AO35*2-IF(AO35*2&gt;=Solutions!$B$9,Solutions!$B$9,0)</f>
        <v>86563730735225</v>
      </c>
      <c r="AQ35" s="3">
        <f ca="1">AP35*2-IF(AP35*2&gt;=Solutions!$B$9,Solutions!$B$9,0)</f>
        <v>53811743956403</v>
      </c>
      <c r="AR35" s="3">
        <f ca="1">AQ35*2-IF(AQ35*2&gt;=Solutions!$B$9,Solutions!$B$9,0)</f>
        <v>107623487912806</v>
      </c>
      <c r="AS35" s="3">
        <f ca="1">AR35*2-IF(AR35*2&gt;=Solutions!$B$9,Solutions!$B$9,0)</f>
        <v>95931258311565</v>
      </c>
      <c r="AT35" s="3">
        <f ca="1">AS35*2-IF(AS35*2&gt;=Solutions!$B$9,Solutions!$B$9,0)</f>
        <v>72546799109083</v>
      </c>
      <c r="AU35" s="3">
        <f ca="1">AT35*2-IF(AT35*2&gt;=Solutions!$B$9,Solutions!$B$9,0)</f>
        <v>25777880704119</v>
      </c>
      <c r="AV35" s="3">
        <f ca="1">AU35*2-IF(AU35*2&gt;=Solutions!$B$9,Solutions!$B$9,0)</f>
        <v>51555761408238</v>
      </c>
      <c r="AW35" s="3">
        <f ca="1">AV35*2-IF(AV35*2&gt;=Solutions!$B$9,Solutions!$B$9,0)</f>
        <v>103111522816476</v>
      </c>
      <c r="AX35" s="3">
        <f ca="1">AW35*2-IF(AW35*2&gt;=Solutions!$B$9,Solutions!$B$9,0)</f>
        <v>86907328118905</v>
      </c>
      <c r="AY35" s="3">
        <f ca="1">AX35*2-IF(AX35*2&gt;=Solutions!$B$9,Solutions!$B$9,0)</f>
        <v>54498938723763</v>
      </c>
      <c r="AZ35" s="3">
        <f ca="1">AY35*2-IF(AY35*2&gt;=Solutions!$B$9,Solutions!$B$9,0)</f>
        <v>108997877447526</v>
      </c>
      <c r="BA35" s="3">
        <f ca="1">AZ35*2-IF(AZ35*2&gt;=Solutions!$B$9,Solutions!$B$9,0)</f>
        <v>98680037381005</v>
      </c>
      <c r="BB35" s="3">
        <f ca="1">BA35*2-IF(BA35*2&gt;=Solutions!$B$9,Solutions!$B$9,0)</f>
        <v>78044357247963</v>
      </c>
      <c r="BC35" s="3">
        <f ca="1">BB35*2-IF(BB35*2&gt;=Solutions!$B$9,Solutions!$B$9,0)</f>
        <v>36772996981879</v>
      </c>
      <c r="BD35" s="3">
        <f t="shared" ref="BD35:BD66" ca="1" si="6">INDEX(BF35:BH35,A35)</f>
        <v>0</v>
      </c>
      <c r="BE35" s="3">
        <f t="shared" ref="BE35:BE66" ca="1" si="7">INDEX(BI35:BK35,A35)</f>
        <v>72525240057558</v>
      </c>
      <c r="BF35" s="3" t="str">
        <f ca="1">IF($A35=1,Solutions!$B$9-1,"")</f>
        <v/>
      </c>
      <c r="BG35" s="3" t="str">
        <f ca="1">IF($A35=2,IF($C35&lt;0,Solutions!$B$9+$C35,$C35),"")</f>
        <v/>
      </c>
      <c r="BH35" s="3">
        <f t="shared" ca="1" si="4"/>
        <v>0</v>
      </c>
      <c r="BI35" s="3" t="str">
        <f ca="1">IF($A35=1,Solutions!$B$9-1,"")</f>
        <v/>
      </c>
      <c r="BJ35" s="3" t="str">
        <f t="shared" ca="1" si="5"/>
        <v/>
      </c>
      <c r="BK35" s="3">
        <f ca="1">IF($A35=3,'part2 invmod'!D34,"")</f>
        <v>72525240057558</v>
      </c>
    </row>
    <row r="36" spans="1:63">
      <c r="A36" s="3">
        <f ca="1">OFFSET(Input!C$1,COUNT(Input!$C:$C)-(ROW()-ROW($A$3)+1),0)</f>
        <v>1</v>
      </c>
      <c r="B36" s="3" t="str">
        <f ca="1">OFFSET(Input!D$1,COUNT(Input!$C:$C)-(ROW()-ROW($A$3)+1),0)</f>
        <v>reverse</v>
      </c>
      <c r="C36" s="3">
        <f ca="1">OFFSET(Input!E$1,COUNT(Input!$C:$C)-(ROW()-ROW($A$3)+1),0)</f>
        <v>0</v>
      </c>
      <c r="D36" s="3">
        <f ca="1">MOD(BD36+MOD(SUMPRODUCT(--ISODD(INT(D35/F$2:M$2)),F36:M36),Solutions!$B$9)+MOD(SUMPRODUCT(--ISODD(INT(D35/N$2:U$2)),N36:U36),Solutions!$B$9)+MOD(SUMPRODUCT(--ISODD(INT(D35/V$2:AC$2)),V36:AC36),Solutions!$B$9)+MOD(SUMPRODUCT(--ISODD(INT(D35/AD$2:AK$2)),AD36:AK36),Solutions!$B$9)+MOD(SUMPRODUCT(--ISODD(INT(D35/AL$2:AS$2)),AL36:AS36),Solutions!$B$9)+MOD(SUMPRODUCT(--ISODD(INT(D35/AT$2:BA$2)),AT36:BA36),Solutions!$B$9)+MOD(SUMPRODUCT(--ISODD(INT(D35/BB$2:BC$2)),BB36:BC36),Solutions!$B$9),Solutions!$B$9)</f>
        <v>74146629041049</v>
      </c>
      <c r="E36" s="3">
        <f ca="1">MOD(MOD(SUMPRODUCT(--ISODD(INT(E35/F$2:M$2)),F36:M36),Solutions!$B$9)+MOD(SUMPRODUCT(--ISODD(INT(E35/N$2:U$2)),N36:U36),Solutions!$B$9)+MOD(SUMPRODUCT(--ISODD(INT(E35/V$2:AC$2)),V36:AC36),Solutions!$B$9)+MOD(SUMPRODUCT(--ISODD(INT(E35/AD$2:AK$2)),AD36:AK36),Solutions!$B$9)+MOD(SUMPRODUCT(--ISODD(INT(E35/AL$2:AS$2)),AL36:AS36),Solutions!$B$9)+MOD(SUMPRODUCT(--ISODD(INT(E35/AT$2:BA$2)),AT36:BA36),Solutions!$B$9)+MOD(SUMPRODUCT(--ISODD(INT(E35/BB$2:BC$2)),BB36:BC36),Solutions!$B$9),Solutions!$B$9)</f>
        <v>117006385934467</v>
      </c>
      <c r="F36" s="3">
        <f t="shared" ca="1" si="3"/>
        <v>119315717514046</v>
      </c>
      <c r="G36" s="3">
        <f ca="1">F36*2-IF(F36*2&gt;=Solutions!$B$9,Solutions!$B$9,0)</f>
        <v>119315717514045</v>
      </c>
      <c r="H36" s="3">
        <f ca="1">G36*2-IF(G36*2&gt;=Solutions!$B$9,Solutions!$B$9,0)</f>
        <v>119315717514043</v>
      </c>
      <c r="I36" s="3">
        <f ca="1">H36*2-IF(H36*2&gt;=Solutions!$B$9,Solutions!$B$9,0)</f>
        <v>119315717514039</v>
      </c>
      <c r="J36" s="3">
        <f ca="1">I36*2-IF(I36*2&gt;=Solutions!$B$9,Solutions!$B$9,0)</f>
        <v>119315717514031</v>
      </c>
      <c r="K36" s="3">
        <f ca="1">J36*2-IF(J36*2&gt;=Solutions!$B$9,Solutions!$B$9,0)</f>
        <v>119315717514015</v>
      </c>
      <c r="L36" s="3">
        <f ca="1">K36*2-IF(K36*2&gt;=Solutions!$B$9,Solutions!$B$9,0)</f>
        <v>119315717513983</v>
      </c>
      <c r="M36" s="3">
        <f ca="1">L36*2-IF(L36*2&gt;=Solutions!$B$9,Solutions!$B$9,0)</f>
        <v>119315717513919</v>
      </c>
      <c r="N36" s="3">
        <f ca="1">M36*2-IF(M36*2&gt;=Solutions!$B$9,Solutions!$B$9,0)</f>
        <v>119315717513791</v>
      </c>
      <c r="O36" s="3">
        <f ca="1">N36*2-IF(N36*2&gt;=Solutions!$B$9,Solutions!$B$9,0)</f>
        <v>119315717513535</v>
      </c>
      <c r="P36" s="3">
        <f ca="1">O36*2-IF(O36*2&gt;=Solutions!$B$9,Solutions!$B$9,0)</f>
        <v>119315717513023</v>
      </c>
      <c r="Q36" s="3">
        <f ca="1">P36*2-IF(P36*2&gt;=Solutions!$B$9,Solutions!$B$9,0)</f>
        <v>119315717511999</v>
      </c>
      <c r="R36" s="3">
        <f ca="1">Q36*2-IF(Q36*2&gt;=Solutions!$B$9,Solutions!$B$9,0)</f>
        <v>119315717509951</v>
      </c>
      <c r="S36" s="3">
        <f ca="1">R36*2-IF(R36*2&gt;=Solutions!$B$9,Solutions!$B$9,0)</f>
        <v>119315717505855</v>
      </c>
      <c r="T36" s="3">
        <f ca="1">S36*2-IF(S36*2&gt;=Solutions!$B$9,Solutions!$B$9,0)</f>
        <v>119315717497663</v>
      </c>
      <c r="U36" s="3">
        <f ca="1">T36*2-IF(T36*2&gt;=Solutions!$B$9,Solutions!$B$9,0)</f>
        <v>119315717481279</v>
      </c>
      <c r="V36" s="3">
        <f ca="1">U36*2-IF(U36*2&gt;=Solutions!$B$9,Solutions!$B$9,0)</f>
        <v>119315717448511</v>
      </c>
      <c r="W36" s="3">
        <f ca="1">V36*2-IF(V36*2&gt;=Solutions!$B$9,Solutions!$B$9,0)</f>
        <v>119315717382975</v>
      </c>
      <c r="X36" s="3">
        <f ca="1">W36*2-IF(W36*2&gt;=Solutions!$B$9,Solutions!$B$9,0)</f>
        <v>119315717251903</v>
      </c>
      <c r="Y36" s="3">
        <f ca="1">X36*2-IF(X36*2&gt;=Solutions!$B$9,Solutions!$B$9,0)</f>
        <v>119315716989759</v>
      </c>
      <c r="Z36" s="3">
        <f ca="1">Y36*2-IF(Y36*2&gt;=Solutions!$B$9,Solutions!$B$9,0)</f>
        <v>119315716465471</v>
      </c>
      <c r="AA36" s="3">
        <f ca="1">Z36*2-IF(Z36*2&gt;=Solutions!$B$9,Solutions!$B$9,0)</f>
        <v>119315715416895</v>
      </c>
      <c r="AB36" s="3">
        <f ca="1">AA36*2-IF(AA36*2&gt;=Solutions!$B$9,Solutions!$B$9,0)</f>
        <v>119315713319743</v>
      </c>
      <c r="AC36" s="3">
        <f ca="1">AB36*2-IF(AB36*2&gt;=Solutions!$B$9,Solutions!$B$9,0)</f>
        <v>119315709125439</v>
      </c>
      <c r="AD36" s="3">
        <f ca="1">AC36*2-IF(AC36*2&gt;=Solutions!$B$9,Solutions!$B$9,0)</f>
        <v>119315700736831</v>
      </c>
      <c r="AE36" s="3">
        <f ca="1">AD36*2-IF(AD36*2&gt;=Solutions!$B$9,Solutions!$B$9,0)</f>
        <v>119315683959615</v>
      </c>
      <c r="AF36" s="3">
        <f ca="1">AE36*2-IF(AE36*2&gt;=Solutions!$B$9,Solutions!$B$9,0)</f>
        <v>119315650405183</v>
      </c>
      <c r="AG36" s="3">
        <f ca="1">AF36*2-IF(AF36*2&gt;=Solutions!$B$9,Solutions!$B$9,0)</f>
        <v>119315583296319</v>
      </c>
      <c r="AH36" s="3">
        <f ca="1">AG36*2-IF(AG36*2&gt;=Solutions!$B$9,Solutions!$B$9,0)</f>
        <v>119315449078591</v>
      </c>
      <c r="AI36" s="3">
        <f ca="1">AH36*2-IF(AH36*2&gt;=Solutions!$B$9,Solutions!$B$9,0)</f>
        <v>119315180643135</v>
      </c>
      <c r="AJ36" s="3">
        <f ca="1">AI36*2-IF(AI36*2&gt;=Solutions!$B$9,Solutions!$B$9,0)</f>
        <v>119314643772223</v>
      </c>
      <c r="AK36" s="3">
        <f ca="1">AJ36*2-IF(AJ36*2&gt;=Solutions!$B$9,Solutions!$B$9,0)</f>
        <v>119313570030399</v>
      </c>
      <c r="AL36" s="3">
        <f ca="1">AK36*2-IF(AK36*2&gt;=Solutions!$B$9,Solutions!$B$9,0)</f>
        <v>119311422546751</v>
      </c>
      <c r="AM36" s="3">
        <f ca="1">AL36*2-IF(AL36*2&gt;=Solutions!$B$9,Solutions!$B$9,0)</f>
        <v>119307127579455</v>
      </c>
      <c r="AN36" s="3">
        <f ca="1">AM36*2-IF(AM36*2&gt;=Solutions!$B$9,Solutions!$B$9,0)</f>
        <v>119298537644863</v>
      </c>
      <c r="AO36" s="3">
        <f ca="1">AN36*2-IF(AN36*2&gt;=Solutions!$B$9,Solutions!$B$9,0)</f>
        <v>119281357775679</v>
      </c>
      <c r="AP36" s="3">
        <f ca="1">AO36*2-IF(AO36*2&gt;=Solutions!$B$9,Solutions!$B$9,0)</f>
        <v>119246998037311</v>
      </c>
      <c r="AQ36" s="3">
        <f ca="1">AP36*2-IF(AP36*2&gt;=Solutions!$B$9,Solutions!$B$9,0)</f>
        <v>119178278560575</v>
      </c>
      <c r="AR36" s="3">
        <f ca="1">AQ36*2-IF(AQ36*2&gt;=Solutions!$B$9,Solutions!$B$9,0)</f>
        <v>119040839607103</v>
      </c>
      <c r="AS36" s="3">
        <f ca="1">AR36*2-IF(AR36*2&gt;=Solutions!$B$9,Solutions!$B$9,0)</f>
        <v>118765961700159</v>
      </c>
      <c r="AT36" s="3">
        <f ca="1">AS36*2-IF(AS36*2&gt;=Solutions!$B$9,Solutions!$B$9,0)</f>
        <v>118216205886271</v>
      </c>
      <c r="AU36" s="3">
        <f ca="1">AT36*2-IF(AT36*2&gt;=Solutions!$B$9,Solutions!$B$9,0)</f>
        <v>117116694258495</v>
      </c>
      <c r="AV36" s="3">
        <f ca="1">AU36*2-IF(AU36*2&gt;=Solutions!$B$9,Solutions!$B$9,0)</f>
        <v>114917671002943</v>
      </c>
      <c r="AW36" s="3">
        <f ca="1">AV36*2-IF(AV36*2&gt;=Solutions!$B$9,Solutions!$B$9,0)</f>
        <v>110519624491839</v>
      </c>
      <c r="AX36" s="3">
        <f ca="1">AW36*2-IF(AW36*2&gt;=Solutions!$B$9,Solutions!$B$9,0)</f>
        <v>101723531469631</v>
      </c>
      <c r="AY36" s="3">
        <f ca="1">AX36*2-IF(AX36*2&gt;=Solutions!$B$9,Solutions!$B$9,0)</f>
        <v>84131345425215</v>
      </c>
      <c r="AZ36" s="3">
        <f ca="1">AY36*2-IF(AY36*2&gt;=Solutions!$B$9,Solutions!$B$9,0)</f>
        <v>48946973336383</v>
      </c>
      <c r="BA36" s="3">
        <f ca="1">AZ36*2-IF(AZ36*2&gt;=Solutions!$B$9,Solutions!$B$9,0)</f>
        <v>97893946672766</v>
      </c>
      <c r="BB36" s="3">
        <f ca="1">BA36*2-IF(BA36*2&gt;=Solutions!$B$9,Solutions!$B$9,0)</f>
        <v>76472175831485</v>
      </c>
      <c r="BC36" s="3">
        <f ca="1">BB36*2-IF(BB36*2&gt;=Solutions!$B$9,Solutions!$B$9,0)</f>
        <v>33628634148923</v>
      </c>
      <c r="BD36" s="3">
        <f t="shared" ca="1" si="6"/>
        <v>119315717514046</v>
      </c>
      <c r="BE36" s="3">
        <f t="shared" ca="1" si="7"/>
        <v>119315717514046</v>
      </c>
      <c r="BF36" s="3">
        <f ca="1">IF($A36=1,Solutions!$B$9-1,"")</f>
        <v>119315717514046</v>
      </c>
      <c r="BG36" s="3" t="str">
        <f ca="1">IF($A36=2,IF($C36&lt;0,Solutions!$B$9+$C36,$C36),"")</f>
        <v/>
      </c>
      <c r="BH36" s="3" t="str">
        <f t="shared" ca="1" si="4"/>
        <v/>
      </c>
      <c r="BI36" s="3">
        <f ca="1">IF($A36=1,Solutions!$B$9-1,"")</f>
        <v>119315717514046</v>
      </c>
      <c r="BJ36" s="3" t="str">
        <f t="shared" ca="1" si="5"/>
        <v/>
      </c>
      <c r="BK36" s="3" t="str">
        <f ca="1">IF($A36=3,'part2 invmod'!D35,"")</f>
        <v/>
      </c>
    </row>
    <row r="37" spans="1:63">
      <c r="A37" s="3">
        <f ca="1">OFFSET(Input!C$1,COUNT(Input!$C:$C)-(ROW()-ROW($A$3)+1),0)</f>
        <v>3</v>
      </c>
      <c r="B37" s="3" t="str">
        <f ca="1">OFFSET(Input!D$1,COUNT(Input!$C:$C)-(ROW()-ROW($A$3)+1),0)</f>
        <v>interleave</v>
      </c>
      <c r="C37" s="3">
        <f ca="1">OFFSET(Input!E$1,COUNT(Input!$C:$C)-(ROW()-ROW($A$3)+1),0)</f>
        <v>70</v>
      </c>
      <c r="D37" s="3">
        <f ca="1">MOD(BD37+MOD(SUMPRODUCT(--ISODD(INT(D36/F$2:M$2)),F37:M37),Solutions!$B$9)+MOD(SUMPRODUCT(--ISODD(INT(D36/N$2:U$2)),N37:U37),Solutions!$B$9)+MOD(SUMPRODUCT(--ISODD(INT(D36/V$2:AC$2)),V37:AC37),Solutions!$B$9)+MOD(SUMPRODUCT(--ISODD(INT(D36/AD$2:AK$2)),AD37:AK37),Solutions!$B$9)+MOD(SUMPRODUCT(--ISODD(INT(D36/AL$2:AS$2)),AL37:AS37),Solutions!$B$9)+MOD(SUMPRODUCT(--ISODD(INT(D36/AT$2:BA$2)),AT37:BA37),Solutions!$B$9)+MOD(SUMPRODUCT(--ISODD(INT(D36/BB$2:BC$2)),BB37:BC37),Solutions!$B$9),Solutions!$B$9)</f>
        <v>23217870810338</v>
      </c>
      <c r="E37" s="3">
        <f ca="1">MOD(MOD(SUMPRODUCT(--ISODD(INT(E36/F$2:M$2)),F37:M37),Solutions!$B$9)+MOD(SUMPRODUCT(--ISODD(INT(E36/N$2:U$2)),N37:U37),Solutions!$B$9)+MOD(SUMPRODUCT(--ISODD(INT(E36/V$2:AC$2)),V37:AC37),Solutions!$B$9)+MOD(SUMPRODUCT(--ISODD(INT(E36/AD$2:AK$2)),AD37:AK37),Solutions!$B$9)+MOD(SUMPRODUCT(--ISODD(INT(E36/AL$2:AS$2)),AL37:AS37),Solutions!$B$9)+MOD(SUMPRODUCT(--ISODD(INT(E36/AT$2:BA$2)),AT37:BA37),Solutions!$B$9)+MOD(SUMPRODUCT(--ISODD(INT(E36/BB$2:BC$2)),BB37:BC37),Solutions!$B$9),Solutions!$B$9)</f>
        <v>68147419556890</v>
      </c>
      <c r="F37" s="3">
        <f t="shared" ca="1" si="3"/>
        <v>114202186763445</v>
      </c>
      <c r="G37" s="3">
        <f ca="1">F37*2-IF(F37*2&gt;=Solutions!$B$9,Solutions!$B$9,0)</f>
        <v>109088656012843</v>
      </c>
      <c r="H37" s="3">
        <f ca="1">G37*2-IF(G37*2&gt;=Solutions!$B$9,Solutions!$B$9,0)</f>
        <v>98861594511639</v>
      </c>
      <c r="I37" s="3">
        <f ca="1">H37*2-IF(H37*2&gt;=Solutions!$B$9,Solutions!$B$9,0)</f>
        <v>78407471509231</v>
      </c>
      <c r="J37" s="3">
        <f ca="1">I37*2-IF(I37*2&gt;=Solutions!$B$9,Solutions!$B$9,0)</f>
        <v>37499225504415</v>
      </c>
      <c r="K37" s="3">
        <f ca="1">J37*2-IF(J37*2&gt;=Solutions!$B$9,Solutions!$B$9,0)</f>
        <v>74998451008830</v>
      </c>
      <c r="L37" s="3">
        <f ca="1">K37*2-IF(K37*2&gt;=Solutions!$B$9,Solutions!$B$9,0)</f>
        <v>30681184503613</v>
      </c>
      <c r="M37" s="3">
        <f ca="1">L37*2-IF(L37*2&gt;=Solutions!$B$9,Solutions!$B$9,0)</f>
        <v>61362369007226</v>
      </c>
      <c r="N37" s="3">
        <f ca="1">M37*2-IF(M37*2&gt;=Solutions!$B$9,Solutions!$B$9,0)</f>
        <v>3409020500405</v>
      </c>
      <c r="O37" s="3">
        <f ca="1">N37*2-IF(N37*2&gt;=Solutions!$B$9,Solutions!$B$9,0)</f>
        <v>6818041000810</v>
      </c>
      <c r="P37" s="3">
        <f ca="1">O37*2-IF(O37*2&gt;=Solutions!$B$9,Solutions!$B$9,0)</f>
        <v>13636082001620</v>
      </c>
      <c r="Q37" s="3">
        <f ca="1">P37*2-IF(P37*2&gt;=Solutions!$B$9,Solutions!$B$9,0)</f>
        <v>27272164003240</v>
      </c>
      <c r="R37" s="3">
        <f ca="1">Q37*2-IF(Q37*2&gt;=Solutions!$B$9,Solutions!$B$9,0)</f>
        <v>54544328006480</v>
      </c>
      <c r="S37" s="3">
        <f ca="1">R37*2-IF(R37*2&gt;=Solutions!$B$9,Solutions!$B$9,0)</f>
        <v>109088656012960</v>
      </c>
      <c r="T37" s="3">
        <f ca="1">S37*2-IF(S37*2&gt;=Solutions!$B$9,Solutions!$B$9,0)</f>
        <v>98861594511873</v>
      </c>
      <c r="U37" s="3">
        <f ca="1">T37*2-IF(T37*2&gt;=Solutions!$B$9,Solutions!$B$9,0)</f>
        <v>78407471509699</v>
      </c>
      <c r="V37" s="3">
        <f ca="1">U37*2-IF(U37*2&gt;=Solutions!$B$9,Solutions!$B$9,0)</f>
        <v>37499225505351</v>
      </c>
      <c r="W37" s="3">
        <f ca="1">V37*2-IF(V37*2&gt;=Solutions!$B$9,Solutions!$B$9,0)</f>
        <v>74998451010702</v>
      </c>
      <c r="X37" s="3">
        <f ca="1">W37*2-IF(W37*2&gt;=Solutions!$B$9,Solutions!$B$9,0)</f>
        <v>30681184507357</v>
      </c>
      <c r="Y37" s="3">
        <f ca="1">X37*2-IF(X37*2&gt;=Solutions!$B$9,Solutions!$B$9,0)</f>
        <v>61362369014714</v>
      </c>
      <c r="Z37" s="3">
        <f ca="1">Y37*2-IF(Y37*2&gt;=Solutions!$B$9,Solutions!$B$9,0)</f>
        <v>3409020515381</v>
      </c>
      <c r="AA37" s="3">
        <f ca="1">Z37*2-IF(Z37*2&gt;=Solutions!$B$9,Solutions!$B$9,0)</f>
        <v>6818041030762</v>
      </c>
      <c r="AB37" s="3">
        <f ca="1">AA37*2-IF(AA37*2&gt;=Solutions!$B$9,Solutions!$B$9,0)</f>
        <v>13636082061524</v>
      </c>
      <c r="AC37" s="3">
        <f ca="1">AB37*2-IF(AB37*2&gt;=Solutions!$B$9,Solutions!$B$9,0)</f>
        <v>27272164123048</v>
      </c>
      <c r="AD37" s="3">
        <f ca="1">AC37*2-IF(AC37*2&gt;=Solutions!$B$9,Solutions!$B$9,0)</f>
        <v>54544328246096</v>
      </c>
      <c r="AE37" s="3">
        <f ca="1">AD37*2-IF(AD37*2&gt;=Solutions!$B$9,Solutions!$B$9,0)</f>
        <v>109088656492192</v>
      </c>
      <c r="AF37" s="3">
        <f ca="1">AE37*2-IF(AE37*2&gt;=Solutions!$B$9,Solutions!$B$9,0)</f>
        <v>98861595470337</v>
      </c>
      <c r="AG37" s="3">
        <f ca="1">AF37*2-IF(AF37*2&gt;=Solutions!$B$9,Solutions!$B$9,0)</f>
        <v>78407473426627</v>
      </c>
      <c r="AH37" s="3">
        <f ca="1">AG37*2-IF(AG37*2&gt;=Solutions!$B$9,Solutions!$B$9,0)</f>
        <v>37499229339207</v>
      </c>
      <c r="AI37" s="3">
        <f ca="1">AH37*2-IF(AH37*2&gt;=Solutions!$B$9,Solutions!$B$9,0)</f>
        <v>74998458678414</v>
      </c>
      <c r="AJ37" s="3">
        <f ca="1">AI37*2-IF(AI37*2&gt;=Solutions!$B$9,Solutions!$B$9,0)</f>
        <v>30681199842781</v>
      </c>
      <c r="AK37" s="3">
        <f ca="1">AJ37*2-IF(AJ37*2&gt;=Solutions!$B$9,Solutions!$B$9,0)</f>
        <v>61362399685562</v>
      </c>
      <c r="AL37" s="3">
        <f ca="1">AK37*2-IF(AK37*2&gt;=Solutions!$B$9,Solutions!$B$9,0)</f>
        <v>3409081857077</v>
      </c>
      <c r="AM37" s="3">
        <f ca="1">AL37*2-IF(AL37*2&gt;=Solutions!$B$9,Solutions!$B$9,0)</f>
        <v>6818163714154</v>
      </c>
      <c r="AN37" s="3">
        <f ca="1">AM37*2-IF(AM37*2&gt;=Solutions!$B$9,Solutions!$B$9,0)</f>
        <v>13636327428308</v>
      </c>
      <c r="AO37" s="3">
        <f ca="1">AN37*2-IF(AN37*2&gt;=Solutions!$B$9,Solutions!$B$9,0)</f>
        <v>27272654856616</v>
      </c>
      <c r="AP37" s="3">
        <f ca="1">AO37*2-IF(AO37*2&gt;=Solutions!$B$9,Solutions!$B$9,0)</f>
        <v>54545309713232</v>
      </c>
      <c r="AQ37" s="3">
        <f ca="1">AP37*2-IF(AP37*2&gt;=Solutions!$B$9,Solutions!$B$9,0)</f>
        <v>109090619426464</v>
      </c>
      <c r="AR37" s="3">
        <f ca="1">AQ37*2-IF(AQ37*2&gt;=Solutions!$B$9,Solutions!$B$9,0)</f>
        <v>98865521338881</v>
      </c>
      <c r="AS37" s="3">
        <f ca="1">AR37*2-IF(AR37*2&gt;=Solutions!$B$9,Solutions!$B$9,0)</f>
        <v>78415325163715</v>
      </c>
      <c r="AT37" s="3">
        <f ca="1">AS37*2-IF(AS37*2&gt;=Solutions!$B$9,Solutions!$B$9,0)</f>
        <v>37514932813383</v>
      </c>
      <c r="AU37" s="3">
        <f ca="1">AT37*2-IF(AT37*2&gt;=Solutions!$B$9,Solutions!$B$9,0)</f>
        <v>75029865626766</v>
      </c>
      <c r="AV37" s="3">
        <f ca="1">AU37*2-IF(AU37*2&gt;=Solutions!$B$9,Solutions!$B$9,0)</f>
        <v>30744013739485</v>
      </c>
      <c r="AW37" s="3">
        <f ca="1">AV37*2-IF(AV37*2&gt;=Solutions!$B$9,Solutions!$B$9,0)</f>
        <v>61488027478970</v>
      </c>
      <c r="AX37" s="3">
        <f ca="1">AW37*2-IF(AW37*2&gt;=Solutions!$B$9,Solutions!$B$9,0)</f>
        <v>3660337443893</v>
      </c>
      <c r="AY37" s="3">
        <f ca="1">AX37*2-IF(AX37*2&gt;=Solutions!$B$9,Solutions!$B$9,0)</f>
        <v>7320674887786</v>
      </c>
      <c r="AZ37" s="3">
        <f ca="1">AY37*2-IF(AY37*2&gt;=Solutions!$B$9,Solutions!$B$9,0)</f>
        <v>14641349775572</v>
      </c>
      <c r="BA37" s="3">
        <f ca="1">AZ37*2-IF(AZ37*2&gt;=Solutions!$B$9,Solutions!$B$9,0)</f>
        <v>29282699551144</v>
      </c>
      <c r="BB37" s="3">
        <f ca="1">BA37*2-IF(BA37*2&gt;=Solutions!$B$9,Solutions!$B$9,0)</f>
        <v>58565399102288</v>
      </c>
      <c r="BC37" s="3">
        <f ca="1">BB37*2-IF(BB37*2&gt;=Solutions!$B$9,Solutions!$B$9,0)</f>
        <v>117130798204576</v>
      </c>
      <c r="BD37" s="3">
        <f t="shared" ca="1" si="6"/>
        <v>0</v>
      </c>
      <c r="BE37" s="3">
        <f t="shared" ca="1" si="7"/>
        <v>114202186763445</v>
      </c>
      <c r="BF37" s="3" t="str">
        <f ca="1">IF($A37=1,Solutions!$B$9-1,"")</f>
        <v/>
      </c>
      <c r="BG37" s="3" t="str">
        <f ca="1">IF($A37=2,IF($C37&lt;0,Solutions!$B$9+$C37,$C37),"")</f>
        <v/>
      </c>
      <c r="BH37" s="3">
        <f t="shared" ca="1" si="4"/>
        <v>0</v>
      </c>
      <c r="BI37" s="3" t="str">
        <f ca="1">IF($A37=1,Solutions!$B$9-1,"")</f>
        <v/>
      </c>
      <c r="BJ37" s="3" t="str">
        <f t="shared" ca="1" si="5"/>
        <v/>
      </c>
      <c r="BK37" s="3">
        <f ca="1">IF($A37=3,'part2 invmod'!D36,"")</f>
        <v>114202186763445</v>
      </c>
    </row>
    <row r="38" spans="1:63">
      <c r="A38" s="3">
        <f ca="1">OFFSET(Input!C$1,COUNT(Input!$C:$C)-(ROW()-ROW($A$3)+1),0)</f>
        <v>2</v>
      </c>
      <c r="B38" s="3" t="str">
        <f ca="1">OFFSET(Input!D$1,COUNT(Input!$C:$C)-(ROW()-ROW($A$3)+1),0)</f>
        <v>offset</v>
      </c>
      <c r="C38" s="3">
        <f ca="1">OFFSET(Input!E$1,COUNT(Input!$C:$C)-(ROW()-ROW($A$3)+1),0)</f>
        <v>-2966</v>
      </c>
      <c r="D38" s="3">
        <f ca="1">MOD(BD38+MOD(SUMPRODUCT(--ISODD(INT(D37/F$2:M$2)),F38:M38),Solutions!$B$9)+MOD(SUMPRODUCT(--ISODD(INT(D37/N$2:U$2)),N38:U38),Solutions!$B$9)+MOD(SUMPRODUCT(--ISODD(INT(D37/V$2:AC$2)),V38:AC38),Solutions!$B$9)+MOD(SUMPRODUCT(--ISODD(INT(D37/AD$2:AK$2)),AD38:AK38),Solutions!$B$9)+MOD(SUMPRODUCT(--ISODD(INT(D37/AL$2:AS$2)),AL38:AS38),Solutions!$B$9)+MOD(SUMPRODUCT(--ISODD(INT(D37/AT$2:BA$2)),AT38:BA38),Solutions!$B$9)+MOD(SUMPRODUCT(--ISODD(INT(D37/BB$2:BC$2)),BB38:BC38),Solutions!$B$9),Solutions!$B$9)</f>
        <v>23217870807372</v>
      </c>
      <c r="E38" s="3">
        <f ca="1">MOD(MOD(SUMPRODUCT(--ISODD(INT(E37/F$2:M$2)),F38:M38),Solutions!$B$9)+MOD(SUMPRODUCT(--ISODD(INT(E37/N$2:U$2)),N38:U38),Solutions!$B$9)+MOD(SUMPRODUCT(--ISODD(INT(E37/V$2:AC$2)),V38:AC38),Solutions!$B$9)+MOD(SUMPRODUCT(--ISODD(INT(E37/AD$2:AK$2)),AD38:AK38),Solutions!$B$9)+MOD(SUMPRODUCT(--ISODD(INT(E37/AL$2:AS$2)),AL38:AS38),Solutions!$B$9)+MOD(SUMPRODUCT(--ISODD(INT(E37/AT$2:BA$2)),AT38:BA38),Solutions!$B$9)+MOD(SUMPRODUCT(--ISODD(INT(E37/BB$2:BC$2)),BB38:BC38),Solutions!$B$9),Solutions!$B$9)</f>
        <v>68147419556890</v>
      </c>
      <c r="F38" s="3">
        <f t="shared" ca="1" si="3"/>
        <v>1</v>
      </c>
      <c r="G38" s="3">
        <f ca="1">F38*2-IF(F38*2&gt;=Solutions!$B$9,Solutions!$B$9,0)</f>
        <v>2</v>
      </c>
      <c r="H38" s="3">
        <f ca="1">G38*2-IF(G38*2&gt;=Solutions!$B$9,Solutions!$B$9,0)</f>
        <v>4</v>
      </c>
      <c r="I38" s="3">
        <f ca="1">H38*2-IF(H38*2&gt;=Solutions!$B$9,Solutions!$B$9,0)</f>
        <v>8</v>
      </c>
      <c r="J38" s="3">
        <f ca="1">I38*2-IF(I38*2&gt;=Solutions!$B$9,Solutions!$B$9,0)</f>
        <v>16</v>
      </c>
      <c r="K38" s="3">
        <f ca="1">J38*2-IF(J38*2&gt;=Solutions!$B$9,Solutions!$B$9,0)</f>
        <v>32</v>
      </c>
      <c r="L38" s="3">
        <f ca="1">K38*2-IF(K38*2&gt;=Solutions!$B$9,Solutions!$B$9,0)</f>
        <v>64</v>
      </c>
      <c r="M38" s="3">
        <f ca="1">L38*2-IF(L38*2&gt;=Solutions!$B$9,Solutions!$B$9,0)</f>
        <v>128</v>
      </c>
      <c r="N38" s="3">
        <f ca="1">M38*2-IF(M38*2&gt;=Solutions!$B$9,Solutions!$B$9,0)</f>
        <v>256</v>
      </c>
      <c r="O38" s="3">
        <f ca="1">N38*2-IF(N38*2&gt;=Solutions!$B$9,Solutions!$B$9,0)</f>
        <v>512</v>
      </c>
      <c r="P38" s="3">
        <f ca="1">O38*2-IF(O38*2&gt;=Solutions!$B$9,Solutions!$B$9,0)</f>
        <v>1024</v>
      </c>
      <c r="Q38" s="3">
        <f ca="1">P38*2-IF(P38*2&gt;=Solutions!$B$9,Solutions!$B$9,0)</f>
        <v>2048</v>
      </c>
      <c r="R38" s="3">
        <f ca="1">Q38*2-IF(Q38*2&gt;=Solutions!$B$9,Solutions!$B$9,0)</f>
        <v>4096</v>
      </c>
      <c r="S38" s="3">
        <f ca="1">R38*2-IF(R38*2&gt;=Solutions!$B$9,Solutions!$B$9,0)</f>
        <v>8192</v>
      </c>
      <c r="T38" s="3">
        <f ca="1">S38*2-IF(S38*2&gt;=Solutions!$B$9,Solutions!$B$9,0)</f>
        <v>16384</v>
      </c>
      <c r="U38" s="3">
        <f ca="1">T38*2-IF(T38*2&gt;=Solutions!$B$9,Solutions!$B$9,0)</f>
        <v>32768</v>
      </c>
      <c r="V38" s="3">
        <f ca="1">U38*2-IF(U38*2&gt;=Solutions!$B$9,Solutions!$B$9,0)</f>
        <v>65536</v>
      </c>
      <c r="W38" s="3">
        <f ca="1">V38*2-IF(V38*2&gt;=Solutions!$B$9,Solutions!$B$9,0)</f>
        <v>131072</v>
      </c>
      <c r="X38" s="3">
        <f ca="1">W38*2-IF(W38*2&gt;=Solutions!$B$9,Solutions!$B$9,0)</f>
        <v>262144</v>
      </c>
      <c r="Y38" s="3">
        <f ca="1">X38*2-IF(X38*2&gt;=Solutions!$B$9,Solutions!$B$9,0)</f>
        <v>524288</v>
      </c>
      <c r="Z38" s="3">
        <f ca="1">Y38*2-IF(Y38*2&gt;=Solutions!$B$9,Solutions!$B$9,0)</f>
        <v>1048576</v>
      </c>
      <c r="AA38" s="3">
        <f ca="1">Z38*2-IF(Z38*2&gt;=Solutions!$B$9,Solutions!$B$9,0)</f>
        <v>2097152</v>
      </c>
      <c r="AB38" s="3">
        <f ca="1">AA38*2-IF(AA38*2&gt;=Solutions!$B$9,Solutions!$B$9,0)</f>
        <v>4194304</v>
      </c>
      <c r="AC38" s="3">
        <f ca="1">AB38*2-IF(AB38*2&gt;=Solutions!$B$9,Solutions!$B$9,0)</f>
        <v>8388608</v>
      </c>
      <c r="AD38" s="3">
        <f ca="1">AC38*2-IF(AC38*2&gt;=Solutions!$B$9,Solutions!$B$9,0)</f>
        <v>16777216</v>
      </c>
      <c r="AE38" s="3">
        <f ca="1">AD38*2-IF(AD38*2&gt;=Solutions!$B$9,Solutions!$B$9,0)</f>
        <v>33554432</v>
      </c>
      <c r="AF38" s="3">
        <f ca="1">AE38*2-IF(AE38*2&gt;=Solutions!$B$9,Solutions!$B$9,0)</f>
        <v>67108864</v>
      </c>
      <c r="AG38" s="3">
        <f ca="1">AF38*2-IF(AF38*2&gt;=Solutions!$B$9,Solutions!$B$9,0)</f>
        <v>134217728</v>
      </c>
      <c r="AH38" s="3">
        <f ca="1">AG38*2-IF(AG38*2&gt;=Solutions!$B$9,Solutions!$B$9,0)</f>
        <v>268435456</v>
      </c>
      <c r="AI38" s="3">
        <f ca="1">AH38*2-IF(AH38*2&gt;=Solutions!$B$9,Solutions!$B$9,0)</f>
        <v>536870912</v>
      </c>
      <c r="AJ38" s="3">
        <f ca="1">AI38*2-IF(AI38*2&gt;=Solutions!$B$9,Solutions!$B$9,0)</f>
        <v>1073741824</v>
      </c>
      <c r="AK38" s="3">
        <f ca="1">AJ38*2-IF(AJ38*2&gt;=Solutions!$B$9,Solutions!$B$9,0)</f>
        <v>2147483648</v>
      </c>
      <c r="AL38" s="3">
        <f ca="1">AK38*2-IF(AK38*2&gt;=Solutions!$B$9,Solutions!$B$9,0)</f>
        <v>4294967296</v>
      </c>
      <c r="AM38" s="3">
        <f ca="1">AL38*2-IF(AL38*2&gt;=Solutions!$B$9,Solutions!$B$9,0)</f>
        <v>8589934592</v>
      </c>
      <c r="AN38" s="3">
        <f ca="1">AM38*2-IF(AM38*2&gt;=Solutions!$B$9,Solutions!$B$9,0)</f>
        <v>17179869184</v>
      </c>
      <c r="AO38" s="3">
        <f ca="1">AN38*2-IF(AN38*2&gt;=Solutions!$B$9,Solutions!$B$9,0)</f>
        <v>34359738368</v>
      </c>
      <c r="AP38" s="3">
        <f ca="1">AO38*2-IF(AO38*2&gt;=Solutions!$B$9,Solutions!$B$9,0)</f>
        <v>68719476736</v>
      </c>
      <c r="AQ38" s="3">
        <f ca="1">AP38*2-IF(AP38*2&gt;=Solutions!$B$9,Solutions!$B$9,0)</f>
        <v>137438953472</v>
      </c>
      <c r="AR38" s="3">
        <f ca="1">AQ38*2-IF(AQ38*2&gt;=Solutions!$B$9,Solutions!$B$9,0)</f>
        <v>274877906944</v>
      </c>
      <c r="AS38" s="3">
        <f ca="1">AR38*2-IF(AR38*2&gt;=Solutions!$B$9,Solutions!$B$9,0)</f>
        <v>549755813888</v>
      </c>
      <c r="AT38" s="3">
        <f ca="1">AS38*2-IF(AS38*2&gt;=Solutions!$B$9,Solutions!$B$9,0)</f>
        <v>1099511627776</v>
      </c>
      <c r="AU38" s="3">
        <f ca="1">AT38*2-IF(AT38*2&gt;=Solutions!$B$9,Solutions!$B$9,0)</f>
        <v>2199023255552</v>
      </c>
      <c r="AV38" s="3">
        <f ca="1">AU38*2-IF(AU38*2&gt;=Solutions!$B$9,Solutions!$B$9,0)</f>
        <v>4398046511104</v>
      </c>
      <c r="AW38" s="3">
        <f ca="1">AV38*2-IF(AV38*2&gt;=Solutions!$B$9,Solutions!$B$9,0)</f>
        <v>8796093022208</v>
      </c>
      <c r="AX38" s="3">
        <f ca="1">AW38*2-IF(AW38*2&gt;=Solutions!$B$9,Solutions!$B$9,0)</f>
        <v>17592186044416</v>
      </c>
      <c r="AY38" s="3">
        <f ca="1">AX38*2-IF(AX38*2&gt;=Solutions!$B$9,Solutions!$B$9,0)</f>
        <v>35184372088832</v>
      </c>
      <c r="AZ38" s="3">
        <f ca="1">AY38*2-IF(AY38*2&gt;=Solutions!$B$9,Solutions!$B$9,0)</f>
        <v>70368744177664</v>
      </c>
      <c r="BA38" s="3">
        <f ca="1">AZ38*2-IF(AZ38*2&gt;=Solutions!$B$9,Solutions!$B$9,0)</f>
        <v>21421770841281</v>
      </c>
      <c r="BB38" s="3">
        <f ca="1">BA38*2-IF(BA38*2&gt;=Solutions!$B$9,Solutions!$B$9,0)</f>
        <v>42843541682562</v>
      </c>
      <c r="BC38" s="3">
        <f ca="1">BB38*2-IF(BB38*2&gt;=Solutions!$B$9,Solutions!$B$9,0)</f>
        <v>85687083365124</v>
      </c>
      <c r="BD38" s="3">
        <f t="shared" ca="1" si="6"/>
        <v>119315717511081</v>
      </c>
      <c r="BE38" s="3">
        <f t="shared" ca="1" si="7"/>
        <v>1</v>
      </c>
      <c r="BF38" s="3" t="str">
        <f ca="1">IF($A38=1,Solutions!$B$9-1,"")</f>
        <v/>
      </c>
      <c r="BG38" s="3">
        <f ca="1">IF($A38=2,IF($C38&lt;0,Solutions!$B$9+$C38,$C38),"")</f>
        <v>119315717511081</v>
      </c>
      <c r="BH38" s="3" t="str">
        <f t="shared" ca="1" si="4"/>
        <v/>
      </c>
      <c r="BI38" s="3" t="str">
        <f ca="1">IF($A38=1,Solutions!$B$9-1,"")</f>
        <v/>
      </c>
      <c r="BJ38" s="3">
        <f t="shared" ca="1" si="5"/>
        <v>1</v>
      </c>
      <c r="BK38" s="3" t="str">
        <f ca="1">IF($A38=3,'part2 invmod'!D37,"")</f>
        <v/>
      </c>
    </row>
    <row r="39" spans="1:63">
      <c r="A39" s="3">
        <f ca="1">OFFSET(Input!C$1,COUNT(Input!$C:$C)-(ROW()-ROW($A$3)+1),0)</f>
        <v>3</v>
      </c>
      <c r="B39" s="3" t="str">
        <f ca="1">OFFSET(Input!D$1,COUNT(Input!$C:$C)-(ROW()-ROW($A$3)+1),0)</f>
        <v>interleave</v>
      </c>
      <c r="C39" s="3">
        <f ca="1">OFFSET(Input!E$1,COUNT(Input!$C:$C)-(ROW()-ROW($A$3)+1),0)</f>
        <v>56</v>
      </c>
      <c r="D39" s="3">
        <f ca="1">MOD(BD39+MOD(SUMPRODUCT(--ISODD(INT(D38/F$2:M$2)),F39:M39),Solutions!$B$9)+MOD(SUMPRODUCT(--ISODD(INT(D38/N$2:U$2)),N39:U39),Solutions!$B$9)+MOD(SUMPRODUCT(--ISODD(INT(D38/V$2:AC$2)),V39:AC39),Solutions!$B$9)+MOD(SUMPRODUCT(--ISODD(INT(D38/AD$2:AK$2)),AD39:AK39),Solutions!$B$9)+MOD(SUMPRODUCT(--ISODD(INT(D38/AL$2:AS$2)),AL39:AS39),Solutions!$B$9)+MOD(SUMPRODUCT(--ISODD(INT(D38/AT$2:BA$2)),AT39:BA39),Solutions!$B$9)+MOD(SUMPRODUCT(--ISODD(INT(D38/BB$2:BC$2)),BB39:BC39),Solutions!$B$9),Solutions!$B$9)</f>
        <v>25982258588856</v>
      </c>
      <c r="E39" s="3">
        <f ca="1">MOD(MOD(SUMPRODUCT(--ISODD(INT(E38/F$2:M$2)),F39:M39),Solutions!$B$9)+MOD(SUMPRODUCT(--ISODD(INT(E38/N$2:U$2)),N39:U39),Solutions!$B$9)+MOD(SUMPRODUCT(--ISODD(INT(E38/V$2:AC$2)),V39:AC39),Solutions!$B$9)+MOD(SUMPRODUCT(--ISODD(INT(E38/AD$2:AK$2)),AD39:AK39),Solutions!$B$9)+MOD(SUMPRODUCT(--ISODD(INT(E38/AL$2:AS$2)),AL39:AS39),Solutions!$B$9)+MOD(SUMPRODUCT(--ISODD(INT(E38/AT$2:BA$2)),AT39:BA39),Solutions!$B$9)+MOD(SUMPRODUCT(--ISODD(INT(E38/BB$2:BC$2)),BB39:BC39),Solutions!$B$9),Solutions!$B$9)</f>
        <v>107748808843915</v>
      </c>
      <c r="F39" s="3">
        <f t="shared" ca="1" si="3"/>
        <v>53265945318771</v>
      </c>
      <c r="G39" s="3">
        <f ca="1">F39*2-IF(F39*2&gt;=Solutions!$B$9,Solutions!$B$9,0)</f>
        <v>106531890637542</v>
      </c>
      <c r="H39" s="3">
        <f ca="1">G39*2-IF(G39*2&gt;=Solutions!$B$9,Solutions!$B$9,0)</f>
        <v>93748063761037</v>
      </c>
      <c r="I39" s="3">
        <f ca="1">H39*2-IF(H39*2&gt;=Solutions!$B$9,Solutions!$B$9,0)</f>
        <v>68180410008027</v>
      </c>
      <c r="J39" s="3">
        <f ca="1">I39*2-IF(I39*2&gt;=Solutions!$B$9,Solutions!$B$9,0)</f>
        <v>17045102502007</v>
      </c>
      <c r="K39" s="3">
        <f ca="1">J39*2-IF(J39*2&gt;=Solutions!$B$9,Solutions!$B$9,0)</f>
        <v>34090205004014</v>
      </c>
      <c r="L39" s="3">
        <f ca="1">K39*2-IF(K39*2&gt;=Solutions!$B$9,Solutions!$B$9,0)</f>
        <v>68180410008028</v>
      </c>
      <c r="M39" s="3">
        <f ca="1">L39*2-IF(L39*2&gt;=Solutions!$B$9,Solutions!$B$9,0)</f>
        <v>17045102502009</v>
      </c>
      <c r="N39" s="3">
        <f ca="1">M39*2-IF(M39*2&gt;=Solutions!$B$9,Solutions!$B$9,0)</f>
        <v>34090205004018</v>
      </c>
      <c r="O39" s="3">
        <f ca="1">N39*2-IF(N39*2&gt;=Solutions!$B$9,Solutions!$B$9,0)</f>
        <v>68180410008036</v>
      </c>
      <c r="P39" s="3">
        <f ca="1">O39*2-IF(O39*2&gt;=Solutions!$B$9,Solutions!$B$9,0)</f>
        <v>17045102502025</v>
      </c>
      <c r="Q39" s="3">
        <f ca="1">P39*2-IF(P39*2&gt;=Solutions!$B$9,Solutions!$B$9,0)</f>
        <v>34090205004050</v>
      </c>
      <c r="R39" s="3">
        <f ca="1">Q39*2-IF(Q39*2&gt;=Solutions!$B$9,Solutions!$B$9,0)</f>
        <v>68180410008100</v>
      </c>
      <c r="S39" s="3">
        <f ca="1">R39*2-IF(R39*2&gt;=Solutions!$B$9,Solutions!$B$9,0)</f>
        <v>17045102502153</v>
      </c>
      <c r="T39" s="3">
        <f ca="1">S39*2-IF(S39*2&gt;=Solutions!$B$9,Solutions!$B$9,0)</f>
        <v>34090205004306</v>
      </c>
      <c r="U39" s="3">
        <f ca="1">T39*2-IF(T39*2&gt;=Solutions!$B$9,Solutions!$B$9,0)</f>
        <v>68180410008612</v>
      </c>
      <c r="V39" s="3">
        <f ca="1">U39*2-IF(U39*2&gt;=Solutions!$B$9,Solutions!$B$9,0)</f>
        <v>17045102503177</v>
      </c>
      <c r="W39" s="3">
        <f ca="1">V39*2-IF(V39*2&gt;=Solutions!$B$9,Solutions!$B$9,0)</f>
        <v>34090205006354</v>
      </c>
      <c r="X39" s="3">
        <f ca="1">W39*2-IF(W39*2&gt;=Solutions!$B$9,Solutions!$B$9,0)</f>
        <v>68180410012708</v>
      </c>
      <c r="Y39" s="3">
        <f ca="1">X39*2-IF(X39*2&gt;=Solutions!$B$9,Solutions!$B$9,0)</f>
        <v>17045102511369</v>
      </c>
      <c r="Z39" s="3">
        <f ca="1">Y39*2-IF(Y39*2&gt;=Solutions!$B$9,Solutions!$B$9,0)</f>
        <v>34090205022738</v>
      </c>
      <c r="AA39" s="3">
        <f ca="1">Z39*2-IF(Z39*2&gt;=Solutions!$B$9,Solutions!$B$9,0)</f>
        <v>68180410045476</v>
      </c>
      <c r="AB39" s="3">
        <f ca="1">AA39*2-IF(AA39*2&gt;=Solutions!$B$9,Solutions!$B$9,0)</f>
        <v>17045102576905</v>
      </c>
      <c r="AC39" s="3">
        <f ca="1">AB39*2-IF(AB39*2&gt;=Solutions!$B$9,Solutions!$B$9,0)</f>
        <v>34090205153810</v>
      </c>
      <c r="AD39" s="3">
        <f ca="1">AC39*2-IF(AC39*2&gt;=Solutions!$B$9,Solutions!$B$9,0)</f>
        <v>68180410307620</v>
      </c>
      <c r="AE39" s="3">
        <f ca="1">AD39*2-IF(AD39*2&gt;=Solutions!$B$9,Solutions!$B$9,0)</f>
        <v>17045103101193</v>
      </c>
      <c r="AF39" s="3">
        <f ca="1">AE39*2-IF(AE39*2&gt;=Solutions!$B$9,Solutions!$B$9,0)</f>
        <v>34090206202386</v>
      </c>
      <c r="AG39" s="3">
        <f ca="1">AF39*2-IF(AF39*2&gt;=Solutions!$B$9,Solutions!$B$9,0)</f>
        <v>68180412404772</v>
      </c>
      <c r="AH39" s="3">
        <f ca="1">AG39*2-IF(AG39*2&gt;=Solutions!$B$9,Solutions!$B$9,0)</f>
        <v>17045107295497</v>
      </c>
      <c r="AI39" s="3">
        <f ca="1">AH39*2-IF(AH39*2&gt;=Solutions!$B$9,Solutions!$B$9,0)</f>
        <v>34090214590994</v>
      </c>
      <c r="AJ39" s="3">
        <f ca="1">AI39*2-IF(AI39*2&gt;=Solutions!$B$9,Solutions!$B$9,0)</f>
        <v>68180429181988</v>
      </c>
      <c r="AK39" s="3">
        <f ca="1">AJ39*2-IF(AJ39*2&gt;=Solutions!$B$9,Solutions!$B$9,0)</f>
        <v>17045140849929</v>
      </c>
      <c r="AL39" s="3">
        <f ca="1">AK39*2-IF(AK39*2&gt;=Solutions!$B$9,Solutions!$B$9,0)</f>
        <v>34090281699858</v>
      </c>
      <c r="AM39" s="3">
        <f ca="1">AL39*2-IF(AL39*2&gt;=Solutions!$B$9,Solutions!$B$9,0)</f>
        <v>68180563399716</v>
      </c>
      <c r="AN39" s="3">
        <f ca="1">AM39*2-IF(AM39*2&gt;=Solutions!$B$9,Solutions!$B$9,0)</f>
        <v>17045409285385</v>
      </c>
      <c r="AO39" s="3">
        <f ca="1">AN39*2-IF(AN39*2&gt;=Solutions!$B$9,Solutions!$B$9,0)</f>
        <v>34090818570770</v>
      </c>
      <c r="AP39" s="3">
        <f ca="1">AO39*2-IF(AO39*2&gt;=Solutions!$B$9,Solutions!$B$9,0)</f>
        <v>68181637141540</v>
      </c>
      <c r="AQ39" s="3">
        <f ca="1">AP39*2-IF(AP39*2&gt;=Solutions!$B$9,Solutions!$B$9,0)</f>
        <v>17047556769033</v>
      </c>
      <c r="AR39" s="3">
        <f ca="1">AQ39*2-IF(AQ39*2&gt;=Solutions!$B$9,Solutions!$B$9,0)</f>
        <v>34095113538066</v>
      </c>
      <c r="AS39" s="3">
        <f ca="1">AR39*2-IF(AR39*2&gt;=Solutions!$B$9,Solutions!$B$9,0)</f>
        <v>68190227076132</v>
      </c>
      <c r="AT39" s="3">
        <f ca="1">AS39*2-IF(AS39*2&gt;=Solutions!$B$9,Solutions!$B$9,0)</f>
        <v>17064736638217</v>
      </c>
      <c r="AU39" s="3">
        <f ca="1">AT39*2-IF(AT39*2&gt;=Solutions!$B$9,Solutions!$B$9,0)</f>
        <v>34129473276434</v>
      </c>
      <c r="AV39" s="3">
        <f ca="1">AU39*2-IF(AU39*2&gt;=Solutions!$B$9,Solutions!$B$9,0)</f>
        <v>68258946552868</v>
      </c>
      <c r="AW39" s="3">
        <f ca="1">AV39*2-IF(AV39*2&gt;=Solutions!$B$9,Solutions!$B$9,0)</f>
        <v>17202175591689</v>
      </c>
      <c r="AX39" s="3">
        <f ca="1">AW39*2-IF(AW39*2&gt;=Solutions!$B$9,Solutions!$B$9,0)</f>
        <v>34404351183378</v>
      </c>
      <c r="AY39" s="3">
        <f ca="1">AX39*2-IF(AX39*2&gt;=Solutions!$B$9,Solutions!$B$9,0)</f>
        <v>68808702366756</v>
      </c>
      <c r="AZ39" s="3">
        <f ca="1">AY39*2-IF(AY39*2&gt;=Solutions!$B$9,Solutions!$B$9,0)</f>
        <v>18301687219465</v>
      </c>
      <c r="BA39" s="3">
        <f ca="1">AZ39*2-IF(AZ39*2&gt;=Solutions!$B$9,Solutions!$B$9,0)</f>
        <v>36603374438930</v>
      </c>
      <c r="BB39" s="3">
        <f ca="1">BA39*2-IF(BA39*2&gt;=Solutions!$B$9,Solutions!$B$9,0)</f>
        <v>73206748877860</v>
      </c>
      <c r="BC39" s="3">
        <f ca="1">BB39*2-IF(BB39*2&gt;=Solutions!$B$9,Solutions!$B$9,0)</f>
        <v>27097780241673</v>
      </c>
      <c r="BD39" s="3">
        <f t="shared" ca="1" si="6"/>
        <v>0</v>
      </c>
      <c r="BE39" s="3">
        <f t="shared" ca="1" si="7"/>
        <v>53265945318771</v>
      </c>
      <c r="BF39" s="3" t="str">
        <f ca="1">IF($A39=1,Solutions!$B$9-1,"")</f>
        <v/>
      </c>
      <c r="BG39" s="3" t="str">
        <f ca="1">IF($A39=2,IF($C39&lt;0,Solutions!$B$9+$C39,$C39),"")</f>
        <v/>
      </c>
      <c r="BH39" s="3">
        <f t="shared" ca="1" si="4"/>
        <v>0</v>
      </c>
      <c r="BI39" s="3" t="str">
        <f ca="1">IF($A39=1,Solutions!$B$9-1,"")</f>
        <v/>
      </c>
      <c r="BJ39" s="3" t="str">
        <f t="shared" ca="1" si="5"/>
        <v/>
      </c>
      <c r="BK39" s="3">
        <f ca="1">IF($A39=3,'part2 invmod'!D38,"")</f>
        <v>53265945318771</v>
      </c>
    </row>
    <row r="40" spans="1:63">
      <c r="A40" s="3">
        <f ca="1">OFFSET(Input!C$1,COUNT(Input!$C:$C)-(ROW()-ROW($A$3)+1),0)</f>
        <v>2</v>
      </c>
      <c r="B40" s="3" t="str">
        <f ca="1">OFFSET(Input!D$1,COUNT(Input!$C:$C)-(ROW()-ROW($A$3)+1),0)</f>
        <v>offset</v>
      </c>
      <c r="C40" s="3">
        <f ca="1">OFFSET(Input!E$1,COUNT(Input!$C:$C)-(ROW()-ROW($A$3)+1),0)</f>
        <v>-5621</v>
      </c>
      <c r="D40" s="3">
        <f ca="1">MOD(BD40+MOD(SUMPRODUCT(--ISODD(INT(D39/F$2:M$2)),F40:M40),Solutions!$B$9)+MOD(SUMPRODUCT(--ISODD(INT(D39/N$2:U$2)),N40:U40),Solutions!$B$9)+MOD(SUMPRODUCT(--ISODD(INT(D39/V$2:AC$2)),V40:AC40),Solutions!$B$9)+MOD(SUMPRODUCT(--ISODD(INT(D39/AD$2:AK$2)),AD40:AK40),Solutions!$B$9)+MOD(SUMPRODUCT(--ISODD(INT(D39/AL$2:AS$2)),AL40:AS40),Solutions!$B$9)+MOD(SUMPRODUCT(--ISODD(INT(D39/AT$2:BA$2)),AT40:BA40),Solutions!$B$9)+MOD(SUMPRODUCT(--ISODD(INT(D39/BB$2:BC$2)),BB40:BC40),Solutions!$B$9),Solutions!$B$9)</f>
        <v>25982258583235</v>
      </c>
      <c r="E40" s="3">
        <f ca="1">MOD(MOD(SUMPRODUCT(--ISODD(INT(E39/F$2:M$2)),F40:M40),Solutions!$B$9)+MOD(SUMPRODUCT(--ISODD(INT(E39/N$2:U$2)),N40:U40),Solutions!$B$9)+MOD(SUMPRODUCT(--ISODD(INT(E39/V$2:AC$2)),V40:AC40),Solutions!$B$9)+MOD(SUMPRODUCT(--ISODD(INT(E39/AD$2:AK$2)),AD40:AK40),Solutions!$B$9)+MOD(SUMPRODUCT(--ISODD(INT(E39/AL$2:AS$2)),AL40:AS40),Solutions!$B$9)+MOD(SUMPRODUCT(--ISODD(INT(E39/AT$2:BA$2)),AT40:BA40),Solutions!$B$9)+MOD(SUMPRODUCT(--ISODD(INT(E39/BB$2:BC$2)),BB40:BC40),Solutions!$B$9),Solutions!$B$9)</f>
        <v>107748808843915</v>
      </c>
      <c r="F40" s="3">
        <f t="shared" ca="1" si="3"/>
        <v>1</v>
      </c>
      <c r="G40" s="3">
        <f ca="1">F40*2-IF(F40*2&gt;=Solutions!$B$9,Solutions!$B$9,0)</f>
        <v>2</v>
      </c>
      <c r="H40" s="3">
        <f ca="1">G40*2-IF(G40*2&gt;=Solutions!$B$9,Solutions!$B$9,0)</f>
        <v>4</v>
      </c>
      <c r="I40" s="3">
        <f ca="1">H40*2-IF(H40*2&gt;=Solutions!$B$9,Solutions!$B$9,0)</f>
        <v>8</v>
      </c>
      <c r="J40" s="3">
        <f ca="1">I40*2-IF(I40*2&gt;=Solutions!$B$9,Solutions!$B$9,0)</f>
        <v>16</v>
      </c>
      <c r="K40" s="3">
        <f ca="1">J40*2-IF(J40*2&gt;=Solutions!$B$9,Solutions!$B$9,0)</f>
        <v>32</v>
      </c>
      <c r="L40" s="3">
        <f ca="1">K40*2-IF(K40*2&gt;=Solutions!$B$9,Solutions!$B$9,0)</f>
        <v>64</v>
      </c>
      <c r="M40" s="3">
        <f ca="1">L40*2-IF(L40*2&gt;=Solutions!$B$9,Solutions!$B$9,0)</f>
        <v>128</v>
      </c>
      <c r="N40" s="3">
        <f ca="1">M40*2-IF(M40*2&gt;=Solutions!$B$9,Solutions!$B$9,0)</f>
        <v>256</v>
      </c>
      <c r="O40" s="3">
        <f ca="1">N40*2-IF(N40*2&gt;=Solutions!$B$9,Solutions!$B$9,0)</f>
        <v>512</v>
      </c>
      <c r="P40" s="3">
        <f ca="1">O40*2-IF(O40*2&gt;=Solutions!$B$9,Solutions!$B$9,0)</f>
        <v>1024</v>
      </c>
      <c r="Q40" s="3">
        <f ca="1">P40*2-IF(P40*2&gt;=Solutions!$B$9,Solutions!$B$9,0)</f>
        <v>2048</v>
      </c>
      <c r="R40" s="3">
        <f ca="1">Q40*2-IF(Q40*2&gt;=Solutions!$B$9,Solutions!$B$9,0)</f>
        <v>4096</v>
      </c>
      <c r="S40" s="3">
        <f ca="1">R40*2-IF(R40*2&gt;=Solutions!$B$9,Solutions!$B$9,0)</f>
        <v>8192</v>
      </c>
      <c r="T40" s="3">
        <f ca="1">S40*2-IF(S40*2&gt;=Solutions!$B$9,Solutions!$B$9,0)</f>
        <v>16384</v>
      </c>
      <c r="U40" s="3">
        <f ca="1">T40*2-IF(T40*2&gt;=Solutions!$B$9,Solutions!$B$9,0)</f>
        <v>32768</v>
      </c>
      <c r="V40" s="3">
        <f ca="1">U40*2-IF(U40*2&gt;=Solutions!$B$9,Solutions!$B$9,0)</f>
        <v>65536</v>
      </c>
      <c r="W40" s="3">
        <f ca="1">V40*2-IF(V40*2&gt;=Solutions!$B$9,Solutions!$B$9,0)</f>
        <v>131072</v>
      </c>
      <c r="X40" s="3">
        <f ca="1">W40*2-IF(W40*2&gt;=Solutions!$B$9,Solutions!$B$9,0)</f>
        <v>262144</v>
      </c>
      <c r="Y40" s="3">
        <f ca="1">X40*2-IF(X40*2&gt;=Solutions!$B$9,Solutions!$B$9,0)</f>
        <v>524288</v>
      </c>
      <c r="Z40" s="3">
        <f ca="1">Y40*2-IF(Y40*2&gt;=Solutions!$B$9,Solutions!$B$9,0)</f>
        <v>1048576</v>
      </c>
      <c r="AA40" s="3">
        <f ca="1">Z40*2-IF(Z40*2&gt;=Solutions!$B$9,Solutions!$B$9,0)</f>
        <v>2097152</v>
      </c>
      <c r="AB40" s="3">
        <f ca="1">AA40*2-IF(AA40*2&gt;=Solutions!$B$9,Solutions!$B$9,0)</f>
        <v>4194304</v>
      </c>
      <c r="AC40" s="3">
        <f ca="1">AB40*2-IF(AB40*2&gt;=Solutions!$B$9,Solutions!$B$9,0)</f>
        <v>8388608</v>
      </c>
      <c r="AD40" s="3">
        <f ca="1">AC40*2-IF(AC40*2&gt;=Solutions!$B$9,Solutions!$B$9,0)</f>
        <v>16777216</v>
      </c>
      <c r="AE40" s="3">
        <f ca="1">AD40*2-IF(AD40*2&gt;=Solutions!$B$9,Solutions!$B$9,0)</f>
        <v>33554432</v>
      </c>
      <c r="AF40" s="3">
        <f ca="1">AE40*2-IF(AE40*2&gt;=Solutions!$B$9,Solutions!$B$9,0)</f>
        <v>67108864</v>
      </c>
      <c r="AG40" s="3">
        <f ca="1">AF40*2-IF(AF40*2&gt;=Solutions!$B$9,Solutions!$B$9,0)</f>
        <v>134217728</v>
      </c>
      <c r="AH40" s="3">
        <f ca="1">AG40*2-IF(AG40*2&gt;=Solutions!$B$9,Solutions!$B$9,0)</f>
        <v>268435456</v>
      </c>
      <c r="AI40" s="3">
        <f ca="1">AH40*2-IF(AH40*2&gt;=Solutions!$B$9,Solutions!$B$9,0)</f>
        <v>536870912</v>
      </c>
      <c r="AJ40" s="3">
        <f ca="1">AI40*2-IF(AI40*2&gt;=Solutions!$B$9,Solutions!$B$9,0)</f>
        <v>1073741824</v>
      </c>
      <c r="AK40" s="3">
        <f ca="1">AJ40*2-IF(AJ40*2&gt;=Solutions!$B$9,Solutions!$B$9,0)</f>
        <v>2147483648</v>
      </c>
      <c r="AL40" s="3">
        <f ca="1">AK40*2-IF(AK40*2&gt;=Solutions!$B$9,Solutions!$B$9,0)</f>
        <v>4294967296</v>
      </c>
      <c r="AM40" s="3">
        <f ca="1">AL40*2-IF(AL40*2&gt;=Solutions!$B$9,Solutions!$B$9,0)</f>
        <v>8589934592</v>
      </c>
      <c r="AN40" s="3">
        <f ca="1">AM40*2-IF(AM40*2&gt;=Solutions!$B$9,Solutions!$B$9,0)</f>
        <v>17179869184</v>
      </c>
      <c r="AO40" s="3">
        <f ca="1">AN40*2-IF(AN40*2&gt;=Solutions!$B$9,Solutions!$B$9,0)</f>
        <v>34359738368</v>
      </c>
      <c r="AP40" s="3">
        <f ca="1">AO40*2-IF(AO40*2&gt;=Solutions!$B$9,Solutions!$B$9,0)</f>
        <v>68719476736</v>
      </c>
      <c r="AQ40" s="3">
        <f ca="1">AP40*2-IF(AP40*2&gt;=Solutions!$B$9,Solutions!$B$9,0)</f>
        <v>137438953472</v>
      </c>
      <c r="AR40" s="3">
        <f ca="1">AQ40*2-IF(AQ40*2&gt;=Solutions!$B$9,Solutions!$B$9,0)</f>
        <v>274877906944</v>
      </c>
      <c r="AS40" s="3">
        <f ca="1">AR40*2-IF(AR40*2&gt;=Solutions!$B$9,Solutions!$B$9,0)</f>
        <v>549755813888</v>
      </c>
      <c r="AT40" s="3">
        <f ca="1">AS40*2-IF(AS40*2&gt;=Solutions!$B$9,Solutions!$B$9,0)</f>
        <v>1099511627776</v>
      </c>
      <c r="AU40" s="3">
        <f ca="1">AT40*2-IF(AT40*2&gt;=Solutions!$B$9,Solutions!$B$9,0)</f>
        <v>2199023255552</v>
      </c>
      <c r="AV40" s="3">
        <f ca="1">AU40*2-IF(AU40*2&gt;=Solutions!$B$9,Solutions!$B$9,0)</f>
        <v>4398046511104</v>
      </c>
      <c r="AW40" s="3">
        <f ca="1">AV40*2-IF(AV40*2&gt;=Solutions!$B$9,Solutions!$B$9,0)</f>
        <v>8796093022208</v>
      </c>
      <c r="AX40" s="3">
        <f ca="1">AW40*2-IF(AW40*2&gt;=Solutions!$B$9,Solutions!$B$9,0)</f>
        <v>17592186044416</v>
      </c>
      <c r="AY40" s="3">
        <f ca="1">AX40*2-IF(AX40*2&gt;=Solutions!$B$9,Solutions!$B$9,0)</f>
        <v>35184372088832</v>
      </c>
      <c r="AZ40" s="3">
        <f ca="1">AY40*2-IF(AY40*2&gt;=Solutions!$B$9,Solutions!$B$9,0)</f>
        <v>70368744177664</v>
      </c>
      <c r="BA40" s="3">
        <f ca="1">AZ40*2-IF(AZ40*2&gt;=Solutions!$B$9,Solutions!$B$9,0)</f>
        <v>21421770841281</v>
      </c>
      <c r="BB40" s="3">
        <f ca="1">BA40*2-IF(BA40*2&gt;=Solutions!$B$9,Solutions!$B$9,0)</f>
        <v>42843541682562</v>
      </c>
      <c r="BC40" s="3">
        <f ca="1">BB40*2-IF(BB40*2&gt;=Solutions!$B$9,Solutions!$B$9,0)</f>
        <v>85687083365124</v>
      </c>
      <c r="BD40" s="3">
        <f t="shared" ca="1" si="6"/>
        <v>119315717508426</v>
      </c>
      <c r="BE40" s="3">
        <f t="shared" ca="1" si="7"/>
        <v>1</v>
      </c>
      <c r="BF40" s="3" t="str">
        <f ca="1">IF($A40=1,Solutions!$B$9-1,"")</f>
        <v/>
      </c>
      <c r="BG40" s="3">
        <f ca="1">IF($A40=2,IF($C40&lt;0,Solutions!$B$9+$C40,$C40),"")</f>
        <v>119315717508426</v>
      </c>
      <c r="BH40" s="3" t="str">
        <f t="shared" ca="1" si="4"/>
        <v/>
      </c>
      <c r="BI40" s="3" t="str">
        <f ca="1">IF($A40=1,Solutions!$B$9-1,"")</f>
        <v/>
      </c>
      <c r="BJ40" s="3">
        <f t="shared" ca="1" si="5"/>
        <v>1</v>
      </c>
      <c r="BK40" s="3" t="str">
        <f ca="1">IF($A40=3,'part2 invmod'!D39,"")</f>
        <v/>
      </c>
    </row>
    <row r="41" spans="1:63">
      <c r="A41" s="3">
        <f ca="1">OFFSET(Input!C$1,COUNT(Input!$C:$C)-(ROW()-ROW($A$3)+1),0)</f>
        <v>1</v>
      </c>
      <c r="B41" s="3" t="str">
        <f ca="1">OFFSET(Input!D$1,COUNT(Input!$C:$C)-(ROW()-ROW($A$3)+1),0)</f>
        <v>reverse</v>
      </c>
      <c r="C41" s="3">
        <f ca="1">OFFSET(Input!E$1,COUNT(Input!$C:$C)-(ROW()-ROW($A$3)+1),0)</f>
        <v>0</v>
      </c>
      <c r="D41" s="3">
        <f ca="1">MOD(BD41+MOD(SUMPRODUCT(--ISODD(INT(D40/F$2:M$2)),F41:M41),Solutions!$B$9)+MOD(SUMPRODUCT(--ISODD(INT(D40/N$2:U$2)),N41:U41),Solutions!$B$9)+MOD(SUMPRODUCT(--ISODD(INT(D40/V$2:AC$2)),V41:AC41),Solutions!$B$9)+MOD(SUMPRODUCT(--ISODD(INT(D40/AD$2:AK$2)),AD41:AK41),Solutions!$B$9)+MOD(SUMPRODUCT(--ISODD(INT(D40/AL$2:AS$2)),AL41:AS41),Solutions!$B$9)+MOD(SUMPRODUCT(--ISODD(INT(D40/AT$2:BA$2)),AT41:BA41),Solutions!$B$9)+MOD(SUMPRODUCT(--ISODD(INT(D40/BB$2:BC$2)),BB41:BC41),Solutions!$B$9),Solutions!$B$9)</f>
        <v>93333458930811</v>
      </c>
      <c r="E41" s="3">
        <f ca="1">MOD(MOD(SUMPRODUCT(--ISODD(INT(E40/F$2:M$2)),F41:M41),Solutions!$B$9)+MOD(SUMPRODUCT(--ISODD(INT(E40/N$2:U$2)),N41:U41),Solutions!$B$9)+MOD(SUMPRODUCT(--ISODD(INT(E40/V$2:AC$2)),V41:AC41),Solutions!$B$9)+MOD(SUMPRODUCT(--ISODD(INT(E40/AD$2:AK$2)),AD41:AK41),Solutions!$B$9)+MOD(SUMPRODUCT(--ISODD(INT(E40/AL$2:AS$2)),AL41:AS41),Solutions!$B$9)+MOD(SUMPRODUCT(--ISODD(INT(E40/AT$2:BA$2)),AT41:BA41),Solutions!$B$9)+MOD(SUMPRODUCT(--ISODD(INT(E40/BB$2:BC$2)),BB41:BC41),Solutions!$B$9),Solutions!$B$9)</f>
        <v>11566908670132</v>
      </c>
      <c r="F41" s="3">
        <f t="shared" ca="1" si="3"/>
        <v>119315717514046</v>
      </c>
      <c r="G41" s="3">
        <f ca="1">F41*2-IF(F41*2&gt;=Solutions!$B$9,Solutions!$B$9,0)</f>
        <v>119315717514045</v>
      </c>
      <c r="H41" s="3">
        <f ca="1">G41*2-IF(G41*2&gt;=Solutions!$B$9,Solutions!$B$9,0)</f>
        <v>119315717514043</v>
      </c>
      <c r="I41" s="3">
        <f ca="1">H41*2-IF(H41*2&gt;=Solutions!$B$9,Solutions!$B$9,0)</f>
        <v>119315717514039</v>
      </c>
      <c r="J41" s="3">
        <f ca="1">I41*2-IF(I41*2&gt;=Solutions!$B$9,Solutions!$B$9,0)</f>
        <v>119315717514031</v>
      </c>
      <c r="K41" s="3">
        <f ca="1">J41*2-IF(J41*2&gt;=Solutions!$B$9,Solutions!$B$9,0)</f>
        <v>119315717514015</v>
      </c>
      <c r="L41" s="3">
        <f ca="1">K41*2-IF(K41*2&gt;=Solutions!$B$9,Solutions!$B$9,0)</f>
        <v>119315717513983</v>
      </c>
      <c r="M41" s="3">
        <f ca="1">L41*2-IF(L41*2&gt;=Solutions!$B$9,Solutions!$B$9,0)</f>
        <v>119315717513919</v>
      </c>
      <c r="N41" s="3">
        <f ca="1">M41*2-IF(M41*2&gt;=Solutions!$B$9,Solutions!$B$9,0)</f>
        <v>119315717513791</v>
      </c>
      <c r="O41" s="3">
        <f ca="1">N41*2-IF(N41*2&gt;=Solutions!$B$9,Solutions!$B$9,0)</f>
        <v>119315717513535</v>
      </c>
      <c r="P41" s="3">
        <f ca="1">O41*2-IF(O41*2&gt;=Solutions!$B$9,Solutions!$B$9,0)</f>
        <v>119315717513023</v>
      </c>
      <c r="Q41" s="3">
        <f ca="1">P41*2-IF(P41*2&gt;=Solutions!$B$9,Solutions!$B$9,0)</f>
        <v>119315717511999</v>
      </c>
      <c r="R41" s="3">
        <f ca="1">Q41*2-IF(Q41*2&gt;=Solutions!$B$9,Solutions!$B$9,0)</f>
        <v>119315717509951</v>
      </c>
      <c r="S41" s="3">
        <f ca="1">R41*2-IF(R41*2&gt;=Solutions!$B$9,Solutions!$B$9,0)</f>
        <v>119315717505855</v>
      </c>
      <c r="T41" s="3">
        <f ca="1">S41*2-IF(S41*2&gt;=Solutions!$B$9,Solutions!$B$9,0)</f>
        <v>119315717497663</v>
      </c>
      <c r="U41" s="3">
        <f ca="1">T41*2-IF(T41*2&gt;=Solutions!$B$9,Solutions!$B$9,0)</f>
        <v>119315717481279</v>
      </c>
      <c r="V41" s="3">
        <f ca="1">U41*2-IF(U41*2&gt;=Solutions!$B$9,Solutions!$B$9,0)</f>
        <v>119315717448511</v>
      </c>
      <c r="W41" s="3">
        <f ca="1">V41*2-IF(V41*2&gt;=Solutions!$B$9,Solutions!$B$9,0)</f>
        <v>119315717382975</v>
      </c>
      <c r="X41" s="3">
        <f ca="1">W41*2-IF(W41*2&gt;=Solutions!$B$9,Solutions!$B$9,0)</f>
        <v>119315717251903</v>
      </c>
      <c r="Y41" s="3">
        <f ca="1">X41*2-IF(X41*2&gt;=Solutions!$B$9,Solutions!$B$9,0)</f>
        <v>119315716989759</v>
      </c>
      <c r="Z41" s="3">
        <f ca="1">Y41*2-IF(Y41*2&gt;=Solutions!$B$9,Solutions!$B$9,0)</f>
        <v>119315716465471</v>
      </c>
      <c r="AA41" s="3">
        <f ca="1">Z41*2-IF(Z41*2&gt;=Solutions!$B$9,Solutions!$B$9,0)</f>
        <v>119315715416895</v>
      </c>
      <c r="AB41" s="3">
        <f ca="1">AA41*2-IF(AA41*2&gt;=Solutions!$B$9,Solutions!$B$9,0)</f>
        <v>119315713319743</v>
      </c>
      <c r="AC41" s="3">
        <f ca="1">AB41*2-IF(AB41*2&gt;=Solutions!$B$9,Solutions!$B$9,0)</f>
        <v>119315709125439</v>
      </c>
      <c r="AD41" s="3">
        <f ca="1">AC41*2-IF(AC41*2&gt;=Solutions!$B$9,Solutions!$B$9,0)</f>
        <v>119315700736831</v>
      </c>
      <c r="AE41" s="3">
        <f ca="1">AD41*2-IF(AD41*2&gt;=Solutions!$B$9,Solutions!$B$9,0)</f>
        <v>119315683959615</v>
      </c>
      <c r="AF41" s="3">
        <f ca="1">AE41*2-IF(AE41*2&gt;=Solutions!$B$9,Solutions!$B$9,0)</f>
        <v>119315650405183</v>
      </c>
      <c r="AG41" s="3">
        <f ca="1">AF41*2-IF(AF41*2&gt;=Solutions!$B$9,Solutions!$B$9,0)</f>
        <v>119315583296319</v>
      </c>
      <c r="AH41" s="3">
        <f ca="1">AG41*2-IF(AG41*2&gt;=Solutions!$B$9,Solutions!$B$9,0)</f>
        <v>119315449078591</v>
      </c>
      <c r="AI41" s="3">
        <f ca="1">AH41*2-IF(AH41*2&gt;=Solutions!$B$9,Solutions!$B$9,0)</f>
        <v>119315180643135</v>
      </c>
      <c r="AJ41" s="3">
        <f ca="1">AI41*2-IF(AI41*2&gt;=Solutions!$B$9,Solutions!$B$9,0)</f>
        <v>119314643772223</v>
      </c>
      <c r="AK41" s="3">
        <f ca="1">AJ41*2-IF(AJ41*2&gt;=Solutions!$B$9,Solutions!$B$9,0)</f>
        <v>119313570030399</v>
      </c>
      <c r="AL41" s="3">
        <f ca="1">AK41*2-IF(AK41*2&gt;=Solutions!$B$9,Solutions!$B$9,0)</f>
        <v>119311422546751</v>
      </c>
      <c r="AM41" s="3">
        <f ca="1">AL41*2-IF(AL41*2&gt;=Solutions!$B$9,Solutions!$B$9,0)</f>
        <v>119307127579455</v>
      </c>
      <c r="AN41" s="3">
        <f ca="1">AM41*2-IF(AM41*2&gt;=Solutions!$B$9,Solutions!$B$9,0)</f>
        <v>119298537644863</v>
      </c>
      <c r="AO41" s="3">
        <f ca="1">AN41*2-IF(AN41*2&gt;=Solutions!$B$9,Solutions!$B$9,0)</f>
        <v>119281357775679</v>
      </c>
      <c r="AP41" s="3">
        <f ca="1">AO41*2-IF(AO41*2&gt;=Solutions!$B$9,Solutions!$B$9,0)</f>
        <v>119246998037311</v>
      </c>
      <c r="AQ41" s="3">
        <f ca="1">AP41*2-IF(AP41*2&gt;=Solutions!$B$9,Solutions!$B$9,0)</f>
        <v>119178278560575</v>
      </c>
      <c r="AR41" s="3">
        <f ca="1">AQ41*2-IF(AQ41*2&gt;=Solutions!$B$9,Solutions!$B$9,0)</f>
        <v>119040839607103</v>
      </c>
      <c r="AS41" s="3">
        <f ca="1">AR41*2-IF(AR41*2&gt;=Solutions!$B$9,Solutions!$B$9,0)</f>
        <v>118765961700159</v>
      </c>
      <c r="AT41" s="3">
        <f ca="1">AS41*2-IF(AS41*2&gt;=Solutions!$B$9,Solutions!$B$9,0)</f>
        <v>118216205886271</v>
      </c>
      <c r="AU41" s="3">
        <f ca="1">AT41*2-IF(AT41*2&gt;=Solutions!$B$9,Solutions!$B$9,0)</f>
        <v>117116694258495</v>
      </c>
      <c r="AV41" s="3">
        <f ca="1">AU41*2-IF(AU41*2&gt;=Solutions!$B$9,Solutions!$B$9,0)</f>
        <v>114917671002943</v>
      </c>
      <c r="AW41" s="3">
        <f ca="1">AV41*2-IF(AV41*2&gt;=Solutions!$B$9,Solutions!$B$9,0)</f>
        <v>110519624491839</v>
      </c>
      <c r="AX41" s="3">
        <f ca="1">AW41*2-IF(AW41*2&gt;=Solutions!$B$9,Solutions!$B$9,0)</f>
        <v>101723531469631</v>
      </c>
      <c r="AY41" s="3">
        <f ca="1">AX41*2-IF(AX41*2&gt;=Solutions!$B$9,Solutions!$B$9,0)</f>
        <v>84131345425215</v>
      </c>
      <c r="AZ41" s="3">
        <f ca="1">AY41*2-IF(AY41*2&gt;=Solutions!$B$9,Solutions!$B$9,0)</f>
        <v>48946973336383</v>
      </c>
      <c r="BA41" s="3">
        <f ca="1">AZ41*2-IF(AZ41*2&gt;=Solutions!$B$9,Solutions!$B$9,0)</f>
        <v>97893946672766</v>
      </c>
      <c r="BB41" s="3">
        <f ca="1">BA41*2-IF(BA41*2&gt;=Solutions!$B$9,Solutions!$B$9,0)</f>
        <v>76472175831485</v>
      </c>
      <c r="BC41" s="3">
        <f ca="1">BB41*2-IF(BB41*2&gt;=Solutions!$B$9,Solutions!$B$9,0)</f>
        <v>33628634148923</v>
      </c>
      <c r="BD41" s="3">
        <f t="shared" ca="1" si="6"/>
        <v>119315717514046</v>
      </c>
      <c r="BE41" s="3">
        <f t="shared" ca="1" si="7"/>
        <v>119315717514046</v>
      </c>
      <c r="BF41" s="3">
        <f ca="1">IF($A41=1,Solutions!$B$9-1,"")</f>
        <v>119315717514046</v>
      </c>
      <c r="BG41" s="3" t="str">
        <f ca="1">IF($A41=2,IF($C41&lt;0,Solutions!$B$9+$C41,$C41),"")</f>
        <v/>
      </c>
      <c r="BH41" s="3" t="str">
        <f t="shared" ca="1" si="4"/>
        <v/>
      </c>
      <c r="BI41" s="3">
        <f ca="1">IF($A41=1,Solutions!$B$9-1,"")</f>
        <v>119315717514046</v>
      </c>
      <c r="BJ41" s="3" t="str">
        <f t="shared" ca="1" si="5"/>
        <v/>
      </c>
      <c r="BK41" s="3" t="str">
        <f ca="1">IF($A41=3,'part2 invmod'!D40,"")</f>
        <v/>
      </c>
    </row>
    <row r="42" spans="1:63">
      <c r="A42" s="3">
        <f ca="1">OFFSET(Input!C$1,COUNT(Input!$C:$C)-(ROW()-ROW($A$3)+1),0)</f>
        <v>2</v>
      </c>
      <c r="B42" s="3" t="str">
        <f ca="1">OFFSET(Input!D$1,COUNT(Input!$C:$C)-(ROW()-ROW($A$3)+1),0)</f>
        <v>offset</v>
      </c>
      <c r="C42" s="3">
        <f ca="1">OFFSET(Input!E$1,COUNT(Input!$C:$C)-(ROW()-ROW($A$3)+1),0)</f>
        <v>4276</v>
      </c>
      <c r="D42" s="3">
        <f ca="1">MOD(BD42+MOD(SUMPRODUCT(--ISODD(INT(D41/F$2:M$2)),F42:M42),Solutions!$B$9)+MOD(SUMPRODUCT(--ISODD(INT(D41/N$2:U$2)),N42:U42),Solutions!$B$9)+MOD(SUMPRODUCT(--ISODD(INT(D41/V$2:AC$2)),V42:AC42),Solutions!$B$9)+MOD(SUMPRODUCT(--ISODD(INT(D41/AD$2:AK$2)),AD42:AK42),Solutions!$B$9)+MOD(SUMPRODUCT(--ISODD(INT(D41/AL$2:AS$2)),AL42:AS42),Solutions!$B$9)+MOD(SUMPRODUCT(--ISODD(INT(D41/AT$2:BA$2)),AT42:BA42),Solutions!$B$9)+MOD(SUMPRODUCT(--ISODD(INT(D41/BB$2:BC$2)),BB42:BC42),Solutions!$B$9),Solutions!$B$9)</f>
        <v>93333458935087</v>
      </c>
      <c r="E42" s="3">
        <f ca="1">MOD(MOD(SUMPRODUCT(--ISODD(INT(E41/F$2:M$2)),F42:M42),Solutions!$B$9)+MOD(SUMPRODUCT(--ISODD(INT(E41/N$2:U$2)),N42:U42),Solutions!$B$9)+MOD(SUMPRODUCT(--ISODD(INT(E41/V$2:AC$2)),V42:AC42),Solutions!$B$9)+MOD(SUMPRODUCT(--ISODD(INT(E41/AD$2:AK$2)),AD42:AK42),Solutions!$B$9)+MOD(SUMPRODUCT(--ISODD(INT(E41/AL$2:AS$2)),AL42:AS42),Solutions!$B$9)+MOD(SUMPRODUCT(--ISODD(INT(E41/AT$2:BA$2)),AT42:BA42),Solutions!$B$9)+MOD(SUMPRODUCT(--ISODD(INT(E41/BB$2:BC$2)),BB42:BC42),Solutions!$B$9),Solutions!$B$9)</f>
        <v>11566908670132</v>
      </c>
      <c r="F42" s="3">
        <f t="shared" ca="1" si="3"/>
        <v>1</v>
      </c>
      <c r="G42" s="3">
        <f ca="1">F42*2-IF(F42*2&gt;=Solutions!$B$9,Solutions!$B$9,0)</f>
        <v>2</v>
      </c>
      <c r="H42" s="3">
        <f ca="1">G42*2-IF(G42*2&gt;=Solutions!$B$9,Solutions!$B$9,0)</f>
        <v>4</v>
      </c>
      <c r="I42" s="3">
        <f ca="1">H42*2-IF(H42*2&gt;=Solutions!$B$9,Solutions!$B$9,0)</f>
        <v>8</v>
      </c>
      <c r="J42" s="3">
        <f ca="1">I42*2-IF(I42*2&gt;=Solutions!$B$9,Solutions!$B$9,0)</f>
        <v>16</v>
      </c>
      <c r="K42" s="3">
        <f ca="1">J42*2-IF(J42*2&gt;=Solutions!$B$9,Solutions!$B$9,0)</f>
        <v>32</v>
      </c>
      <c r="L42" s="3">
        <f ca="1">K42*2-IF(K42*2&gt;=Solutions!$B$9,Solutions!$B$9,0)</f>
        <v>64</v>
      </c>
      <c r="M42" s="3">
        <f ca="1">L42*2-IF(L42*2&gt;=Solutions!$B$9,Solutions!$B$9,0)</f>
        <v>128</v>
      </c>
      <c r="N42" s="3">
        <f ca="1">M42*2-IF(M42*2&gt;=Solutions!$B$9,Solutions!$B$9,0)</f>
        <v>256</v>
      </c>
      <c r="O42" s="3">
        <f ca="1">N42*2-IF(N42*2&gt;=Solutions!$B$9,Solutions!$B$9,0)</f>
        <v>512</v>
      </c>
      <c r="P42" s="3">
        <f ca="1">O42*2-IF(O42*2&gt;=Solutions!$B$9,Solutions!$B$9,0)</f>
        <v>1024</v>
      </c>
      <c r="Q42" s="3">
        <f ca="1">P42*2-IF(P42*2&gt;=Solutions!$B$9,Solutions!$B$9,0)</f>
        <v>2048</v>
      </c>
      <c r="R42" s="3">
        <f ca="1">Q42*2-IF(Q42*2&gt;=Solutions!$B$9,Solutions!$B$9,0)</f>
        <v>4096</v>
      </c>
      <c r="S42" s="3">
        <f ca="1">R42*2-IF(R42*2&gt;=Solutions!$B$9,Solutions!$B$9,0)</f>
        <v>8192</v>
      </c>
      <c r="T42" s="3">
        <f ca="1">S42*2-IF(S42*2&gt;=Solutions!$B$9,Solutions!$B$9,0)</f>
        <v>16384</v>
      </c>
      <c r="U42" s="3">
        <f ca="1">T42*2-IF(T42*2&gt;=Solutions!$B$9,Solutions!$B$9,0)</f>
        <v>32768</v>
      </c>
      <c r="V42" s="3">
        <f ca="1">U42*2-IF(U42*2&gt;=Solutions!$B$9,Solutions!$B$9,0)</f>
        <v>65536</v>
      </c>
      <c r="W42" s="3">
        <f ca="1">V42*2-IF(V42*2&gt;=Solutions!$B$9,Solutions!$B$9,0)</f>
        <v>131072</v>
      </c>
      <c r="X42" s="3">
        <f ca="1">W42*2-IF(W42*2&gt;=Solutions!$B$9,Solutions!$B$9,0)</f>
        <v>262144</v>
      </c>
      <c r="Y42" s="3">
        <f ca="1">X42*2-IF(X42*2&gt;=Solutions!$B$9,Solutions!$B$9,0)</f>
        <v>524288</v>
      </c>
      <c r="Z42" s="3">
        <f ca="1">Y42*2-IF(Y42*2&gt;=Solutions!$B$9,Solutions!$B$9,0)</f>
        <v>1048576</v>
      </c>
      <c r="AA42" s="3">
        <f ca="1">Z42*2-IF(Z42*2&gt;=Solutions!$B$9,Solutions!$B$9,0)</f>
        <v>2097152</v>
      </c>
      <c r="AB42" s="3">
        <f ca="1">AA42*2-IF(AA42*2&gt;=Solutions!$B$9,Solutions!$B$9,0)</f>
        <v>4194304</v>
      </c>
      <c r="AC42" s="3">
        <f ca="1">AB42*2-IF(AB42*2&gt;=Solutions!$B$9,Solutions!$B$9,0)</f>
        <v>8388608</v>
      </c>
      <c r="AD42" s="3">
        <f ca="1">AC42*2-IF(AC42*2&gt;=Solutions!$B$9,Solutions!$B$9,0)</f>
        <v>16777216</v>
      </c>
      <c r="AE42" s="3">
        <f ca="1">AD42*2-IF(AD42*2&gt;=Solutions!$B$9,Solutions!$B$9,0)</f>
        <v>33554432</v>
      </c>
      <c r="AF42" s="3">
        <f ca="1">AE42*2-IF(AE42*2&gt;=Solutions!$B$9,Solutions!$B$9,0)</f>
        <v>67108864</v>
      </c>
      <c r="AG42" s="3">
        <f ca="1">AF42*2-IF(AF42*2&gt;=Solutions!$B$9,Solutions!$B$9,0)</f>
        <v>134217728</v>
      </c>
      <c r="AH42" s="3">
        <f ca="1">AG42*2-IF(AG42*2&gt;=Solutions!$B$9,Solutions!$B$9,0)</f>
        <v>268435456</v>
      </c>
      <c r="AI42" s="3">
        <f ca="1">AH42*2-IF(AH42*2&gt;=Solutions!$B$9,Solutions!$B$9,0)</f>
        <v>536870912</v>
      </c>
      <c r="AJ42" s="3">
        <f ca="1">AI42*2-IF(AI42*2&gt;=Solutions!$B$9,Solutions!$B$9,0)</f>
        <v>1073741824</v>
      </c>
      <c r="AK42" s="3">
        <f ca="1">AJ42*2-IF(AJ42*2&gt;=Solutions!$B$9,Solutions!$B$9,0)</f>
        <v>2147483648</v>
      </c>
      <c r="AL42" s="3">
        <f ca="1">AK42*2-IF(AK42*2&gt;=Solutions!$B$9,Solutions!$B$9,0)</f>
        <v>4294967296</v>
      </c>
      <c r="AM42" s="3">
        <f ca="1">AL42*2-IF(AL42*2&gt;=Solutions!$B$9,Solutions!$B$9,0)</f>
        <v>8589934592</v>
      </c>
      <c r="AN42" s="3">
        <f ca="1">AM42*2-IF(AM42*2&gt;=Solutions!$B$9,Solutions!$B$9,0)</f>
        <v>17179869184</v>
      </c>
      <c r="AO42" s="3">
        <f ca="1">AN42*2-IF(AN42*2&gt;=Solutions!$B$9,Solutions!$B$9,0)</f>
        <v>34359738368</v>
      </c>
      <c r="AP42" s="3">
        <f ca="1">AO42*2-IF(AO42*2&gt;=Solutions!$B$9,Solutions!$B$9,0)</f>
        <v>68719476736</v>
      </c>
      <c r="AQ42" s="3">
        <f ca="1">AP42*2-IF(AP42*2&gt;=Solutions!$B$9,Solutions!$B$9,0)</f>
        <v>137438953472</v>
      </c>
      <c r="AR42" s="3">
        <f ca="1">AQ42*2-IF(AQ42*2&gt;=Solutions!$B$9,Solutions!$B$9,0)</f>
        <v>274877906944</v>
      </c>
      <c r="AS42" s="3">
        <f ca="1">AR42*2-IF(AR42*2&gt;=Solutions!$B$9,Solutions!$B$9,0)</f>
        <v>549755813888</v>
      </c>
      <c r="AT42" s="3">
        <f ca="1">AS42*2-IF(AS42*2&gt;=Solutions!$B$9,Solutions!$B$9,0)</f>
        <v>1099511627776</v>
      </c>
      <c r="AU42" s="3">
        <f ca="1">AT42*2-IF(AT42*2&gt;=Solutions!$B$9,Solutions!$B$9,0)</f>
        <v>2199023255552</v>
      </c>
      <c r="AV42" s="3">
        <f ca="1">AU42*2-IF(AU42*2&gt;=Solutions!$B$9,Solutions!$B$9,0)</f>
        <v>4398046511104</v>
      </c>
      <c r="AW42" s="3">
        <f ca="1">AV42*2-IF(AV42*2&gt;=Solutions!$B$9,Solutions!$B$9,0)</f>
        <v>8796093022208</v>
      </c>
      <c r="AX42" s="3">
        <f ca="1">AW42*2-IF(AW42*2&gt;=Solutions!$B$9,Solutions!$B$9,0)</f>
        <v>17592186044416</v>
      </c>
      <c r="AY42" s="3">
        <f ca="1">AX42*2-IF(AX42*2&gt;=Solutions!$B$9,Solutions!$B$9,0)</f>
        <v>35184372088832</v>
      </c>
      <c r="AZ42" s="3">
        <f ca="1">AY42*2-IF(AY42*2&gt;=Solutions!$B$9,Solutions!$B$9,0)</f>
        <v>70368744177664</v>
      </c>
      <c r="BA42" s="3">
        <f ca="1">AZ42*2-IF(AZ42*2&gt;=Solutions!$B$9,Solutions!$B$9,0)</f>
        <v>21421770841281</v>
      </c>
      <c r="BB42" s="3">
        <f ca="1">BA42*2-IF(BA42*2&gt;=Solutions!$B$9,Solutions!$B$9,0)</f>
        <v>42843541682562</v>
      </c>
      <c r="BC42" s="3">
        <f ca="1">BB42*2-IF(BB42*2&gt;=Solutions!$B$9,Solutions!$B$9,0)</f>
        <v>85687083365124</v>
      </c>
      <c r="BD42" s="3">
        <f t="shared" ca="1" si="6"/>
        <v>4276</v>
      </c>
      <c r="BE42" s="3">
        <f t="shared" ca="1" si="7"/>
        <v>1</v>
      </c>
      <c r="BF42" s="3" t="str">
        <f ca="1">IF($A42=1,Solutions!$B$9-1,"")</f>
        <v/>
      </c>
      <c r="BG42" s="3">
        <f ca="1">IF($A42=2,IF($C42&lt;0,Solutions!$B$9+$C42,$C42),"")</f>
        <v>4276</v>
      </c>
      <c r="BH42" s="3" t="str">
        <f t="shared" ca="1" si="4"/>
        <v/>
      </c>
      <c r="BI42" s="3" t="str">
        <f ca="1">IF($A42=1,Solutions!$B$9-1,"")</f>
        <v/>
      </c>
      <c r="BJ42" s="3">
        <f t="shared" ca="1" si="5"/>
        <v>1</v>
      </c>
      <c r="BK42" s="3" t="str">
        <f ca="1">IF($A42=3,'part2 invmod'!D41,"")</f>
        <v/>
      </c>
    </row>
    <row r="43" spans="1:63">
      <c r="A43" s="3">
        <f ca="1">OFFSET(Input!C$1,COUNT(Input!$C:$C)-(ROW()-ROW($A$3)+1),0)</f>
        <v>3</v>
      </c>
      <c r="B43" s="3" t="str">
        <f ca="1">OFFSET(Input!D$1,COUNT(Input!$C:$C)-(ROW()-ROW($A$3)+1),0)</f>
        <v>interleave</v>
      </c>
      <c r="C43" s="3">
        <f ca="1">OFFSET(Input!E$1,COUNT(Input!$C:$C)-(ROW()-ROW($A$3)+1),0)</f>
        <v>70</v>
      </c>
      <c r="D43" s="3">
        <f ca="1">MOD(BD43+MOD(SUMPRODUCT(--ISODD(INT(D42/F$2:M$2)),F43:M43),Solutions!$B$9)+MOD(SUMPRODUCT(--ISODD(INT(D42/N$2:U$2)),N43:U43),Solutions!$B$9)+MOD(SUMPRODUCT(--ISODD(INT(D42/V$2:AC$2)),V43:AC43),Solutions!$B$9)+MOD(SUMPRODUCT(--ISODD(INT(D42/AD$2:AK$2)),AD43:AK43),Solutions!$B$9)+MOD(SUMPRODUCT(--ISODD(INT(D42/AL$2:AS$2)),AL43:AS43),Solutions!$B$9)+MOD(SUMPRODUCT(--ISODD(INT(D42/AT$2:BA$2)),AT43:BA43),Solutions!$B$9)+MOD(SUMPRODUCT(--ISODD(INT(D42/BB$2:BC$2)),BB43:BC43),Solutions!$B$9),Solutions!$B$9)</f>
        <v>84854337387477</v>
      </c>
      <c r="E43" s="3">
        <f ca="1">MOD(MOD(SUMPRODUCT(--ISODD(INT(E42/F$2:M$2)),F43:M43),Solutions!$B$9)+MOD(SUMPRODUCT(--ISODD(INT(E42/N$2:U$2)),N43:U43),Solutions!$B$9)+MOD(SUMPRODUCT(--ISODD(INT(E42/V$2:AC$2)),V43:AC43),Solutions!$B$9)+MOD(SUMPRODUCT(--ISODD(INT(E42/AD$2:AK$2)),AD43:AK43),Solutions!$B$9)+MOD(SUMPRODUCT(--ISODD(INT(E42/AL$2:AS$2)),AL43:AS43),Solutions!$B$9)+MOD(SUMPRODUCT(--ISODD(INT(E42/AT$2:BA$2)),AT43:BA43),Solutions!$B$9)+MOD(SUMPRODUCT(--ISODD(INT(E42/BB$2:BC$2)),BB43:BC43),Solutions!$B$9),Solutions!$B$9)</f>
        <v>75163692561260</v>
      </c>
      <c r="F43" s="3">
        <f t="shared" ca="1" si="3"/>
        <v>114202186763445</v>
      </c>
      <c r="G43" s="3">
        <f ca="1">F43*2-IF(F43*2&gt;=Solutions!$B$9,Solutions!$B$9,0)</f>
        <v>109088656012843</v>
      </c>
      <c r="H43" s="3">
        <f ca="1">G43*2-IF(G43*2&gt;=Solutions!$B$9,Solutions!$B$9,0)</f>
        <v>98861594511639</v>
      </c>
      <c r="I43" s="3">
        <f ca="1">H43*2-IF(H43*2&gt;=Solutions!$B$9,Solutions!$B$9,0)</f>
        <v>78407471509231</v>
      </c>
      <c r="J43" s="3">
        <f ca="1">I43*2-IF(I43*2&gt;=Solutions!$B$9,Solutions!$B$9,0)</f>
        <v>37499225504415</v>
      </c>
      <c r="K43" s="3">
        <f ca="1">J43*2-IF(J43*2&gt;=Solutions!$B$9,Solutions!$B$9,0)</f>
        <v>74998451008830</v>
      </c>
      <c r="L43" s="3">
        <f ca="1">K43*2-IF(K43*2&gt;=Solutions!$B$9,Solutions!$B$9,0)</f>
        <v>30681184503613</v>
      </c>
      <c r="M43" s="3">
        <f ca="1">L43*2-IF(L43*2&gt;=Solutions!$B$9,Solutions!$B$9,0)</f>
        <v>61362369007226</v>
      </c>
      <c r="N43" s="3">
        <f ca="1">M43*2-IF(M43*2&gt;=Solutions!$B$9,Solutions!$B$9,0)</f>
        <v>3409020500405</v>
      </c>
      <c r="O43" s="3">
        <f ca="1">N43*2-IF(N43*2&gt;=Solutions!$B$9,Solutions!$B$9,0)</f>
        <v>6818041000810</v>
      </c>
      <c r="P43" s="3">
        <f ca="1">O43*2-IF(O43*2&gt;=Solutions!$B$9,Solutions!$B$9,0)</f>
        <v>13636082001620</v>
      </c>
      <c r="Q43" s="3">
        <f ca="1">P43*2-IF(P43*2&gt;=Solutions!$B$9,Solutions!$B$9,0)</f>
        <v>27272164003240</v>
      </c>
      <c r="R43" s="3">
        <f ca="1">Q43*2-IF(Q43*2&gt;=Solutions!$B$9,Solutions!$B$9,0)</f>
        <v>54544328006480</v>
      </c>
      <c r="S43" s="3">
        <f ca="1">R43*2-IF(R43*2&gt;=Solutions!$B$9,Solutions!$B$9,0)</f>
        <v>109088656012960</v>
      </c>
      <c r="T43" s="3">
        <f ca="1">S43*2-IF(S43*2&gt;=Solutions!$B$9,Solutions!$B$9,0)</f>
        <v>98861594511873</v>
      </c>
      <c r="U43" s="3">
        <f ca="1">T43*2-IF(T43*2&gt;=Solutions!$B$9,Solutions!$B$9,0)</f>
        <v>78407471509699</v>
      </c>
      <c r="V43" s="3">
        <f ca="1">U43*2-IF(U43*2&gt;=Solutions!$B$9,Solutions!$B$9,0)</f>
        <v>37499225505351</v>
      </c>
      <c r="W43" s="3">
        <f ca="1">V43*2-IF(V43*2&gt;=Solutions!$B$9,Solutions!$B$9,0)</f>
        <v>74998451010702</v>
      </c>
      <c r="X43" s="3">
        <f ca="1">W43*2-IF(W43*2&gt;=Solutions!$B$9,Solutions!$B$9,0)</f>
        <v>30681184507357</v>
      </c>
      <c r="Y43" s="3">
        <f ca="1">X43*2-IF(X43*2&gt;=Solutions!$B$9,Solutions!$B$9,0)</f>
        <v>61362369014714</v>
      </c>
      <c r="Z43" s="3">
        <f ca="1">Y43*2-IF(Y43*2&gt;=Solutions!$B$9,Solutions!$B$9,0)</f>
        <v>3409020515381</v>
      </c>
      <c r="AA43" s="3">
        <f ca="1">Z43*2-IF(Z43*2&gt;=Solutions!$B$9,Solutions!$B$9,0)</f>
        <v>6818041030762</v>
      </c>
      <c r="AB43" s="3">
        <f ca="1">AA43*2-IF(AA43*2&gt;=Solutions!$B$9,Solutions!$B$9,0)</f>
        <v>13636082061524</v>
      </c>
      <c r="AC43" s="3">
        <f ca="1">AB43*2-IF(AB43*2&gt;=Solutions!$B$9,Solutions!$B$9,0)</f>
        <v>27272164123048</v>
      </c>
      <c r="AD43" s="3">
        <f ca="1">AC43*2-IF(AC43*2&gt;=Solutions!$B$9,Solutions!$B$9,0)</f>
        <v>54544328246096</v>
      </c>
      <c r="AE43" s="3">
        <f ca="1">AD43*2-IF(AD43*2&gt;=Solutions!$B$9,Solutions!$B$9,0)</f>
        <v>109088656492192</v>
      </c>
      <c r="AF43" s="3">
        <f ca="1">AE43*2-IF(AE43*2&gt;=Solutions!$B$9,Solutions!$B$9,0)</f>
        <v>98861595470337</v>
      </c>
      <c r="AG43" s="3">
        <f ca="1">AF43*2-IF(AF43*2&gt;=Solutions!$B$9,Solutions!$B$9,0)</f>
        <v>78407473426627</v>
      </c>
      <c r="AH43" s="3">
        <f ca="1">AG43*2-IF(AG43*2&gt;=Solutions!$B$9,Solutions!$B$9,0)</f>
        <v>37499229339207</v>
      </c>
      <c r="AI43" s="3">
        <f ca="1">AH43*2-IF(AH43*2&gt;=Solutions!$B$9,Solutions!$B$9,0)</f>
        <v>74998458678414</v>
      </c>
      <c r="AJ43" s="3">
        <f ca="1">AI43*2-IF(AI43*2&gt;=Solutions!$B$9,Solutions!$B$9,0)</f>
        <v>30681199842781</v>
      </c>
      <c r="AK43" s="3">
        <f ca="1">AJ43*2-IF(AJ43*2&gt;=Solutions!$B$9,Solutions!$B$9,0)</f>
        <v>61362399685562</v>
      </c>
      <c r="AL43" s="3">
        <f ca="1">AK43*2-IF(AK43*2&gt;=Solutions!$B$9,Solutions!$B$9,0)</f>
        <v>3409081857077</v>
      </c>
      <c r="AM43" s="3">
        <f ca="1">AL43*2-IF(AL43*2&gt;=Solutions!$B$9,Solutions!$B$9,0)</f>
        <v>6818163714154</v>
      </c>
      <c r="AN43" s="3">
        <f ca="1">AM43*2-IF(AM43*2&gt;=Solutions!$B$9,Solutions!$B$9,0)</f>
        <v>13636327428308</v>
      </c>
      <c r="AO43" s="3">
        <f ca="1">AN43*2-IF(AN43*2&gt;=Solutions!$B$9,Solutions!$B$9,0)</f>
        <v>27272654856616</v>
      </c>
      <c r="AP43" s="3">
        <f ca="1">AO43*2-IF(AO43*2&gt;=Solutions!$B$9,Solutions!$B$9,0)</f>
        <v>54545309713232</v>
      </c>
      <c r="AQ43" s="3">
        <f ca="1">AP43*2-IF(AP43*2&gt;=Solutions!$B$9,Solutions!$B$9,0)</f>
        <v>109090619426464</v>
      </c>
      <c r="AR43" s="3">
        <f ca="1">AQ43*2-IF(AQ43*2&gt;=Solutions!$B$9,Solutions!$B$9,0)</f>
        <v>98865521338881</v>
      </c>
      <c r="AS43" s="3">
        <f ca="1">AR43*2-IF(AR43*2&gt;=Solutions!$B$9,Solutions!$B$9,0)</f>
        <v>78415325163715</v>
      </c>
      <c r="AT43" s="3">
        <f ca="1">AS43*2-IF(AS43*2&gt;=Solutions!$B$9,Solutions!$B$9,0)</f>
        <v>37514932813383</v>
      </c>
      <c r="AU43" s="3">
        <f ca="1">AT43*2-IF(AT43*2&gt;=Solutions!$B$9,Solutions!$B$9,0)</f>
        <v>75029865626766</v>
      </c>
      <c r="AV43" s="3">
        <f ca="1">AU43*2-IF(AU43*2&gt;=Solutions!$B$9,Solutions!$B$9,0)</f>
        <v>30744013739485</v>
      </c>
      <c r="AW43" s="3">
        <f ca="1">AV43*2-IF(AV43*2&gt;=Solutions!$B$9,Solutions!$B$9,0)</f>
        <v>61488027478970</v>
      </c>
      <c r="AX43" s="3">
        <f ca="1">AW43*2-IF(AW43*2&gt;=Solutions!$B$9,Solutions!$B$9,0)</f>
        <v>3660337443893</v>
      </c>
      <c r="AY43" s="3">
        <f ca="1">AX43*2-IF(AX43*2&gt;=Solutions!$B$9,Solutions!$B$9,0)</f>
        <v>7320674887786</v>
      </c>
      <c r="AZ43" s="3">
        <f ca="1">AY43*2-IF(AY43*2&gt;=Solutions!$B$9,Solutions!$B$9,0)</f>
        <v>14641349775572</v>
      </c>
      <c r="BA43" s="3">
        <f ca="1">AZ43*2-IF(AZ43*2&gt;=Solutions!$B$9,Solutions!$B$9,0)</f>
        <v>29282699551144</v>
      </c>
      <c r="BB43" s="3">
        <f ca="1">BA43*2-IF(BA43*2&gt;=Solutions!$B$9,Solutions!$B$9,0)</f>
        <v>58565399102288</v>
      </c>
      <c r="BC43" s="3">
        <f ca="1">BB43*2-IF(BB43*2&gt;=Solutions!$B$9,Solutions!$B$9,0)</f>
        <v>117130798204576</v>
      </c>
      <c r="BD43" s="3">
        <f t="shared" ca="1" si="6"/>
        <v>0</v>
      </c>
      <c r="BE43" s="3">
        <f t="shared" ca="1" si="7"/>
        <v>114202186763445</v>
      </c>
      <c r="BF43" s="3" t="str">
        <f ca="1">IF($A43=1,Solutions!$B$9-1,"")</f>
        <v/>
      </c>
      <c r="BG43" s="3" t="str">
        <f ca="1">IF($A43=2,IF($C43&lt;0,Solutions!$B$9+$C43,$C43),"")</f>
        <v/>
      </c>
      <c r="BH43" s="3">
        <f t="shared" ca="1" si="4"/>
        <v>0</v>
      </c>
      <c r="BI43" s="3" t="str">
        <f ca="1">IF($A43=1,Solutions!$B$9-1,"")</f>
        <v/>
      </c>
      <c r="BJ43" s="3" t="str">
        <f t="shared" ca="1" si="5"/>
        <v/>
      </c>
      <c r="BK43" s="3">
        <f ca="1">IF($A43=3,'part2 invmod'!D42,"")</f>
        <v>114202186763445</v>
      </c>
    </row>
    <row r="44" spans="1:63">
      <c r="A44" s="3">
        <f ca="1">OFFSET(Input!C$1,COUNT(Input!$C:$C)-(ROW()-ROW($A$3)+1),0)</f>
        <v>2</v>
      </c>
      <c r="B44" s="3" t="str">
        <f ca="1">OFFSET(Input!D$1,COUNT(Input!$C:$C)-(ROW()-ROW($A$3)+1),0)</f>
        <v>offset</v>
      </c>
      <c r="C44" s="3">
        <f ca="1">OFFSET(Input!E$1,COUNT(Input!$C:$C)-(ROW()-ROW($A$3)+1),0)</f>
        <v>6867</v>
      </c>
      <c r="D44" s="3">
        <f ca="1">MOD(BD44+MOD(SUMPRODUCT(--ISODD(INT(D43/F$2:M$2)),F44:M44),Solutions!$B$9)+MOD(SUMPRODUCT(--ISODD(INT(D43/N$2:U$2)),N44:U44),Solutions!$B$9)+MOD(SUMPRODUCT(--ISODD(INT(D43/V$2:AC$2)),V44:AC44),Solutions!$B$9)+MOD(SUMPRODUCT(--ISODD(INT(D43/AD$2:AK$2)),AD44:AK44),Solutions!$B$9)+MOD(SUMPRODUCT(--ISODD(INT(D43/AL$2:AS$2)),AL44:AS44),Solutions!$B$9)+MOD(SUMPRODUCT(--ISODD(INT(D43/AT$2:BA$2)),AT44:BA44),Solutions!$B$9)+MOD(SUMPRODUCT(--ISODD(INT(D43/BB$2:BC$2)),BB44:BC44),Solutions!$B$9),Solutions!$B$9)</f>
        <v>84854337394344</v>
      </c>
      <c r="E44" s="3">
        <f ca="1">MOD(MOD(SUMPRODUCT(--ISODD(INT(E43/F$2:M$2)),F44:M44),Solutions!$B$9)+MOD(SUMPRODUCT(--ISODD(INT(E43/N$2:U$2)),N44:U44),Solutions!$B$9)+MOD(SUMPRODUCT(--ISODD(INT(E43/V$2:AC$2)),V44:AC44),Solutions!$B$9)+MOD(SUMPRODUCT(--ISODD(INT(E43/AD$2:AK$2)),AD44:AK44),Solutions!$B$9)+MOD(SUMPRODUCT(--ISODD(INT(E43/AL$2:AS$2)),AL44:AS44),Solutions!$B$9)+MOD(SUMPRODUCT(--ISODD(INT(E43/AT$2:BA$2)),AT44:BA44),Solutions!$B$9)+MOD(SUMPRODUCT(--ISODD(INT(E43/BB$2:BC$2)),BB44:BC44),Solutions!$B$9),Solutions!$B$9)</f>
        <v>75163692561260</v>
      </c>
      <c r="F44" s="3">
        <f t="shared" ca="1" si="3"/>
        <v>1</v>
      </c>
      <c r="G44" s="3">
        <f ca="1">F44*2-IF(F44*2&gt;=Solutions!$B$9,Solutions!$B$9,0)</f>
        <v>2</v>
      </c>
      <c r="H44" s="3">
        <f ca="1">G44*2-IF(G44*2&gt;=Solutions!$B$9,Solutions!$B$9,0)</f>
        <v>4</v>
      </c>
      <c r="I44" s="3">
        <f ca="1">H44*2-IF(H44*2&gt;=Solutions!$B$9,Solutions!$B$9,0)</f>
        <v>8</v>
      </c>
      <c r="J44" s="3">
        <f ca="1">I44*2-IF(I44*2&gt;=Solutions!$B$9,Solutions!$B$9,0)</f>
        <v>16</v>
      </c>
      <c r="K44" s="3">
        <f ca="1">J44*2-IF(J44*2&gt;=Solutions!$B$9,Solutions!$B$9,0)</f>
        <v>32</v>
      </c>
      <c r="L44" s="3">
        <f ca="1">K44*2-IF(K44*2&gt;=Solutions!$B$9,Solutions!$B$9,0)</f>
        <v>64</v>
      </c>
      <c r="M44" s="3">
        <f ca="1">L44*2-IF(L44*2&gt;=Solutions!$B$9,Solutions!$B$9,0)</f>
        <v>128</v>
      </c>
      <c r="N44" s="3">
        <f ca="1">M44*2-IF(M44*2&gt;=Solutions!$B$9,Solutions!$B$9,0)</f>
        <v>256</v>
      </c>
      <c r="O44" s="3">
        <f ca="1">N44*2-IF(N44*2&gt;=Solutions!$B$9,Solutions!$B$9,0)</f>
        <v>512</v>
      </c>
      <c r="P44" s="3">
        <f ca="1">O44*2-IF(O44*2&gt;=Solutions!$B$9,Solutions!$B$9,0)</f>
        <v>1024</v>
      </c>
      <c r="Q44" s="3">
        <f ca="1">P44*2-IF(P44*2&gt;=Solutions!$B$9,Solutions!$B$9,0)</f>
        <v>2048</v>
      </c>
      <c r="R44" s="3">
        <f ca="1">Q44*2-IF(Q44*2&gt;=Solutions!$B$9,Solutions!$B$9,0)</f>
        <v>4096</v>
      </c>
      <c r="S44" s="3">
        <f ca="1">R44*2-IF(R44*2&gt;=Solutions!$B$9,Solutions!$B$9,0)</f>
        <v>8192</v>
      </c>
      <c r="T44" s="3">
        <f ca="1">S44*2-IF(S44*2&gt;=Solutions!$B$9,Solutions!$B$9,0)</f>
        <v>16384</v>
      </c>
      <c r="U44" s="3">
        <f ca="1">T44*2-IF(T44*2&gt;=Solutions!$B$9,Solutions!$B$9,0)</f>
        <v>32768</v>
      </c>
      <c r="V44" s="3">
        <f ca="1">U44*2-IF(U44*2&gt;=Solutions!$B$9,Solutions!$B$9,0)</f>
        <v>65536</v>
      </c>
      <c r="W44" s="3">
        <f ca="1">V44*2-IF(V44*2&gt;=Solutions!$B$9,Solutions!$B$9,0)</f>
        <v>131072</v>
      </c>
      <c r="X44" s="3">
        <f ca="1">W44*2-IF(W44*2&gt;=Solutions!$B$9,Solutions!$B$9,0)</f>
        <v>262144</v>
      </c>
      <c r="Y44" s="3">
        <f ca="1">X44*2-IF(X44*2&gt;=Solutions!$B$9,Solutions!$B$9,0)</f>
        <v>524288</v>
      </c>
      <c r="Z44" s="3">
        <f ca="1">Y44*2-IF(Y44*2&gt;=Solutions!$B$9,Solutions!$B$9,0)</f>
        <v>1048576</v>
      </c>
      <c r="AA44" s="3">
        <f ca="1">Z44*2-IF(Z44*2&gt;=Solutions!$B$9,Solutions!$B$9,0)</f>
        <v>2097152</v>
      </c>
      <c r="AB44" s="3">
        <f ca="1">AA44*2-IF(AA44*2&gt;=Solutions!$B$9,Solutions!$B$9,0)</f>
        <v>4194304</v>
      </c>
      <c r="AC44" s="3">
        <f ca="1">AB44*2-IF(AB44*2&gt;=Solutions!$B$9,Solutions!$B$9,0)</f>
        <v>8388608</v>
      </c>
      <c r="AD44" s="3">
        <f ca="1">AC44*2-IF(AC44*2&gt;=Solutions!$B$9,Solutions!$B$9,0)</f>
        <v>16777216</v>
      </c>
      <c r="AE44" s="3">
        <f ca="1">AD44*2-IF(AD44*2&gt;=Solutions!$B$9,Solutions!$B$9,0)</f>
        <v>33554432</v>
      </c>
      <c r="AF44" s="3">
        <f ca="1">AE44*2-IF(AE44*2&gt;=Solutions!$B$9,Solutions!$B$9,0)</f>
        <v>67108864</v>
      </c>
      <c r="AG44" s="3">
        <f ca="1">AF44*2-IF(AF44*2&gt;=Solutions!$B$9,Solutions!$B$9,0)</f>
        <v>134217728</v>
      </c>
      <c r="AH44" s="3">
        <f ca="1">AG44*2-IF(AG44*2&gt;=Solutions!$B$9,Solutions!$B$9,0)</f>
        <v>268435456</v>
      </c>
      <c r="AI44" s="3">
        <f ca="1">AH44*2-IF(AH44*2&gt;=Solutions!$B$9,Solutions!$B$9,0)</f>
        <v>536870912</v>
      </c>
      <c r="AJ44" s="3">
        <f ca="1">AI44*2-IF(AI44*2&gt;=Solutions!$B$9,Solutions!$B$9,0)</f>
        <v>1073741824</v>
      </c>
      <c r="AK44" s="3">
        <f ca="1">AJ44*2-IF(AJ44*2&gt;=Solutions!$B$9,Solutions!$B$9,0)</f>
        <v>2147483648</v>
      </c>
      <c r="AL44" s="3">
        <f ca="1">AK44*2-IF(AK44*2&gt;=Solutions!$B$9,Solutions!$B$9,0)</f>
        <v>4294967296</v>
      </c>
      <c r="AM44" s="3">
        <f ca="1">AL44*2-IF(AL44*2&gt;=Solutions!$B$9,Solutions!$B$9,0)</f>
        <v>8589934592</v>
      </c>
      <c r="AN44" s="3">
        <f ca="1">AM44*2-IF(AM44*2&gt;=Solutions!$B$9,Solutions!$B$9,0)</f>
        <v>17179869184</v>
      </c>
      <c r="AO44" s="3">
        <f ca="1">AN44*2-IF(AN44*2&gt;=Solutions!$B$9,Solutions!$B$9,0)</f>
        <v>34359738368</v>
      </c>
      <c r="AP44" s="3">
        <f ca="1">AO44*2-IF(AO44*2&gt;=Solutions!$B$9,Solutions!$B$9,0)</f>
        <v>68719476736</v>
      </c>
      <c r="AQ44" s="3">
        <f ca="1">AP44*2-IF(AP44*2&gt;=Solutions!$B$9,Solutions!$B$9,0)</f>
        <v>137438953472</v>
      </c>
      <c r="AR44" s="3">
        <f ca="1">AQ44*2-IF(AQ44*2&gt;=Solutions!$B$9,Solutions!$B$9,0)</f>
        <v>274877906944</v>
      </c>
      <c r="AS44" s="3">
        <f ca="1">AR44*2-IF(AR44*2&gt;=Solutions!$B$9,Solutions!$B$9,0)</f>
        <v>549755813888</v>
      </c>
      <c r="AT44" s="3">
        <f ca="1">AS44*2-IF(AS44*2&gt;=Solutions!$B$9,Solutions!$B$9,0)</f>
        <v>1099511627776</v>
      </c>
      <c r="AU44" s="3">
        <f ca="1">AT44*2-IF(AT44*2&gt;=Solutions!$B$9,Solutions!$B$9,0)</f>
        <v>2199023255552</v>
      </c>
      <c r="AV44" s="3">
        <f ca="1">AU44*2-IF(AU44*2&gt;=Solutions!$B$9,Solutions!$B$9,0)</f>
        <v>4398046511104</v>
      </c>
      <c r="AW44" s="3">
        <f ca="1">AV44*2-IF(AV44*2&gt;=Solutions!$B$9,Solutions!$B$9,0)</f>
        <v>8796093022208</v>
      </c>
      <c r="AX44" s="3">
        <f ca="1">AW44*2-IF(AW44*2&gt;=Solutions!$B$9,Solutions!$B$9,0)</f>
        <v>17592186044416</v>
      </c>
      <c r="AY44" s="3">
        <f ca="1">AX44*2-IF(AX44*2&gt;=Solutions!$B$9,Solutions!$B$9,0)</f>
        <v>35184372088832</v>
      </c>
      <c r="AZ44" s="3">
        <f ca="1">AY44*2-IF(AY44*2&gt;=Solutions!$B$9,Solutions!$B$9,0)</f>
        <v>70368744177664</v>
      </c>
      <c r="BA44" s="3">
        <f ca="1">AZ44*2-IF(AZ44*2&gt;=Solutions!$B$9,Solutions!$B$9,0)</f>
        <v>21421770841281</v>
      </c>
      <c r="BB44" s="3">
        <f ca="1">BA44*2-IF(BA44*2&gt;=Solutions!$B$9,Solutions!$B$9,0)</f>
        <v>42843541682562</v>
      </c>
      <c r="BC44" s="3">
        <f ca="1">BB44*2-IF(BB44*2&gt;=Solutions!$B$9,Solutions!$B$9,0)</f>
        <v>85687083365124</v>
      </c>
      <c r="BD44" s="3">
        <f t="shared" ca="1" si="6"/>
        <v>6867</v>
      </c>
      <c r="BE44" s="3">
        <f t="shared" ca="1" si="7"/>
        <v>1</v>
      </c>
      <c r="BF44" s="3" t="str">
        <f ca="1">IF($A44=1,Solutions!$B$9-1,"")</f>
        <v/>
      </c>
      <c r="BG44" s="3">
        <f ca="1">IF($A44=2,IF($C44&lt;0,Solutions!$B$9+$C44,$C44),"")</f>
        <v>6867</v>
      </c>
      <c r="BH44" s="3" t="str">
        <f t="shared" ca="1" si="4"/>
        <v/>
      </c>
      <c r="BI44" s="3" t="str">
        <f ca="1">IF($A44=1,Solutions!$B$9-1,"")</f>
        <v/>
      </c>
      <c r="BJ44" s="3">
        <f t="shared" ca="1" si="5"/>
        <v>1</v>
      </c>
      <c r="BK44" s="3" t="str">
        <f ca="1">IF($A44=3,'part2 invmod'!D43,"")</f>
        <v/>
      </c>
    </row>
    <row r="45" spans="1:63">
      <c r="A45" s="3">
        <f ca="1">OFFSET(Input!C$1,COUNT(Input!$C:$C)-(ROW()-ROW($A$3)+1),0)</f>
        <v>3</v>
      </c>
      <c r="B45" s="3" t="str">
        <f ca="1">OFFSET(Input!D$1,COUNT(Input!$C:$C)-(ROW()-ROW($A$3)+1),0)</f>
        <v>interleave</v>
      </c>
      <c r="C45" s="3">
        <f ca="1">OFFSET(Input!E$1,COUNT(Input!$C:$C)-(ROW()-ROW($A$3)+1),0)</f>
        <v>56</v>
      </c>
      <c r="D45" s="3">
        <f ca="1">MOD(BD45+MOD(SUMPRODUCT(--ISODD(INT(D44/F$2:M$2)),F45:M45),Solutions!$B$9)+MOD(SUMPRODUCT(--ISODD(INT(D44/N$2:U$2)),N45:U45),Solutions!$B$9)+MOD(SUMPRODUCT(--ISODD(INT(D44/V$2:AC$2)),V45:AC45),Solutions!$B$9)+MOD(SUMPRODUCT(--ISODD(INT(D44/AD$2:AK$2)),AD45:AK45),Solutions!$B$9)+MOD(SUMPRODUCT(--ISODD(INT(D44/AL$2:AS$2)),AL45:AS45),Solutions!$B$9)+MOD(SUMPRODUCT(--ISODD(INT(D44/AT$2:BA$2)),AT45:BA45),Solutions!$B$9)+MOD(SUMPRODUCT(--ISODD(INT(D44/BB$2:BC$2)),BB45:BC45),Solutions!$B$9),Solutions!$B$9)</f>
        <v>1515256024899</v>
      </c>
      <c r="E45" s="3">
        <f ca="1">MOD(MOD(SUMPRODUCT(--ISODD(INT(E44/F$2:M$2)),F45:M45),Solutions!$B$9)+MOD(SUMPRODUCT(--ISODD(INT(E44/N$2:U$2)),N45:U45),Solutions!$B$9)+MOD(SUMPRODUCT(--ISODD(INT(E44/V$2:AC$2)),V45:AC45),Solutions!$B$9)+MOD(SUMPRODUCT(--ISODD(INT(E44/AD$2:AK$2)),AD45:AK45),Solutions!$B$9)+MOD(SUMPRODUCT(--ISODD(INT(E44/AL$2:AS$2)),AL45:AS45),Solutions!$B$9)+MOD(SUMPRODUCT(--ISODD(INT(E44/AT$2:BA$2)),AT45:BA45),Solutions!$B$9)+MOD(SUMPRODUCT(--ISODD(INT(E44/BB$2:BC$2)),BB45:BC45),Solutions!$B$9),Solutions!$B$9)</f>
        <v>78045170054767</v>
      </c>
      <c r="F45" s="3">
        <f t="shared" ca="1" si="3"/>
        <v>53265945318771</v>
      </c>
      <c r="G45" s="3">
        <f ca="1">F45*2-IF(F45*2&gt;=Solutions!$B$9,Solutions!$B$9,0)</f>
        <v>106531890637542</v>
      </c>
      <c r="H45" s="3">
        <f ca="1">G45*2-IF(G45*2&gt;=Solutions!$B$9,Solutions!$B$9,0)</f>
        <v>93748063761037</v>
      </c>
      <c r="I45" s="3">
        <f ca="1">H45*2-IF(H45*2&gt;=Solutions!$B$9,Solutions!$B$9,0)</f>
        <v>68180410008027</v>
      </c>
      <c r="J45" s="3">
        <f ca="1">I45*2-IF(I45*2&gt;=Solutions!$B$9,Solutions!$B$9,0)</f>
        <v>17045102502007</v>
      </c>
      <c r="K45" s="3">
        <f ca="1">J45*2-IF(J45*2&gt;=Solutions!$B$9,Solutions!$B$9,0)</f>
        <v>34090205004014</v>
      </c>
      <c r="L45" s="3">
        <f ca="1">K45*2-IF(K45*2&gt;=Solutions!$B$9,Solutions!$B$9,0)</f>
        <v>68180410008028</v>
      </c>
      <c r="M45" s="3">
        <f ca="1">L45*2-IF(L45*2&gt;=Solutions!$B$9,Solutions!$B$9,0)</f>
        <v>17045102502009</v>
      </c>
      <c r="N45" s="3">
        <f ca="1">M45*2-IF(M45*2&gt;=Solutions!$B$9,Solutions!$B$9,0)</f>
        <v>34090205004018</v>
      </c>
      <c r="O45" s="3">
        <f ca="1">N45*2-IF(N45*2&gt;=Solutions!$B$9,Solutions!$B$9,0)</f>
        <v>68180410008036</v>
      </c>
      <c r="P45" s="3">
        <f ca="1">O45*2-IF(O45*2&gt;=Solutions!$B$9,Solutions!$B$9,0)</f>
        <v>17045102502025</v>
      </c>
      <c r="Q45" s="3">
        <f ca="1">P45*2-IF(P45*2&gt;=Solutions!$B$9,Solutions!$B$9,0)</f>
        <v>34090205004050</v>
      </c>
      <c r="R45" s="3">
        <f ca="1">Q45*2-IF(Q45*2&gt;=Solutions!$B$9,Solutions!$B$9,0)</f>
        <v>68180410008100</v>
      </c>
      <c r="S45" s="3">
        <f ca="1">R45*2-IF(R45*2&gt;=Solutions!$B$9,Solutions!$B$9,0)</f>
        <v>17045102502153</v>
      </c>
      <c r="T45" s="3">
        <f ca="1">S45*2-IF(S45*2&gt;=Solutions!$B$9,Solutions!$B$9,0)</f>
        <v>34090205004306</v>
      </c>
      <c r="U45" s="3">
        <f ca="1">T45*2-IF(T45*2&gt;=Solutions!$B$9,Solutions!$B$9,0)</f>
        <v>68180410008612</v>
      </c>
      <c r="V45" s="3">
        <f ca="1">U45*2-IF(U45*2&gt;=Solutions!$B$9,Solutions!$B$9,0)</f>
        <v>17045102503177</v>
      </c>
      <c r="W45" s="3">
        <f ca="1">V45*2-IF(V45*2&gt;=Solutions!$B$9,Solutions!$B$9,0)</f>
        <v>34090205006354</v>
      </c>
      <c r="X45" s="3">
        <f ca="1">W45*2-IF(W45*2&gt;=Solutions!$B$9,Solutions!$B$9,0)</f>
        <v>68180410012708</v>
      </c>
      <c r="Y45" s="3">
        <f ca="1">X45*2-IF(X45*2&gt;=Solutions!$B$9,Solutions!$B$9,0)</f>
        <v>17045102511369</v>
      </c>
      <c r="Z45" s="3">
        <f ca="1">Y45*2-IF(Y45*2&gt;=Solutions!$B$9,Solutions!$B$9,0)</f>
        <v>34090205022738</v>
      </c>
      <c r="AA45" s="3">
        <f ca="1">Z45*2-IF(Z45*2&gt;=Solutions!$B$9,Solutions!$B$9,0)</f>
        <v>68180410045476</v>
      </c>
      <c r="AB45" s="3">
        <f ca="1">AA45*2-IF(AA45*2&gt;=Solutions!$B$9,Solutions!$B$9,0)</f>
        <v>17045102576905</v>
      </c>
      <c r="AC45" s="3">
        <f ca="1">AB45*2-IF(AB45*2&gt;=Solutions!$B$9,Solutions!$B$9,0)</f>
        <v>34090205153810</v>
      </c>
      <c r="AD45" s="3">
        <f ca="1">AC45*2-IF(AC45*2&gt;=Solutions!$B$9,Solutions!$B$9,0)</f>
        <v>68180410307620</v>
      </c>
      <c r="AE45" s="3">
        <f ca="1">AD45*2-IF(AD45*2&gt;=Solutions!$B$9,Solutions!$B$9,0)</f>
        <v>17045103101193</v>
      </c>
      <c r="AF45" s="3">
        <f ca="1">AE45*2-IF(AE45*2&gt;=Solutions!$B$9,Solutions!$B$9,0)</f>
        <v>34090206202386</v>
      </c>
      <c r="AG45" s="3">
        <f ca="1">AF45*2-IF(AF45*2&gt;=Solutions!$B$9,Solutions!$B$9,0)</f>
        <v>68180412404772</v>
      </c>
      <c r="AH45" s="3">
        <f ca="1">AG45*2-IF(AG45*2&gt;=Solutions!$B$9,Solutions!$B$9,0)</f>
        <v>17045107295497</v>
      </c>
      <c r="AI45" s="3">
        <f ca="1">AH45*2-IF(AH45*2&gt;=Solutions!$B$9,Solutions!$B$9,0)</f>
        <v>34090214590994</v>
      </c>
      <c r="AJ45" s="3">
        <f ca="1">AI45*2-IF(AI45*2&gt;=Solutions!$B$9,Solutions!$B$9,0)</f>
        <v>68180429181988</v>
      </c>
      <c r="AK45" s="3">
        <f ca="1">AJ45*2-IF(AJ45*2&gt;=Solutions!$B$9,Solutions!$B$9,0)</f>
        <v>17045140849929</v>
      </c>
      <c r="AL45" s="3">
        <f ca="1">AK45*2-IF(AK45*2&gt;=Solutions!$B$9,Solutions!$B$9,0)</f>
        <v>34090281699858</v>
      </c>
      <c r="AM45" s="3">
        <f ca="1">AL45*2-IF(AL45*2&gt;=Solutions!$B$9,Solutions!$B$9,0)</f>
        <v>68180563399716</v>
      </c>
      <c r="AN45" s="3">
        <f ca="1">AM45*2-IF(AM45*2&gt;=Solutions!$B$9,Solutions!$B$9,0)</f>
        <v>17045409285385</v>
      </c>
      <c r="AO45" s="3">
        <f ca="1">AN45*2-IF(AN45*2&gt;=Solutions!$B$9,Solutions!$B$9,0)</f>
        <v>34090818570770</v>
      </c>
      <c r="AP45" s="3">
        <f ca="1">AO45*2-IF(AO45*2&gt;=Solutions!$B$9,Solutions!$B$9,0)</f>
        <v>68181637141540</v>
      </c>
      <c r="AQ45" s="3">
        <f ca="1">AP45*2-IF(AP45*2&gt;=Solutions!$B$9,Solutions!$B$9,0)</f>
        <v>17047556769033</v>
      </c>
      <c r="AR45" s="3">
        <f ca="1">AQ45*2-IF(AQ45*2&gt;=Solutions!$B$9,Solutions!$B$9,0)</f>
        <v>34095113538066</v>
      </c>
      <c r="AS45" s="3">
        <f ca="1">AR45*2-IF(AR45*2&gt;=Solutions!$B$9,Solutions!$B$9,0)</f>
        <v>68190227076132</v>
      </c>
      <c r="AT45" s="3">
        <f ca="1">AS45*2-IF(AS45*2&gt;=Solutions!$B$9,Solutions!$B$9,0)</f>
        <v>17064736638217</v>
      </c>
      <c r="AU45" s="3">
        <f ca="1">AT45*2-IF(AT45*2&gt;=Solutions!$B$9,Solutions!$B$9,0)</f>
        <v>34129473276434</v>
      </c>
      <c r="AV45" s="3">
        <f ca="1">AU45*2-IF(AU45*2&gt;=Solutions!$B$9,Solutions!$B$9,0)</f>
        <v>68258946552868</v>
      </c>
      <c r="AW45" s="3">
        <f ca="1">AV45*2-IF(AV45*2&gt;=Solutions!$B$9,Solutions!$B$9,0)</f>
        <v>17202175591689</v>
      </c>
      <c r="AX45" s="3">
        <f ca="1">AW45*2-IF(AW45*2&gt;=Solutions!$B$9,Solutions!$B$9,0)</f>
        <v>34404351183378</v>
      </c>
      <c r="AY45" s="3">
        <f ca="1">AX45*2-IF(AX45*2&gt;=Solutions!$B$9,Solutions!$B$9,0)</f>
        <v>68808702366756</v>
      </c>
      <c r="AZ45" s="3">
        <f ca="1">AY45*2-IF(AY45*2&gt;=Solutions!$B$9,Solutions!$B$9,0)</f>
        <v>18301687219465</v>
      </c>
      <c r="BA45" s="3">
        <f ca="1">AZ45*2-IF(AZ45*2&gt;=Solutions!$B$9,Solutions!$B$9,0)</f>
        <v>36603374438930</v>
      </c>
      <c r="BB45" s="3">
        <f ca="1">BA45*2-IF(BA45*2&gt;=Solutions!$B$9,Solutions!$B$9,0)</f>
        <v>73206748877860</v>
      </c>
      <c r="BC45" s="3">
        <f ca="1">BB45*2-IF(BB45*2&gt;=Solutions!$B$9,Solutions!$B$9,0)</f>
        <v>27097780241673</v>
      </c>
      <c r="BD45" s="3">
        <f t="shared" ca="1" si="6"/>
        <v>0</v>
      </c>
      <c r="BE45" s="3">
        <f t="shared" ca="1" si="7"/>
        <v>53265945318771</v>
      </c>
      <c r="BF45" s="3" t="str">
        <f ca="1">IF($A45=1,Solutions!$B$9-1,"")</f>
        <v/>
      </c>
      <c r="BG45" s="3" t="str">
        <f ca="1">IF($A45=2,IF($C45&lt;0,Solutions!$B$9+$C45,$C45),"")</f>
        <v/>
      </c>
      <c r="BH45" s="3">
        <f t="shared" ca="1" si="4"/>
        <v>0</v>
      </c>
      <c r="BI45" s="3" t="str">
        <f ca="1">IF($A45=1,Solutions!$B$9-1,"")</f>
        <v/>
      </c>
      <c r="BJ45" s="3" t="str">
        <f t="shared" ca="1" si="5"/>
        <v/>
      </c>
      <c r="BK45" s="3">
        <f ca="1">IF($A45=3,'part2 invmod'!D44,"")</f>
        <v>53265945318771</v>
      </c>
    </row>
    <row r="46" spans="1:63">
      <c r="A46" s="3">
        <f ca="1">OFFSET(Input!C$1,COUNT(Input!$C:$C)-(ROW()-ROW($A$3)+1),0)</f>
        <v>1</v>
      </c>
      <c r="B46" s="3" t="str">
        <f ca="1">OFFSET(Input!D$1,COUNT(Input!$C:$C)-(ROW()-ROW($A$3)+1),0)</f>
        <v>reverse</v>
      </c>
      <c r="C46" s="3">
        <f ca="1">OFFSET(Input!E$1,COUNT(Input!$C:$C)-(ROW()-ROW($A$3)+1),0)</f>
        <v>0</v>
      </c>
      <c r="D46" s="3">
        <f ca="1">MOD(BD46+MOD(SUMPRODUCT(--ISODD(INT(D45/F$2:M$2)),F46:M46),Solutions!$B$9)+MOD(SUMPRODUCT(--ISODD(INT(D45/N$2:U$2)),N46:U46),Solutions!$B$9)+MOD(SUMPRODUCT(--ISODD(INT(D45/V$2:AC$2)),V46:AC46),Solutions!$B$9)+MOD(SUMPRODUCT(--ISODD(INT(D45/AD$2:AK$2)),AD46:AK46),Solutions!$B$9)+MOD(SUMPRODUCT(--ISODD(INT(D45/AL$2:AS$2)),AL46:AS46),Solutions!$B$9)+MOD(SUMPRODUCT(--ISODD(INT(D45/AT$2:BA$2)),AT46:BA46),Solutions!$B$9)+MOD(SUMPRODUCT(--ISODD(INT(D45/BB$2:BC$2)),BB46:BC46),Solutions!$B$9),Solutions!$B$9)</f>
        <v>117800461489147</v>
      </c>
      <c r="E46" s="3">
        <f ca="1">MOD(MOD(SUMPRODUCT(--ISODD(INT(E45/F$2:M$2)),F46:M46),Solutions!$B$9)+MOD(SUMPRODUCT(--ISODD(INT(E45/N$2:U$2)),N46:U46),Solutions!$B$9)+MOD(SUMPRODUCT(--ISODD(INT(E45/V$2:AC$2)),V46:AC46),Solutions!$B$9)+MOD(SUMPRODUCT(--ISODD(INT(E45/AD$2:AK$2)),AD46:AK46),Solutions!$B$9)+MOD(SUMPRODUCT(--ISODD(INT(E45/AL$2:AS$2)),AL46:AS46),Solutions!$B$9)+MOD(SUMPRODUCT(--ISODD(INT(E45/AT$2:BA$2)),AT46:BA46),Solutions!$B$9)+MOD(SUMPRODUCT(--ISODD(INT(E45/BB$2:BC$2)),BB46:BC46),Solutions!$B$9),Solutions!$B$9)</f>
        <v>41270547459280</v>
      </c>
      <c r="F46" s="3">
        <f t="shared" ca="1" si="3"/>
        <v>119315717514046</v>
      </c>
      <c r="G46" s="3">
        <f ca="1">F46*2-IF(F46*2&gt;=Solutions!$B$9,Solutions!$B$9,0)</f>
        <v>119315717514045</v>
      </c>
      <c r="H46" s="3">
        <f ca="1">G46*2-IF(G46*2&gt;=Solutions!$B$9,Solutions!$B$9,0)</f>
        <v>119315717514043</v>
      </c>
      <c r="I46" s="3">
        <f ca="1">H46*2-IF(H46*2&gt;=Solutions!$B$9,Solutions!$B$9,0)</f>
        <v>119315717514039</v>
      </c>
      <c r="J46" s="3">
        <f ca="1">I46*2-IF(I46*2&gt;=Solutions!$B$9,Solutions!$B$9,0)</f>
        <v>119315717514031</v>
      </c>
      <c r="K46" s="3">
        <f ca="1">J46*2-IF(J46*2&gt;=Solutions!$B$9,Solutions!$B$9,0)</f>
        <v>119315717514015</v>
      </c>
      <c r="L46" s="3">
        <f ca="1">K46*2-IF(K46*2&gt;=Solutions!$B$9,Solutions!$B$9,0)</f>
        <v>119315717513983</v>
      </c>
      <c r="M46" s="3">
        <f ca="1">L46*2-IF(L46*2&gt;=Solutions!$B$9,Solutions!$B$9,0)</f>
        <v>119315717513919</v>
      </c>
      <c r="N46" s="3">
        <f ca="1">M46*2-IF(M46*2&gt;=Solutions!$B$9,Solutions!$B$9,0)</f>
        <v>119315717513791</v>
      </c>
      <c r="O46" s="3">
        <f ca="1">N46*2-IF(N46*2&gt;=Solutions!$B$9,Solutions!$B$9,0)</f>
        <v>119315717513535</v>
      </c>
      <c r="P46" s="3">
        <f ca="1">O46*2-IF(O46*2&gt;=Solutions!$B$9,Solutions!$B$9,0)</f>
        <v>119315717513023</v>
      </c>
      <c r="Q46" s="3">
        <f ca="1">P46*2-IF(P46*2&gt;=Solutions!$B$9,Solutions!$B$9,0)</f>
        <v>119315717511999</v>
      </c>
      <c r="R46" s="3">
        <f ca="1">Q46*2-IF(Q46*2&gt;=Solutions!$B$9,Solutions!$B$9,0)</f>
        <v>119315717509951</v>
      </c>
      <c r="S46" s="3">
        <f ca="1">R46*2-IF(R46*2&gt;=Solutions!$B$9,Solutions!$B$9,0)</f>
        <v>119315717505855</v>
      </c>
      <c r="T46" s="3">
        <f ca="1">S46*2-IF(S46*2&gt;=Solutions!$B$9,Solutions!$B$9,0)</f>
        <v>119315717497663</v>
      </c>
      <c r="U46" s="3">
        <f ca="1">T46*2-IF(T46*2&gt;=Solutions!$B$9,Solutions!$B$9,0)</f>
        <v>119315717481279</v>
      </c>
      <c r="V46" s="3">
        <f ca="1">U46*2-IF(U46*2&gt;=Solutions!$B$9,Solutions!$B$9,0)</f>
        <v>119315717448511</v>
      </c>
      <c r="W46" s="3">
        <f ca="1">V46*2-IF(V46*2&gt;=Solutions!$B$9,Solutions!$B$9,0)</f>
        <v>119315717382975</v>
      </c>
      <c r="X46" s="3">
        <f ca="1">W46*2-IF(W46*2&gt;=Solutions!$B$9,Solutions!$B$9,0)</f>
        <v>119315717251903</v>
      </c>
      <c r="Y46" s="3">
        <f ca="1">X46*2-IF(X46*2&gt;=Solutions!$B$9,Solutions!$B$9,0)</f>
        <v>119315716989759</v>
      </c>
      <c r="Z46" s="3">
        <f ca="1">Y46*2-IF(Y46*2&gt;=Solutions!$B$9,Solutions!$B$9,0)</f>
        <v>119315716465471</v>
      </c>
      <c r="AA46" s="3">
        <f ca="1">Z46*2-IF(Z46*2&gt;=Solutions!$B$9,Solutions!$B$9,0)</f>
        <v>119315715416895</v>
      </c>
      <c r="AB46" s="3">
        <f ca="1">AA46*2-IF(AA46*2&gt;=Solutions!$B$9,Solutions!$B$9,0)</f>
        <v>119315713319743</v>
      </c>
      <c r="AC46" s="3">
        <f ca="1">AB46*2-IF(AB46*2&gt;=Solutions!$B$9,Solutions!$B$9,0)</f>
        <v>119315709125439</v>
      </c>
      <c r="AD46" s="3">
        <f ca="1">AC46*2-IF(AC46*2&gt;=Solutions!$B$9,Solutions!$B$9,0)</f>
        <v>119315700736831</v>
      </c>
      <c r="AE46" s="3">
        <f ca="1">AD46*2-IF(AD46*2&gt;=Solutions!$B$9,Solutions!$B$9,0)</f>
        <v>119315683959615</v>
      </c>
      <c r="AF46" s="3">
        <f ca="1">AE46*2-IF(AE46*2&gt;=Solutions!$B$9,Solutions!$B$9,0)</f>
        <v>119315650405183</v>
      </c>
      <c r="AG46" s="3">
        <f ca="1">AF46*2-IF(AF46*2&gt;=Solutions!$B$9,Solutions!$B$9,0)</f>
        <v>119315583296319</v>
      </c>
      <c r="AH46" s="3">
        <f ca="1">AG46*2-IF(AG46*2&gt;=Solutions!$B$9,Solutions!$B$9,0)</f>
        <v>119315449078591</v>
      </c>
      <c r="AI46" s="3">
        <f ca="1">AH46*2-IF(AH46*2&gt;=Solutions!$B$9,Solutions!$B$9,0)</f>
        <v>119315180643135</v>
      </c>
      <c r="AJ46" s="3">
        <f ca="1">AI46*2-IF(AI46*2&gt;=Solutions!$B$9,Solutions!$B$9,0)</f>
        <v>119314643772223</v>
      </c>
      <c r="AK46" s="3">
        <f ca="1">AJ46*2-IF(AJ46*2&gt;=Solutions!$B$9,Solutions!$B$9,0)</f>
        <v>119313570030399</v>
      </c>
      <c r="AL46" s="3">
        <f ca="1">AK46*2-IF(AK46*2&gt;=Solutions!$B$9,Solutions!$B$9,0)</f>
        <v>119311422546751</v>
      </c>
      <c r="AM46" s="3">
        <f ca="1">AL46*2-IF(AL46*2&gt;=Solutions!$B$9,Solutions!$B$9,0)</f>
        <v>119307127579455</v>
      </c>
      <c r="AN46" s="3">
        <f ca="1">AM46*2-IF(AM46*2&gt;=Solutions!$B$9,Solutions!$B$9,0)</f>
        <v>119298537644863</v>
      </c>
      <c r="AO46" s="3">
        <f ca="1">AN46*2-IF(AN46*2&gt;=Solutions!$B$9,Solutions!$B$9,0)</f>
        <v>119281357775679</v>
      </c>
      <c r="AP46" s="3">
        <f ca="1">AO46*2-IF(AO46*2&gt;=Solutions!$B$9,Solutions!$B$9,0)</f>
        <v>119246998037311</v>
      </c>
      <c r="AQ46" s="3">
        <f ca="1">AP46*2-IF(AP46*2&gt;=Solutions!$B$9,Solutions!$B$9,0)</f>
        <v>119178278560575</v>
      </c>
      <c r="AR46" s="3">
        <f ca="1">AQ46*2-IF(AQ46*2&gt;=Solutions!$B$9,Solutions!$B$9,0)</f>
        <v>119040839607103</v>
      </c>
      <c r="AS46" s="3">
        <f ca="1">AR46*2-IF(AR46*2&gt;=Solutions!$B$9,Solutions!$B$9,0)</f>
        <v>118765961700159</v>
      </c>
      <c r="AT46" s="3">
        <f ca="1">AS46*2-IF(AS46*2&gt;=Solutions!$B$9,Solutions!$B$9,0)</f>
        <v>118216205886271</v>
      </c>
      <c r="AU46" s="3">
        <f ca="1">AT46*2-IF(AT46*2&gt;=Solutions!$B$9,Solutions!$B$9,0)</f>
        <v>117116694258495</v>
      </c>
      <c r="AV46" s="3">
        <f ca="1">AU46*2-IF(AU46*2&gt;=Solutions!$B$9,Solutions!$B$9,0)</f>
        <v>114917671002943</v>
      </c>
      <c r="AW46" s="3">
        <f ca="1">AV46*2-IF(AV46*2&gt;=Solutions!$B$9,Solutions!$B$9,0)</f>
        <v>110519624491839</v>
      </c>
      <c r="AX46" s="3">
        <f ca="1">AW46*2-IF(AW46*2&gt;=Solutions!$B$9,Solutions!$B$9,0)</f>
        <v>101723531469631</v>
      </c>
      <c r="AY46" s="3">
        <f ca="1">AX46*2-IF(AX46*2&gt;=Solutions!$B$9,Solutions!$B$9,0)</f>
        <v>84131345425215</v>
      </c>
      <c r="AZ46" s="3">
        <f ca="1">AY46*2-IF(AY46*2&gt;=Solutions!$B$9,Solutions!$B$9,0)</f>
        <v>48946973336383</v>
      </c>
      <c r="BA46" s="3">
        <f ca="1">AZ46*2-IF(AZ46*2&gt;=Solutions!$B$9,Solutions!$B$9,0)</f>
        <v>97893946672766</v>
      </c>
      <c r="BB46" s="3">
        <f ca="1">BA46*2-IF(BA46*2&gt;=Solutions!$B$9,Solutions!$B$9,0)</f>
        <v>76472175831485</v>
      </c>
      <c r="BC46" s="3">
        <f ca="1">BB46*2-IF(BB46*2&gt;=Solutions!$B$9,Solutions!$B$9,0)</f>
        <v>33628634148923</v>
      </c>
      <c r="BD46" s="3">
        <f t="shared" ca="1" si="6"/>
        <v>119315717514046</v>
      </c>
      <c r="BE46" s="3">
        <f t="shared" ca="1" si="7"/>
        <v>119315717514046</v>
      </c>
      <c r="BF46" s="3">
        <f ca="1">IF($A46=1,Solutions!$B$9-1,"")</f>
        <v>119315717514046</v>
      </c>
      <c r="BG46" s="3" t="str">
        <f ca="1">IF($A46=2,IF($C46&lt;0,Solutions!$B$9+$C46,$C46),"")</f>
        <v/>
      </c>
      <c r="BH46" s="3" t="str">
        <f t="shared" ca="1" si="4"/>
        <v/>
      </c>
      <c r="BI46" s="3">
        <f ca="1">IF($A46=1,Solutions!$B$9-1,"")</f>
        <v>119315717514046</v>
      </c>
      <c r="BJ46" s="3" t="str">
        <f t="shared" ca="1" si="5"/>
        <v/>
      </c>
      <c r="BK46" s="3" t="str">
        <f ca="1">IF($A46=3,'part2 invmod'!D45,"")</f>
        <v/>
      </c>
    </row>
    <row r="47" spans="1:63">
      <c r="A47" s="3">
        <f ca="1">OFFSET(Input!C$1,COUNT(Input!$C:$C)-(ROW()-ROW($A$3)+1),0)</f>
        <v>3</v>
      </c>
      <c r="B47" s="3" t="str">
        <f ca="1">OFFSET(Input!D$1,COUNT(Input!$C:$C)-(ROW()-ROW($A$3)+1),0)</f>
        <v>interleave</v>
      </c>
      <c r="C47" s="3">
        <f ca="1">OFFSET(Input!E$1,COUNT(Input!$C:$C)-(ROW()-ROW($A$3)+1),0)</f>
        <v>29</v>
      </c>
      <c r="D47" s="3">
        <f ca="1">MOD(BD47+MOD(SUMPRODUCT(--ISODD(INT(D46/F$2:M$2)),F47:M47),Solutions!$B$9)+MOD(SUMPRODUCT(--ISODD(INT(D46/N$2:U$2)),N47:U47),Solutions!$B$9)+MOD(SUMPRODUCT(--ISODD(INT(D46/V$2:AC$2)),V47:AC47),Solutions!$B$9)+MOD(SUMPRODUCT(--ISODD(INT(D46/AD$2:AK$2)),AD47:AK47),Solutions!$B$9)+MOD(SUMPRODUCT(--ISODD(INT(D46/AL$2:AS$2)),AL47:AS47),Solutions!$B$9)+MOD(SUMPRODUCT(--ISODD(INT(D46/AT$2:BA$2)),AT47:BA47),Solutions!$B$9)+MOD(SUMPRODUCT(--ISODD(INT(D46/BB$2:BC$2)),BB47:BC47),Solutions!$B$9),Solutions!$B$9)</f>
        <v>106920462046218</v>
      </c>
      <c r="E47" s="3">
        <f ca="1">MOD(MOD(SUMPRODUCT(--ISODD(INT(E46/F$2:M$2)),F47:M47),Solutions!$B$9)+MOD(SUMPRODUCT(--ISODD(INT(E46/N$2:U$2)),N47:U47),Solutions!$B$9)+MOD(SUMPRODUCT(--ISODD(INT(E46/V$2:AC$2)),V47:AC47),Solutions!$B$9)+MOD(SUMPRODUCT(--ISODD(INT(E46/AD$2:AK$2)),AD47:AK47),Solutions!$B$9)+MOD(SUMPRODUCT(--ISODD(INT(E46/AL$2:AS$2)),AL47:AS47),Solutions!$B$9)+MOD(SUMPRODUCT(--ISODD(INT(E46/AT$2:BA$2)),AT47:BA47),Solutions!$B$9)+MOD(SUMPRODUCT(--ISODD(INT(E46/BB$2:BC$2)),BB47:BC47),Solutions!$B$9),Solutions!$B$9)</f>
        <v>30223467933021</v>
      </c>
      <c r="F47" s="3">
        <f t="shared" ca="1" si="3"/>
        <v>74058031560443</v>
      </c>
      <c r="G47" s="3">
        <f ca="1">F47*2-IF(F47*2&gt;=Solutions!$B$9,Solutions!$B$9,0)</f>
        <v>28800345606839</v>
      </c>
      <c r="H47" s="3">
        <f ca="1">G47*2-IF(G47*2&gt;=Solutions!$B$9,Solutions!$B$9,0)</f>
        <v>57600691213678</v>
      </c>
      <c r="I47" s="3">
        <f ca="1">H47*2-IF(H47*2&gt;=Solutions!$B$9,Solutions!$B$9,0)</f>
        <v>115201382427356</v>
      </c>
      <c r="J47" s="3">
        <f ca="1">I47*2-IF(I47*2&gt;=Solutions!$B$9,Solutions!$B$9,0)</f>
        <v>111087047340665</v>
      </c>
      <c r="K47" s="3">
        <f ca="1">J47*2-IF(J47*2&gt;=Solutions!$B$9,Solutions!$B$9,0)</f>
        <v>102858377167283</v>
      </c>
      <c r="L47" s="3">
        <f ca="1">K47*2-IF(K47*2&gt;=Solutions!$B$9,Solutions!$B$9,0)</f>
        <v>86401036820519</v>
      </c>
      <c r="M47" s="3">
        <f ca="1">L47*2-IF(L47*2&gt;=Solutions!$B$9,Solutions!$B$9,0)</f>
        <v>53486356126991</v>
      </c>
      <c r="N47" s="3">
        <f ca="1">M47*2-IF(M47*2&gt;=Solutions!$B$9,Solutions!$B$9,0)</f>
        <v>106972712253982</v>
      </c>
      <c r="O47" s="3">
        <f ca="1">N47*2-IF(N47*2&gt;=Solutions!$B$9,Solutions!$B$9,0)</f>
        <v>94629706993917</v>
      </c>
      <c r="P47" s="3">
        <f ca="1">O47*2-IF(O47*2&gt;=Solutions!$B$9,Solutions!$B$9,0)</f>
        <v>69943696473787</v>
      </c>
      <c r="Q47" s="3">
        <f ca="1">P47*2-IF(P47*2&gt;=Solutions!$B$9,Solutions!$B$9,0)</f>
        <v>20571675433527</v>
      </c>
      <c r="R47" s="3">
        <f ca="1">Q47*2-IF(Q47*2&gt;=Solutions!$B$9,Solutions!$B$9,0)</f>
        <v>41143350867054</v>
      </c>
      <c r="S47" s="3">
        <f ca="1">R47*2-IF(R47*2&gt;=Solutions!$B$9,Solutions!$B$9,0)</f>
        <v>82286701734108</v>
      </c>
      <c r="T47" s="3">
        <f ca="1">S47*2-IF(S47*2&gt;=Solutions!$B$9,Solutions!$B$9,0)</f>
        <v>45257685954169</v>
      </c>
      <c r="U47" s="3">
        <f ca="1">T47*2-IF(T47*2&gt;=Solutions!$B$9,Solutions!$B$9,0)</f>
        <v>90515371908338</v>
      </c>
      <c r="V47" s="3">
        <f ca="1">U47*2-IF(U47*2&gt;=Solutions!$B$9,Solutions!$B$9,0)</f>
        <v>61715026302629</v>
      </c>
      <c r="W47" s="3">
        <f ca="1">V47*2-IF(V47*2&gt;=Solutions!$B$9,Solutions!$B$9,0)</f>
        <v>4114335091211</v>
      </c>
      <c r="X47" s="3">
        <f ca="1">W47*2-IF(W47*2&gt;=Solutions!$B$9,Solutions!$B$9,0)</f>
        <v>8228670182422</v>
      </c>
      <c r="Y47" s="3">
        <f ca="1">X47*2-IF(X47*2&gt;=Solutions!$B$9,Solutions!$B$9,0)</f>
        <v>16457340364844</v>
      </c>
      <c r="Z47" s="3">
        <f ca="1">Y47*2-IF(Y47*2&gt;=Solutions!$B$9,Solutions!$B$9,0)</f>
        <v>32914680729688</v>
      </c>
      <c r="AA47" s="3">
        <f ca="1">Z47*2-IF(Z47*2&gt;=Solutions!$B$9,Solutions!$B$9,0)</f>
        <v>65829361459376</v>
      </c>
      <c r="AB47" s="3">
        <f ca="1">AA47*2-IF(AA47*2&gt;=Solutions!$B$9,Solutions!$B$9,0)</f>
        <v>12343005404705</v>
      </c>
      <c r="AC47" s="3">
        <f ca="1">AB47*2-IF(AB47*2&gt;=Solutions!$B$9,Solutions!$B$9,0)</f>
        <v>24686010809410</v>
      </c>
      <c r="AD47" s="3">
        <f ca="1">AC47*2-IF(AC47*2&gt;=Solutions!$B$9,Solutions!$B$9,0)</f>
        <v>49372021618820</v>
      </c>
      <c r="AE47" s="3">
        <f ca="1">AD47*2-IF(AD47*2&gt;=Solutions!$B$9,Solutions!$B$9,0)</f>
        <v>98744043237640</v>
      </c>
      <c r="AF47" s="3">
        <f ca="1">AE47*2-IF(AE47*2&gt;=Solutions!$B$9,Solutions!$B$9,0)</f>
        <v>78172368961233</v>
      </c>
      <c r="AG47" s="3">
        <f ca="1">AF47*2-IF(AF47*2&gt;=Solutions!$B$9,Solutions!$B$9,0)</f>
        <v>37029020408419</v>
      </c>
      <c r="AH47" s="3">
        <f ca="1">AG47*2-IF(AG47*2&gt;=Solutions!$B$9,Solutions!$B$9,0)</f>
        <v>74058040816838</v>
      </c>
      <c r="AI47" s="3">
        <f ca="1">AH47*2-IF(AH47*2&gt;=Solutions!$B$9,Solutions!$B$9,0)</f>
        <v>28800364119629</v>
      </c>
      <c r="AJ47" s="3">
        <f ca="1">AI47*2-IF(AI47*2&gt;=Solutions!$B$9,Solutions!$B$9,0)</f>
        <v>57600728239258</v>
      </c>
      <c r="AK47" s="3">
        <f ca="1">AJ47*2-IF(AJ47*2&gt;=Solutions!$B$9,Solutions!$B$9,0)</f>
        <v>115201456478516</v>
      </c>
      <c r="AL47" s="3">
        <f ca="1">AK47*2-IF(AK47*2&gt;=Solutions!$B$9,Solutions!$B$9,0)</f>
        <v>111087195442985</v>
      </c>
      <c r="AM47" s="3">
        <f ca="1">AL47*2-IF(AL47*2&gt;=Solutions!$B$9,Solutions!$B$9,0)</f>
        <v>102858673371923</v>
      </c>
      <c r="AN47" s="3">
        <f ca="1">AM47*2-IF(AM47*2&gt;=Solutions!$B$9,Solutions!$B$9,0)</f>
        <v>86401629229799</v>
      </c>
      <c r="AO47" s="3">
        <f ca="1">AN47*2-IF(AN47*2&gt;=Solutions!$B$9,Solutions!$B$9,0)</f>
        <v>53487540945551</v>
      </c>
      <c r="AP47" s="3">
        <f ca="1">AO47*2-IF(AO47*2&gt;=Solutions!$B$9,Solutions!$B$9,0)</f>
        <v>106975081891102</v>
      </c>
      <c r="AQ47" s="3">
        <f ca="1">AP47*2-IF(AP47*2&gt;=Solutions!$B$9,Solutions!$B$9,0)</f>
        <v>94634446268157</v>
      </c>
      <c r="AR47" s="3">
        <f ca="1">AQ47*2-IF(AQ47*2&gt;=Solutions!$B$9,Solutions!$B$9,0)</f>
        <v>69953175022267</v>
      </c>
      <c r="AS47" s="3">
        <f ca="1">AR47*2-IF(AR47*2&gt;=Solutions!$B$9,Solutions!$B$9,0)</f>
        <v>20590632530487</v>
      </c>
      <c r="AT47" s="3">
        <f ca="1">AS47*2-IF(AS47*2&gt;=Solutions!$B$9,Solutions!$B$9,0)</f>
        <v>41181265060974</v>
      </c>
      <c r="AU47" s="3">
        <f ca="1">AT47*2-IF(AT47*2&gt;=Solutions!$B$9,Solutions!$B$9,0)</f>
        <v>82362530121948</v>
      </c>
      <c r="AV47" s="3">
        <f ca="1">AU47*2-IF(AU47*2&gt;=Solutions!$B$9,Solutions!$B$9,0)</f>
        <v>45409342729849</v>
      </c>
      <c r="AW47" s="3">
        <f ca="1">AV47*2-IF(AV47*2&gt;=Solutions!$B$9,Solutions!$B$9,0)</f>
        <v>90818685459698</v>
      </c>
      <c r="AX47" s="3">
        <f ca="1">AW47*2-IF(AW47*2&gt;=Solutions!$B$9,Solutions!$B$9,0)</f>
        <v>62321653405349</v>
      </c>
      <c r="AY47" s="3">
        <f ca="1">AX47*2-IF(AX47*2&gt;=Solutions!$B$9,Solutions!$B$9,0)</f>
        <v>5327589296651</v>
      </c>
      <c r="AZ47" s="3">
        <f ca="1">AY47*2-IF(AY47*2&gt;=Solutions!$B$9,Solutions!$B$9,0)</f>
        <v>10655178593302</v>
      </c>
      <c r="BA47" s="3">
        <f ca="1">AZ47*2-IF(AZ47*2&gt;=Solutions!$B$9,Solutions!$B$9,0)</f>
        <v>21310357186604</v>
      </c>
      <c r="BB47" s="3">
        <f ca="1">BA47*2-IF(BA47*2&gt;=Solutions!$B$9,Solutions!$B$9,0)</f>
        <v>42620714373208</v>
      </c>
      <c r="BC47" s="3">
        <f ca="1">BB47*2-IF(BB47*2&gt;=Solutions!$B$9,Solutions!$B$9,0)</f>
        <v>85241428746416</v>
      </c>
      <c r="BD47" s="3">
        <f t="shared" ca="1" si="6"/>
        <v>0</v>
      </c>
      <c r="BE47" s="3">
        <f t="shared" ca="1" si="7"/>
        <v>74058031560443</v>
      </c>
      <c r="BF47" s="3" t="str">
        <f ca="1">IF($A47=1,Solutions!$B$9-1,"")</f>
        <v/>
      </c>
      <c r="BG47" s="3" t="str">
        <f ca="1">IF($A47=2,IF($C47&lt;0,Solutions!$B$9+$C47,$C47),"")</f>
        <v/>
      </c>
      <c r="BH47" s="3">
        <f t="shared" ca="1" si="4"/>
        <v>0</v>
      </c>
      <c r="BI47" s="3" t="str">
        <f ca="1">IF($A47=1,Solutions!$B$9-1,"")</f>
        <v/>
      </c>
      <c r="BJ47" s="3" t="str">
        <f t="shared" ca="1" si="5"/>
        <v/>
      </c>
      <c r="BK47" s="3">
        <f ca="1">IF($A47=3,'part2 invmod'!D46,"")</f>
        <v>74058031560443</v>
      </c>
    </row>
    <row r="48" spans="1:63">
      <c r="A48" s="3">
        <f ca="1">OFFSET(Input!C$1,COUNT(Input!$C:$C)-(ROW()-ROW($A$3)+1),0)</f>
        <v>2</v>
      </c>
      <c r="B48" s="3" t="str">
        <f ca="1">OFFSET(Input!D$1,COUNT(Input!$C:$C)-(ROW()-ROW($A$3)+1),0)</f>
        <v>offset</v>
      </c>
      <c r="C48" s="3">
        <f ca="1">OFFSET(Input!E$1,COUNT(Input!$C:$C)-(ROW()-ROW($A$3)+1),0)</f>
        <v>-532</v>
      </c>
      <c r="D48" s="3">
        <f ca="1">MOD(BD48+MOD(SUMPRODUCT(--ISODD(INT(D47/F$2:M$2)),F48:M48),Solutions!$B$9)+MOD(SUMPRODUCT(--ISODD(INT(D47/N$2:U$2)),N48:U48),Solutions!$B$9)+MOD(SUMPRODUCT(--ISODD(INT(D47/V$2:AC$2)),V48:AC48),Solutions!$B$9)+MOD(SUMPRODUCT(--ISODD(INT(D47/AD$2:AK$2)),AD48:AK48),Solutions!$B$9)+MOD(SUMPRODUCT(--ISODD(INT(D47/AL$2:AS$2)),AL48:AS48),Solutions!$B$9)+MOD(SUMPRODUCT(--ISODD(INT(D47/AT$2:BA$2)),AT48:BA48),Solutions!$B$9)+MOD(SUMPRODUCT(--ISODD(INT(D47/BB$2:BC$2)),BB48:BC48),Solutions!$B$9),Solutions!$B$9)</f>
        <v>106920462045686</v>
      </c>
      <c r="E48" s="3">
        <f ca="1">MOD(MOD(SUMPRODUCT(--ISODD(INT(E47/F$2:M$2)),F48:M48),Solutions!$B$9)+MOD(SUMPRODUCT(--ISODD(INT(E47/N$2:U$2)),N48:U48),Solutions!$B$9)+MOD(SUMPRODUCT(--ISODD(INT(E47/V$2:AC$2)),V48:AC48),Solutions!$B$9)+MOD(SUMPRODUCT(--ISODD(INT(E47/AD$2:AK$2)),AD48:AK48),Solutions!$B$9)+MOD(SUMPRODUCT(--ISODD(INT(E47/AL$2:AS$2)),AL48:AS48),Solutions!$B$9)+MOD(SUMPRODUCT(--ISODD(INT(E47/AT$2:BA$2)),AT48:BA48),Solutions!$B$9)+MOD(SUMPRODUCT(--ISODD(INT(E47/BB$2:BC$2)),BB48:BC48),Solutions!$B$9),Solutions!$B$9)</f>
        <v>30223467933021</v>
      </c>
      <c r="F48" s="3">
        <f t="shared" ca="1" si="3"/>
        <v>1</v>
      </c>
      <c r="G48" s="3">
        <f ca="1">F48*2-IF(F48*2&gt;=Solutions!$B$9,Solutions!$B$9,0)</f>
        <v>2</v>
      </c>
      <c r="H48" s="3">
        <f ca="1">G48*2-IF(G48*2&gt;=Solutions!$B$9,Solutions!$B$9,0)</f>
        <v>4</v>
      </c>
      <c r="I48" s="3">
        <f ca="1">H48*2-IF(H48*2&gt;=Solutions!$B$9,Solutions!$B$9,0)</f>
        <v>8</v>
      </c>
      <c r="J48" s="3">
        <f ca="1">I48*2-IF(I48*2&gt;=Solutions!$B$9,Solutions!$B$9,0)</f>
        <v>16</v>
      </c>
      <c r="K48" s="3">
        <f ca="1">J48*2-IF(J48*2&gt;=Solutions!$B$9,Solutions!$B$9,0)</f>
        <v>32</v>
      </c>
      <c r="L48" s="3">
        <f ca="1">K48*2-IF(K48*2&gt;=Solutions!$B$9,Solutions!$B$9,0)</f>
        <v>64</v>
      </c>
      <c r="M48" s="3">
        <f ca="1">L48*2-IF(L48*2&gt;=Solutions!$B$9,Solutions!$B$9,0)</f>
        <v>128</v>
      </c>
      <c r="N48" s="3">
        <f ca="1">M48*2-IF(M48*2&gt;=Solutions!$B$9,Solutions!$B$9,0)</f>
        <v>256</v>
      </c>
      <c r="O48" s="3">
        <f ca="1">N48*2-IF(N48*2&gt;=Solutions!$B$9,Solutions!$B$9,0)</f>
        <v>512</v>
      </c>
      <c r="P48" s="3">
        <f ca="1">O48*2-IF(O48*2&gt;=Solutions!$B$9,Solutions!$B$9,0)</f>
        <v>1024</v>
      </c>
      <c r="Q48" s="3">
        <f ca="1">P48*2-IF(P48*2&gt;=Solutions!$B$9,Solutions!$B$9,0)</f>
        <v>2048</v>
      </c>
      <c r="R48" s="3">
        <f ca="1">Q48*2-IF(Q48*2&gt;=Solutions!$B$9,Solutions!$B$9,0)</f>
        <v>4096</v>
      </c>
      <c r="S48" s="3">
        <f ca="1">R48*2-IF(R48*2&gt;=Solutions!$B$9,Solutions!$B$9,0)</f>
        <v>8192</v>
      </c>
      <c r="T48" s="3">
        <f ca="1">S48*2-IF(S48*2&gt;=Solutions!$B$9,Solutions!$B$9,0)</f>
        <v>16384</v>
      </c>
      <c r="U48" s="3">
        <f ca="1">T48*2-IF(T48*2&gt;=Solutions!$B$9,Solutions!$B$9,0)</f>
        <v>32768</v>
      </c>
      <c r="V48" s="3">
        <f ca="1">U48*2-IF(U48*2&gt;=Solutions!$B$9,Solutions!$B$9,0)</f>
        <v>65536</v>
      </c>
      <c r="W48" s="3">
        <f ca="1">V48*2-IF(V48*2&gt;=Solutions!$B$9,Solutions!$B$9,0)</f>
        <v>131072</v>
      </c>
      <c r="X48" s="3">
        <f ca="1">W48*2-IF(W48*2&gt;=Solutions!$B$9,Solutions!$B$9,0)</f>
        <v>262144</v>
      </c>
      <c r="Y48" s="3">
        <f ca="1">X48*2-IF(X48*2&gt;=Solutions!$B$9,Solutions!$B$9,0)</f>
        <v>524288</v>
      </c>
      <c r="Z48" s="3">
        <f ca="1">Y48*2-IF(Y48*2&gt;=Solutions!$B$9,Solutions!$B$9,0)</f>
        <v>1048576</v>
      </c>
      <c r="AA48" s="3">
        <f ca="1">Z48*2-IF(Z48*2&gt;=Solutions!$B$9,Solutions!$B$9,0)</f>
        <v>2097152</v>
      </c>
      <c r="AB48" s="3">
        <f ca="1">AA48*2-IF(AA48*2&gt;=Solutions!$B$9,Solutions!$B$9,0)</f>
        <v>4194304</v>
      </c>
      <c r="AC48" s="3">
        <f ca="1">AB48*2-IF(AB48*2&gt;=Solutions!$B$9,Solutions!$B$9,0)</f>
        <v>8388608</v>
      </c>
      <c r="AD48" s="3">
        <f ca="1">AC48*2-IF(AC48*2&gt;=Solutions!$B$9,Solutions!$B$9,0)</f>
        <v>16777216</v>
      </c>
      <c r="AE48" s="3">
        <f ca="1">AD48*2-IF(AD48*2&gt;=Solutions!$B$9,Solutions!$B$9,0)</f>
        <v>33554432</v>
      </c>
      <c r="AF48" s="3">
        <f ca="1">AE48*2-IF(AE48*2&gt;=Solutions!$B$9,Solutions!$B$9,0)</f>
        <v>67108864</v>
      </c>
      <c r="AG48" s="3">
        <f ca="1">AF48*2-IF(AF48*2&gt;=Solutions!$B$9,Solutions!$B$9,0)</f>
        <v>134217728</v>
      </c>
      <c r="AH48" s="3">
        <f ca="1">AG48*2-IF(AG48*2&gt;=Solutions!$B$9,Solutions!$B$9,0)</f>
        <v>268435456</v>
      </c>
      <c r="AI48" s="3">
        <f ca="1">AH48*2-IF(AH48*2&gt;=Solutions!$B$9,Solutions!$B$9,0)</f>
        <v>536870912</v>
      </c>
      <c r="AJ48" s="3">
        <f ca="1">AI48*2-IF(AI48*2&gt;=Solutions!$B$9,Solutions!$B$9,0)</f>
        <v>1073741824</v>
      </c>
      <c r="AK48" s="3">
        <f ca="1">AJ48*2-IF(AJ48*2&gt;=Solutions!$B$9,Solutions!$B$9,0)</f>
        <v>2147483648</v>
      </c>
      <c r="AL48" s="3">
        <f ca="1">AK48*2-IF(AK48*2&gt;=Solutions!$B$9,Solutions!$B$9,0)</f>
        <v>4294967296</v>
      </c>
      <c r="AM48" s="3">
        <f ca="1">AL48*2-IF(AL48*2&gt;=Solutions!$B$9,Solutions!$B$9,0)</f>
        <v>8589934592</v>
      </c>
      <c r="AN48" s="3">
        <f ca="1">AM48*2-IF(AM48*2&gt;=Solutions!$B$9,Solutions!$B$9,0)</f>
        <v>17179869184</v>
      </c>
      <c r="AO48" s="3">
        <f ca="1">AN48*2-IF(AN48*2&gt;=Solutions!$B$9,Solutions!$B$9,0)</f>
        <v>34359738368</v>
      </c>
      <c r="AP48" s="3">
        <f ca="1">AO48*2-IF(AO48*2&gt;=Solutions!$B$9,Solutions!$B$9,0)</f>
        <v>68719476736</v>
      </c>
      <c r="AQ48" s="3">
        <f ca="1">AP48*2-IF(AP48*2&gt;=Solutions!$B$9,Solutions!$B$9,0)</f>
        <v>137438953472</v>
      </c>
      <c r="AR48" s="3">
        <f ca="1">AQ48*2-IF(AQ48*2&gt;=Solutions!$B$9,Solutions!$B$9,0)</f>
        <v>274877906944</v>
      </c>
      <c r="AS48" s="3">
        <f ca="1">AR48*2-IF(AR48*2&gt;=Solutions!$B$9,Solutions!$B$9,0)</f>
        <v>549755813888</v>
      </c>
      <c r="AT48" s="3">
        <f ca="1">AS48*2-IF(AS48*2&gt;=Solutions!$B$9,Solutions!$B$9,0)</f>
        <v>1099511627776</v>
      </c>
      <c r="AU48" s="3">
        <f ca="1">AT48*2-IF(AT48*2&gt;=Solutions!$B$9,Solutions!$B$9,0)</f>
        <v>2199023255552</v>
      </c>
      <c r="AV48" s="3">
        <f ca="1">AU48*2-IF(AU48*2&gt;=Solutions!$B$9,Solutions!$B$9,0)</f>
        <v>4398046511104</v>
      </c>
      <c r="AW48" s="3">
        <f ca="1">AV48*2-IF(AV48*2&gt;=Solutions!$B$9,Solutions!$B$9,0)</f>
        <v>8796093022208</v>
      </c>
      <c r="AX48" s="3">
        <f ca="1">AW48*2-IF(AW48*2&gt;=Solutions!$B$9,Solutions!$B$9,0)</f>
        <v>17592186044416</v>
      </c>
      <c r="AY48" s="3">
        <f ca="1">AX48*2-IF(AX48*2&gt;=Solutions!$B$9,Solutions!$B$9,0)</f>
        <v>35184372088832</v>
      </c>
      <c r="AZ48" s="3">
        <f ca="1">AY48*2-IF(AY48*2&gt;=Solutions!$B$9,Solutions!$B$9,0)</f>
        <v>70368744177664</v>
      </c>
      <c r="BA48" s="3">
        <f ca="1">AZ48*2-IF(AZ48*2&gt;=Solutions!$B$9,Solutions!$B$9,0)</f>
        <v>21421770841281</v>
      </c>
      <c r="BB48" s="3">
        <f ca="1">BA48*2-IF(BA48*2&gt;=Solutions!$B$9,Solutions!$B$9,0)</f>
        <v>42843541682562</v>
      </c>
      <c r="BC48" s="3">
        <f ca="1">BB48*2-IF(BB48*2&gt;=Solutions!$B$9,Solutions!$B$9,0)</f>
        <v>85687083365124</v>
      </c>
      <c r="BD48" s="3">
        <f t="shared" ca="1" si="6"/>
        <v>119315717513515</v>
      </c>
      <c r="BE48" s="3">
        <f t="shared" ca="1" si="7"/>
        <v>1</v>
      </c>
      <c r="BF48" s="3" t="str">
        <f ca="1">IF($A48=1,Solutions!$B$9-1,"")</f>
        <v/>
      </c>
      <c r="BG48" s="3">
        <f ca="1">IF($A48=2,IF($C48&lt;0,Solutions!$B$9+$C48,$C48),"")</f>
        <v>119315717513515</v>
      </c>
      <c r="BH48" s="3" t="str">
        <f t="shared" ca="1" si="4"/>
        <v/>
      </c>
      <c r="BI48" s="3" t="str">
        <f ca="1">IF($A48=1,Solutions!$B$9-1,"")</f>
        <v/>
      </c>
      <c r="BJ48" s="3">
        <f t="shared" ca="1" si="5"/>
        <v>1</v>
      </c>
      <c r="BK48" s="3" t="str">
        <f ca="1">IF($A48=3,'part2 invmod'!D47,"")</f>
        <v/>
      </c>
    </row>
    <row r="49" spans="1:63">
      <c r="A49" s="3">
        <f ca="1">OFFSET(Input!C$1,COUNT(Input!$C:$C)-(ROW()-ROW($A$3)+1),0)</f>
        <v>3</v>
      </c>
      <c r="B49" s="3" t="str">
        <f ca="1">OFFSET(Input!D$1,COUNT(Input!$C:$C)-(ROW()-ROW($A$3)+1),0)</f>
        <v>interleave</v>
      </c>
      <c r="C49" s="3">
        <f ca="1">OFFSET(Input!E$1,COUNT(Input!$C:$C)-(ROW()-ROW($A$3)+1),0)</f>
        <v>33</v>
      </c>
      <c r="D49" s="3">
        <f ca="1">MOD(BD49+MOD(SUMPRODUCT(--ISODD(INT(D48/F$2:M$2)),F49:M49),Solutions!$B$9)+MOD(SUMPRODUCT(--ISODD(INT(D48/N$2:U$2)),N49:U49),Solutions!$B$9)+MOD(SUMPRODUCT(--ISODD(INT(D48/V$2:AC$2)),V49:AC49),Solutions!$B$9)+MOD(SUMPRODUCT(--ISODD(INT(D48/AD$2:AK$2)),AD49:AK49),Solutions!$B$9)+MOD(SUMPRODUCT(--ISODD(INT(D48/AL$2:AS$2)),AL49:AS49),Solutions!$B$9)+MOD(SUMPRODUCT(--ISODD(INT(D48/AT$2:BA$2)),AT49:BA49),Solutions!$B$9)+MOD(SUMPRODUCT(--ISODD(INT(D48/BB$2:BC$2)),BB49:BC49),Solutions!$B$9),Solutions!$B$9)</f>
        <v>53858803249768</v>
      </c>
      <c r="E49" s="3">
        <f ca="1">MOD(MOD(SUMPRODUCT(--ISODD(INT(E48/F$2:M$2)),F49:M49),Solutions!$B$9)+MOD(SUMPRODUCT(--ISODD(INT(E48/N$2:U$2)),N49:U49),Solutions!$B$9)+MOD(SUMPRODUCT(--ISODD(INT(E48/V$2:AC$2)),V49:AC49),Solutions!$B$9)+MOD(SUMPRODUCT(--ISODD(INT(E48/AD$2:AK$2)),AD49:AK49),Solutions!$B$9)+MOD(SUMPRODUCT(--ISODD(INT(E48/AL$2:AS$2)),AL49:AS49),Solutions!$B$9)+MOD(SUMPRODUCT(--ISODD(INT(E48/AT$2:BA$2)),AT49:BA49),Solutions!$B$9)+MOD(SUMPRODUCT(--ISODD(INT(E48/BB$2:BC$2)),BB49:BC49),Solutions!$B$9),Solutions!$B$9)</f>
        <v>915862664637</v>
      </c>
      <c r="F49" s="3">
        <f t="shared" ca="1" si="3"/>
        <v>3615627803456</v>
      </c>
      <c r="G49" s="3">
        <f ca="1">F49*2-IF(F49*2&gt;=Solutions!$B$9,Solutions!$B$9,0)</f>
        <v>7231255606912</v>
      </c>
      <c r="H49" s="3">
        <f ca="1">G49*2-IF(G49*2&gt;=Solutions!$B$9,Solutions!$B$9,0)</f>
        <v>14462511213824</v>
      </c>
      <c r="I49" s="3">
        <f ca="1">H49*2-IF(H49*2&gt;=Solutions!$B$9,Solutions!$B$9,0)</f>
        <v>28925022427648</v>
      </c>
      <c r="J49" s="3">
        <f ca="1">I49*2-IF(I49*2&gt;=Solutions!$B$9,Solutions!$B$9,0)</f>
        <v>57850044855296</v>
      </c>
      <c r="K49" s="3">
        <f ca="1">J49*2-IF(J49*2&gt;=Solutions!$B$9,Solutions!$B$9,0)</f>
        <v>115700089710592</v>
      </c>
      <c r="L49" s="3">
        <f ca="1">K49*2-IF(K49*2&gt;=Solutions!$B$9,Solutions!$B$9,0)</f>
        <v>112084461907137</v>
      </c>
      <c r="M49" s="3">
        <f ca="1">L49*2-IF(L49*2&gt;=Solutions!$B$9,Solutions!$B$9,0)</f>
        <v>104853206300227</v>
      </c>
      <c r="N49" s="3">
        <f ca="1">M49*2-IF(M49*2&gt;=Solutions!$B$9,Solutions!$B$9,0)</f>
        <v>90390695086407</v>
      </c>
      <c r="O49" s="3">
        <f ca="1">N49*2-IF(N49*2&gt;=Solutions!$B$9,Solutions!$B$9,0)</f>
        <v>61465672658767</v>
      </c>
      <c r="P49" s="3">
        <f ca="1">O49*2-IF(O49*2&gt;=Solutions!$B$9,Solutions!$B$9,0)</f>
        <v>3615627803487</v>
      </c>
      <c r="Q49" s="3">
        <f ca="1">P49*2-IF(P49*2&gt;=Solutions!$B$9,Solutions!$B$9,0)</f>
        <v>7231255606974</v>
      </c>
      <c r="R49" s="3">
        <f ca="1">Q49*2-IF(Q49*2&gt;=Solutions!$B$9,Solutions!$B$9,0)</f>
        <v>14462511213948</v>
      </c>
      <c r="S49" s="3">
        <f ca="1">R49*2-IF(R49*2&gt;=Solutions!$B$9,Solutions!$B$9,0)</f>
        <v>28925022427896</v>
      </c>
      <c r="T49" s="3">
        <f ca="1">S49*2-IF(S49*2&gt;=Solutions!$B$9,Solutions!$B$9,0)</f>
        <v>57850044855792</v>
      </c>
      <c r="U49" s="3">
        <f ca="1">T49*2-IF(T49*2&gt;=Solutions!$B$9,Solutions!$B$9,0)</f>
        <v>115700089711584</v>
      </c>
      <c r="V49" s="3">
        <f ca="1">U49*2-IF(U49*2&gt;=Solutions!$B$9,Solutions!$B$9,0)</f>
        <v>112084461909121</v>
      </c>
      <c r="W49" s="3">
        <f ca="1">V49*2-IF(V49*2&gt;=Solutions!$B$9,Solutions!$B$9,0)</f>
        <v>104853206304195</v>
      </c>
      <c r="X49" s="3">
        <f ca="1">W49*2-IF(W49*2&gt;=Solutions!$B$9,Solutions!$B$9,0)</f>
        <v>90390695094343</v>
      </c>
      <c r="Y49" s="3">
        <f ca="1">X49*2-IF(X49*2&gt;=Solutions!$B$9,Solutions!$B$9,0)</f>
        <v>61465672674639</v>
      </c>
      <c r="Z49" s="3">
        <f ca="1">Y49*2-IF(Y49*2&gt;=Solutions!$B$9,Solutions!$B$9,0)</f>
        <v>3615627835231</v>
      </c>
      <c r="AA49" s="3">
        <f ca="1">Z49*2-IF(Z49*2&gt;=Solutions!$B$9,Solutions!$B$9,0)</f>
        <v>7231255670462</v>
      </c>
      <c r="AB49" s="3">
        <f ca="1">AA49*2-IF(AA49*2&gt;=Solutions!$B$9,Solutions!$B$9,0)</f>
        <v>14462511340924</v>
      </c>
      <c r="AC49" s="3">
        <f ca="1">AB49*2-IF(AB49*2&gt;=Solutions!$B$9,Solutions!$B$9,0)</f>
        <v>28925022681848</v>
      </c>
      <c r="AD49" s="3">
        <f ca="1">AC49*2-IF(AC49*2&gt;=Solutions!$B$9,Solutions!$B$9,0)</f>
        <v>57850045363696</v>
      </c>
      <c r="AE49" s="3">
        <f ca="1">AD49*2-IF(AD49*2&gt;=Solutions!$B$9,Solutions!$B$9,0)</f>
        <v>115700090727392</v>
      </c>
      <c r="AF49" s="3">
        <f ca="1">AE49*2-IF(AE49*2&gt;=Solutions!$B$9,Solutions!$B$9,0)</f>
        <v>112084463940737</v>
      </c>
      <c r="AG49" s="3">
        <f ca="1">AF49*2-IF(AF49*2&gt;=Solutions!$B$9,Solutions!$B$9,0)</f>
        <v>104853210367427</v>
      </c>
      <c r="AH49" s="3">
        <f ca="1">AG49*2-IF(AG49*2&gt;=Solutions!$B$9,Solutions!$B$9,0)</f>
        <v>90390703220807</v>
      </c>
      <c r="AI49" s="3">
        <f ca="1">AH49*2-IF(AH49*2&gt;=Solutions!$B$9,Solutions!$B$9,0)</f>
        <v>61465688927567</v>
      </c>
      <c r="AJ49" s="3">
        <f ca="1">AI49*2-IF(AI49*2&gt;=Solutions!$B$9,Solutions!$B$9,0)</f>
        <v>3615660341087</v>
      </c>
      <c r="AK49" s="3">
        <f ca="1">AJ49*2-IF(AJ49*2&gt;=Solutions!$B$9,Solutions!$B$9,0)</f>
        <v>7231320682174</v>
      </c>
      <c r="AL49" s="3">
        <f ca="1">AK49*2-IF(AK49*2&gt;=Solutions!$B$9,Solutions!$B$9,0)</f>
        <v>14462641364348</v>
      </c>
      <c r="AM49" s="3">
        <f ca="1">AL49*2-IF(AL49*2&gt;=Solutions!$B$9,Solutions!$B$9,0)</f>
        <v>28925282728696</v>
      </c>
      <c r="AN49" s="3">
        <f ca="1">AM49*2-IF(AM49*2&gt;=Solutions!$B$9,Solutions!$B$9,0)</f>
        <v>57850565457392</v>
      </c>
      <c r="AO49" s="3">
        <f ca="1">AN49*2-IF(AN49*2&gt;=Solutions!$B$9,Solutions!$B$9,0)</f>
        <v>115701130914784</v>
      </c>
      <c r="AP49" s="3">
        <f ca="1">AO49*2-IF(AO49*2&gt;=Solutions!$B$9,Solutions!$B$9,0)</f>
        <v>112086544315521</v>
      </c>
      <c r="AQ49" s="3">
        <f ca="1">AP49*2-IF(AP49*2&gt;=Solutions!$B$9,Solutions!$B$9,0)</f>
        <v>104857371116995</v>
      </c>
      <c r="AR49" s="3">
        <f ca="1">AQ49*2-IF(AQ49*2&gt;=Solutions!$B$9,Solutions!$B$9,0)</f>
        <v>90399024719943</v>
      </c>
      <c r="AS49" s="3">
        <f ca="1">AR49*2-IF(AR49*2&gt;=Solutions!$B$9,Solutions!$B$9,0)</f>
        <v>61482331925839</v>
      </c>
      <c r="AT49" s="3">
        <f ca="1">AS49*2-IF(AS49*2&gt;=Solutions!$B$9,Solutions!$B$9,0)</f>
        <v>3648946337631</v>
      </c>
      <c r="AU49" s="3">
        <f ca="1">AT49*2-IF(AT49*2&gt;=Solutions!$B$9,Solutions!$B$9,0)</f>
        <v>7297892675262</v>
      </c>
      <c r="AV49" s="3">
        <f ca="1">AU49*2-IF(AU49*2&gt;=Solutions!$B$9,Solutions!$B$9,0)</f>
        <v>14595785350524</v>
      </c>
      <c r="AW49" s="3">
        <f ca="1">AV49*2-IF(AV49*2&gt;=Solutions!$B$9,Solutions!$B$9,0)</f>
        <v>29191570701048</v>
      </c>
      <c r="AX49" s="3">
        <f ca="1">AW49*2-IF(AW49*2&gt;=Solutions!$B$9,Solutions!$B$9,0)</f>
        <v>58383141402096</v>
      </c>
      <c r="AY49" s="3">
        <f ca="1">AX49*2-IF(AX49*2&gt;=Solutions!$B$9,Solutions!$B$9,0)</f>
        <v>116766282804192</v>
      </c>
      <c r="AZ49" s="3">
        <f ca="1">AY49*2-IF(AY49*2&gt;=Solutions!$B$9,Solutions!$B$9,0)</f>
        <v>114216848094337</v>
      </c>
      <c r="BA49" s="3">
        <f ca="1">AZ49*2-IF(AZ49*2&gt;=Solutions!$B$9,Solutions!$B$9,0)</f>
        <v>109117978674627</v>
      </c>
      <c r="BB49" s="3">
        <f ca="1">BA49*2-IF(BA49*2&gt;=Solutions!$B$9,Solutions!$B$9,0)</f>
        <v>98920239835207</v>
      </c>
      <c r="BC49" s="3">
        <f ca="1">BB49*2-IF(BB49*2&gt;=Solutions!$B$9,Solutions!$B$9,0)</f>
        <v>78524762156367</v>
      </c>
      <c r="BD49" s="3">
        <f t="shared" ca="1" si="6"/>
        <v>0</v>
      </c>
      <c r="BE49" s="3">
        <f t="shared" ca="1" si="7"/>
        <v>3615627803456</v>
      </c>
      <c r="BF49" s="3" t="str">
        <f ca="1">IF($A49=1,Solutions!$B$9-1,"")</f>
        <v/>
      </c>
      <c r="BG49" s="3" t="str">
        <f ca="1">IF($A49=2,IF($C49&lt;0,Solutions!$B$9+$C49,$C49),"")</f>
        <v/>
      </c>
      <c r="BH49" s="3">
        <f t="shared" ca="1" si="4"/>
        <v>0</v>
      </c>
      <c r="BI49" s="3" t="str">
        <f ca="1">IF($A49=1,Solutions!$B$9-1,"")</f>
        <v/>
      </c>
      <c r="BJ49" s="3" t="str">
        <f t="shared" ca="1" si="5"/>
        <v/>
      </c>
      <c r="BK49" s="3">
        <f ca="1">IF($A49=3,'part2 invmod'!D48,"")</f>
        <v>3615627803456</v>
      </c>
    </row>
    <row r="50" spans="1:63">
      <c r="A50" s="3">
        <f ca="1">OFFSET(Input!C$1,COUNT(Input!$C:$C)-(ROW()-ROW($A$3)+1),0)</f>
        <v>1</v>
      </c>
      <c r="B50" s="3" t="str">
        <f ca="1">OFFSET(Input!D$1,COUNT(Input!$C:$C)-(ROW()-ROW($A$3)+1),0)</f>
        <v>reverse</v>
      </c>
      <c r="C50" s="3">
        <f ca="1">OFFSET(Input!E$1,COUNT(Input!$C:$C)-(ROW()-ROW($A$3)+1),0)</f>
        <v>0</v>
      </c>
      <c r="D50" s="3">
        <f ca="1">MOD(BD50+MOD(SUMPRODUCT(--ISODD(INT(D49/F$2:M$2)),F50:M50),Solutions!$B$9)+MOD(SUMPRODUCT(--ISODD(INT(D49/N$2:U$2)),N50:U50),Solutions!$B$9)+MOD(SUMPRODUCT(--ISODD(INT(D49/V$2:AC$2)),V50:AC50),Solutions!$B$9)+MOD(SUMPRODUCT(--ISODD(INT(D49/AD$2:AK$2)),AD50:AK50),Solutions!$B$9)+MOD(SUMPRODUCT(--ISODD(INT(D49/AL$2:AS$2)),AL50:AS50),Solutions!$B$9)+MOD(SUMPRODUCT(--ISODD(INT(D49/AT$2:BA$2)),AT50:BA50),Solutions!$B$9)+MOD(SUMPRODUCT(--ISODD(INT(D49/BB$2:BC$2)),BB50:BC50),Solutions!$B$9),Solutions!$B$9)</f>
        <v>65456914264278</v>
      </c>
      <c r="E50" s="3">
        <f ca="1">MOD(MOD(SUMPRODUCT(--ISODD(INT(E49/F$2:M$2)),F50:M50),Solutions!$B$9)+MOD(SUMPRODUCT(--ISODD(INT(E49/N$2:U$2)),N50:U50),Solutions!$B$9)+MOD(SUMPRODUCT(--ISODD(INT(E49/V$2:AC$2)),V50:AC50),Solutions!$B$9)+MOD(SUMPRODUCT(--ISODD(INT(E49/AD$2:AK$2)),AD50:AK50),Solutions!$B$9)+MOD(SUMPRODUCT(--ISODD(INT(E49/AL$2:AS$2)),AL50:AS50),Solutions!$B$9)+MOD(SUMPRODUCT(--ISODD(INT(E49/AT$2:BA$2)),AT50:BA50),Solutions!$B$9)+MOD(SUMPRODUCT(--ISODD(INT(E49/BB$2:BC$2)),BB50:BC50),Solutions!$B$9),Solutions!$B$9)</f>
        <v>118399854849410</v>
      </c>
      <c r="F50" s="3">
        <f t="shared" ca="1" si="3"/>
        <v>119315717514046</v>
      </c>
      <c r="G50" s="3">
        <f ca="1">F50*2-IF(F50*2&gt;=Solutions!$B$9,Solutions!$B$9,0)</f>
        <v>119315717514045</v>
      </c>
      <c r="H50" s="3">
        <f ca="1">G50*2-IF(G50*2&gt;=Solutions!$B$9,Solutions!$B$9,0)</f>
        <v>119315717514043</v>
      </c>
      <c r="I50" s="3">
        <f ca="1">H50*2-IF(H50*2&gt;=Solutions!$B$9,Solutions!$B$9,0)</f>
        <v>119315717514039</v>
      </c>
      <c r="J50" s="3">
        <f ca="1">I50*2-IF(I50*2&gt;=Solutions!$B$9,Solutions!$B$9,0)</f>
        <v>119315717514031</v>
      </c>
      <c r="K50" s="3">
        <f ca="1">J50*2-IF(J50*2&gt;=Solutions!$B$9,Solutions!$B$9,0)</f>
        <v>119315717514015</v>
      </c>
      <c r="L50" s="3">
        <f ca="1">K50*2-IF(K50*2&gt;=Solutions!$B$9,Solutions!$B$9,0)</f>
        <v>119315717513983</v>
      </c>
      <c r="M50" s="3">
        <f ca="1">L50*2-IF(L50*2&gt;=Solutions!$B$9,Solutions!$B$9,0)</f>
        <v>119315717513919</v>
      </c>
      <c r="N50" s="3">
        <f ca="1">M50*2-IF(M50*2&gt;=Solutions!$B$9,Solutions!$B$9,0)</f>
        <v>119315717513791</v>
      </c>
      <c r="O50" s="3">
        <f ca="1">N50*2-IF(N50*2&gt;=Solutions!$B$9,Solutions!$B$9,0)</f>
        <v>119315717513535</v>
      </c>
      <c r="P50" s="3">
        <f ca="1">O50*2-IF(O50*2&gt;=Solutions!$B$9,Solutions!$B$9,0)</f>
        <v>119315717513023</v>
      </c>
      <c r="Q50" s="3">
        <f ca="1">P50*2-IF(P50*2&gt;=Solutions!$B$9,Solutions!$B$9,0)</f>
        <v>119315717511999</v>
      </c>
      <c r="R50" s="3">
        <f ca="1">Q50*2-IF(Q50*2&gt;=Solutions!$B$9,Solutions!$B$9,0)</f>
        <v>119315717509951</v>
      </c>
      <c r="S50" s="3">
        <f ca="1">R50*2-IF(R50*2&gt;=Solutions!$B$9,Solutions!$B$9,0)</f>
        <v>119315717505855</v>
      </c>
      <c r="T50" s="3">
        <f ca="1">S50*2-IF(S50*2&gt;=Solutions!$B$9,Solutions!$B$9,0)</f>
        <v>119315717497663</v>
      </c>
      <c r="U50" s="3">
        <f ca="1">T50*2-IF(T50*2&gt;=Solutions!$B$9,Solutions!$B$9,0)</f>
        <v>119315717481279</v>
      </c>
      <c r="V50" s="3">
        <f ca="1">U50*2-IF(U50*2&gt;=Solutions!$B$9,Solutions!$B$9,0)</f>
        <v>119315717448511</v>
      </c>
      <c r="W50" s="3">
        <f ca="1">V50*2-IF(V50*2&gt;=Solutions!$B$9,Solutions!$B$9,0)</f>
        <v>119315717382975</v>
      </c>
      <c r="X50" s="3">
        <f ca="1">W50*2-IF(W50*2&gt;=Solutions!$B$9,Solutions!$B$9,0)</f>
        <v>119315717251903</v>
      </c>
      <c r="Y50" s="3">
        <f ca="1">X50*2-IF(X50*2&gt;=Solutions!$B$9,Solutions!$B$9,0)</f>
        <v>119315716989759</v>
      </c>
      <c r="Z50" s="3">
        <f ca="1">Y50*2-IF(Y50*2&gt;=Solutions!$B$9,Solutions!$B$9,0)</f>
        <v>119315716465471</v>
      </c>
      <c r="AA50" s="3">
        <f ca="1">Z50*2-IF(Z50*2&gt;=Solutions!$B$9,Solutions!$B$9,0)</f>
        <v>119315715416895</v>
      </c>
      <c r="AB50" s="3">
        <f ca="1">AA50*2-IF(AA50*2&gt;=Solutions!$B$9,Solutions!$B$9,0)</f>
        <v>119315713319743</v>
      </c>
      <c r="AC50" s="3">
        <f ca="1">AB50*2-IF(AB50*2&gt;=Solutions!$B$9,Solutions!$B$9,0)</f>
        <v>119315709125439</v>
      </c>
      <c r="AD50" s="3">
        <f ca="1">AC50*2-IF(AC50*2&gt;=Solutions!$B$9,Solutions!$B$9,0)</f>
        <v>119315700736831</v>
      </c>
      <c r="AE50" s="3">
        <f ca="1">AD50*2-IF(AD50*2&gt;=Solutions!$B$9,Solutions!$B$9,0)</f>
        <v>119315683959615</v>
      </c>
      <c r="AF50" s="3">
        <f ca="1">AE50*2-IF(AE50*2&gt;=Solutions!$B$9,Solutions!$B$9,0)</f>
        <v>119315650405183</v>
      </c>
      <c r="AG50" s="3">
        <f ca="1">AF50*2-IF(AF50*2&gt;=Solutions!$B$9,Solutions!$B$9,0)</f>
        <v>119315583296319</v>
      </c>
      <c r="AH50" s="3">
        <f ca="1">AG50*2-IF(AG50*2&gt;=Solutions!$B$9,Solutions!$B$9,0)</f>
        <v>119315449078591</v>
      </c>
      <c r="AI50" s="3">
        <f ca="1">AH50*2-IF(AH50*2&gt;=Solutions!$B$9,Solutions!$B$9,0)</f>
        <v>119315180643135</v>
      </c>
      <c r="AJ50" s="3">
        <f ca="1">AI50*2-IF(AI50*2&gt;=Solutions!$B$9,Solutions!$B$9,0)</f>
        <v>119314643772223</v>
      </c>
      <c r="AK50" s="3">
        <f ca="1">AJ50*2-IF(AJ50*2&gt;=Solutions!$B$9,Solutions!$B$9,0)</f>
        <v>119313570030399</v>
      </c>
      <c r="AL50" s="3">
        <f ca="1">AK50*2-IF(AK50*2&gt;=Solutions!$B$9,Solutions!$B$9,0)</f>
        <v>119311422546751</v>
      </c>
      <c r="AM50" s="3">
        <f ca="1">AL50*2-IF(AL50*2&gt;=Solutions!$B$9,Solutions!$B$9,0)</f>
        <v>119307127579455</v>
      </c>
      <c r="AN50" s="3">
        <f ca="1">AM50*2-IF(AM50*2&gt;=Solutions!$B$9,Solutions!$B$9,0)</f>
        <v>119298537644863</v>
      </c>
      <c r="AO50" s="3">
        <f ca="1">AN50*2-IF(AN50*2&gt;=Solutions!$B$9,Solutions!$B$9,0)</f>
        <v>119281357775679</v>
      </c>
      <c r="AP50" s="3">
        <f ca="1">AO50*2-IF(AO50*2&gt;=Solutions!$B$9,Solutions!$B$9,0)</f>
        <v>119246998037311</v>
      </c>
      <c r="AQ50" s="3">
        <f ca="1">AP50*2-IF(AP50*2&gt;=Solutions!$B$9,Solutions!$B$9,0)</f>
        <v>119178278560575</v>
      </c>
      <c r="AR50" s="3">
        <f ca="1">AQ50*2-IF(AQ50*2&gt;=Solutions!$B$9,Solutions!$B$9,0)</f>
        <v>119040839607103</v>
      </c>
      <c r="AS50" s="3">
        <f ca="1">AR50*2-IF(AR50*2&gt;=Solutions!$B$9,Solutions!$B$9,0)</f>
        <v>118765961700159</v>
      </c>
      <c r="AT50" s="3">
        <f ca="1">AS50*2-IF(AS50*2&gt;=Solutions!$B$9,Solutions!$B$9,0)</f>
        <v>118216205886271</v>
      </c>
      <c r="AU50" s="3">
        <f ca="1">AT50*2-IF(AT50*2&gt;=Solutions!$B$9,Solutions!$B$9,0)</f>
        <v>117116694258495</v>
      </c>
      <c r="AV50" s="3">
        <f ca="1">AU50*2-IF(AU50*2&gt;=Solutions!$B$9,Solutions!$B$9,0)</f>
        <v>114917671002943</v>
      </c>
      <c r="AW50" s="3">
        <f ca="1">AV50*2-IF(AV50*2&gt;=Solutions!$B$9,Solutions!$B$9,0)</f>
        <v>110519624491839</v>
      </c>
      <c r="AX50" s="3">
        <f ca="1">AW50*2-IF(AW50*2&gt;=Solutions!$B$9,Solutions!$B$9,0)</f>
        <v>101723531469631</v>
      </c>
      <c r="AY50" s="3">
        <f ca="1">AX50*2-IF(AX50*2&gt;=Solutions!$B$9,Solutions!$B$9,0)</f>
        <v>84131345425215</v>
      </c>
      <c r="AZ50" s="3">
        <f ca="1">AY50*2-IF(AY50*2&gt;=Solutions!$B$9,Solutions!$B$9,0)</f>
        <v>48946973336383</v>
      </c>
      <c r="BA50" s="3">
        <f ca="1">AZ50*2-IF(AZ50*2&gt;=Solutions!$B$9,Solutions!$B$9,0)</f>
        <v>97893946672766</v>
      </c>
      <c r="BB50" s="3">
        <f ca="1">BA50*2-IF(BA50*2&gt;=Solutions!$B$9,Solutions!$B$9,0)</f>
        <v>76472175831485</v>
      </c>
      <c r="BC50" s="3">
        <f ca="1">BB50*2-IF(BB50*2&gt;=Solutions!$B$9,Solutions!$B$9,0)</f>
        <v>33628634148923</v>
      </c>
      <c r="BD50" s="3">
        <f t="shared" ca="1" si="6"/>
        <v>119315717514046</v>
      </c>
      <c r="BE50" s="3">
        <f t="shared" ca="1" si="7"/>
        <v>119315717514046</v>
      </c>
      <c r="BF50" s="3">
        <f ca="1">IF($A50=1,Solutions!$B$9-1,"")</f>
        <v>119315717514046</v>
      </c>
      <c r="BG50" s="3" t="str">
        <f ca="1">IF($A50=2,IF($C50&lt;0,Solutions!$B$9+$C50,$C50),"")</f>
        <v/>
      </c>
      <c r="BH50" s="3" t="str">
        <f t="shared" ca="1" si="4"/>
        <v/>
      </c>
      <c r="BI50" s="3">
        <f ca="1">IF($A50=1,Solutions!$B$9-1,"")</f>
        <v>119315717514046</v>
      </c>
      <c r="BJ50" s="3" t="str">
        <f t="shared" ca="1" si="5"/>
        <v/>
      </c>
      <c r="BK50" s="3" t="str">
        <f ca="1">IF($A50=3,'part2 invmod'!D49,"")</f>
        <v/>
      </c>
    </row>
    <row r="51" spans="1:63">
      <c r="A51" s="3">
        <f ca="1">OFFSET(Input!C$1,COUNT(Input!$C:$C)-(ROW()-ROW($A$3)+1),0)</f>
        <v>2</v>
      </c>
      <c r="B51" s="3" t="str">
        <f ca="1">OFFSET(Input!D$1,COUNT(Input!$C:$C)-(ROW()-ROW($A$3)+1),0)</f>
        <v>offset</v>
      </c>
      <c r="C51" s="3">
        <f ca="1">OFFSET(Input!E$1,COUNT(Input!$C:$C)-(ROW()-ROW($A$3)+1),0)</f>
        <v>-6767</v>
      </c>
      <c r="D51" s="3">
        <f ca="1">MOD(BD51+MOD(SUMPRODUCT(--ISODD(INT(D50/F$2:M$2)),F51:M51),Solutions!$B$9)+MOD(SUMPRODUCT(--ISODD(INT(D50/N$2:U$2)),N51:U51),Solutions!$B$9)+MOD(SUMPRODUCT(--ISODD(INT(D50/V$2:AC$2)),V51:AC51),Solutions!$B$9)+MOD(SUMPRODUCT(--ISODD(INT(D50/AD$2:AK$2)),AD51:AK51),Solutions!$B$9)+MOD(SUMPRODUCT(--ISODD(INT(D50/AL$2:AS$2)),AL51:AS51),Solutions!$B$9)+MOD(SUMPRODUCT(--ISODD(INT(D50/AT$2:BA$2)),AT51:BA51),Solutions!$B$9)+MOD(SUMPRODUCT(--ISODD(INT(D50/BB$2:BC$2)),BB51:BC51),Solutions!$B$9),Solutions!$B$9)</f>
        <v>65456914257511</v>
      </c>
      <c r="E51" s="3">
        <f ca="1">MOD(MOD(SUMPRODUCT(--ISODD(INT(E50/F$2:M$2)),F51:M51),Solutions!$B$9)+MOD(SUMPRODUCT(--ISODD(INT(E50/N$2:U$2)),N51:U51),Solutions!$B$9)+MOD(SUMPRODUCT(--ISODD(INT(E50/V$2:AC$2)),V51:AC51),Solutions!$B$9)+MOD(SUMPRODUCT(--ISODD(INT(E50/AD$2:AK$2)),AD51:AK51),Solutions!$B$9)+MOD(SUMPRODUCT(--ISODD(INT(E50/AL$2:AS$2)),AL51:AS51),Solutions!$B$9)+MOD(SUMPRODUCT(--ISODD(INT(E50/AT$2:BA$2)),AT51:BA51),Solutions!$B$9)+MOD(SUMPRODUCT(--ISODD(INT(E50/BB$2:BC$2)),BB51:BC51),Solutions!$B$9),Solutions!$B$9)</f>
        <v>118399854849410</v>
      </c>
      <c r="F51" s="3">
        <f t="shared" ca="1" si="3"/>
        <v>1</v>
      </c>
      <c r="G51" s="3">
        <f ca="1">F51*2-IF(F51*2&gt;=Solutions!$B$9,Solutions!$B$9,0)</f>
        <v>2</v>
      </c>
      <c r="H51" s="3">
        <f ca="1">G51*2-IF(G51*2&gt;=Solutions!$B$9,Solutions!$B$9,0)</f>
        <v>4</v>
      </c>
      <c r="I51" s="3">
        <f ca="1">H51*2-IF(H51*2&gt;=Solutions!$B$9,Solutions!$B$9,0)</f>
        <v>8</v>
      </c>
      <c r="J51" s="3">
        <f ca="1">I51*2-IF(I51*2&gt;=Solutions!$B$9,Solutions!$B$9,0)</f>
        <v>16</v>
      </c>
      <c r="K51" s="3">
        <f ca="1">J51*2-IF(J51*2&gt;=Solutions!$B$9,Solutions!$B$9,0)</f>
        <v>32</v>
      </c>
      <c r="L51" s="3">
        <f ca="1">K51*2-IF(K51*2&gt;=Solutions!$B$9,Solutions!$B$9,0)</f>
        <v>64</v>
      </c>
      <c r="M51" s="3">
        <f ca="1">L51*2-IF(L51*2&gt;=Solutions!$B$9,Solutions!$B$9,0)</f>
        <v>128</v>
      </c>
      <c r="N51" s="3">
        <f ca="1">M51*2-IF(M51*2&gt;=Solutions!$B$9,Solutions!$B$9,0)</f>
        <v>256</v>
      </c>
      <c r="O51" s="3">
        <f ca="1">N51*2-IF(N51*2&gt;=Solutions!$B$9,Solutions!$B$9,0)</f>
        <v>512</v>
      </c>
      <c r="P51" s="3">
        <f ca="1">O51*2-IF(O51*2&gt;=Solutions!$B$9,Solutions!$B$9,0)</f>
        <v>1024</v>
      </c>
      <c r="Q51" s="3">
        <f ca="1">P51*2-IF(P51*2&gt;=Solutions!$B$9,Solutions!$B$9,0)</f>
        <v>2048</v>
      </c>
      <c r="R51" s="3">
        <f ca="1">Q51*2-IF(Q51*2&gt;=Solutions!$B$9,Solutions!$B$9,0)</f>
        <v>4096</v>
      </c>
      <c r="S51" s="3">
        <f ca="1">R51*2-IF(R51*2&gt;=Solutions!$B$9,Solutions!$B$9,0)</f>
        <v>8192</v>
      </c>
      <c r="T51" s="3">
        <f ca="1">S51*2-IF(S51*2&gt;=Solutions!$B$9,Solutions!$B$9,0)</f>
        <v>16384</v>
      </c>
      <c r="U51" s="3">
        <f ca="1">T51*2-IF(T51*2&gt;=Solutions!$B$9,Solutions!$B$9,0)</f>
        <v>32768</v>
      </c>
      <c r="V51" s="3">
        <f ca="1">U51*2-IF(U51*2&gt;=Solutions!$B$9,Solutions!$B$9,0)</f>
        <v>65536</v>
      </c>
      <c r="W51" s="3">
        <f ca="1">V51*2-IF(V51*2&gt;=Solutions!$B$9,Solutions!$B$9,0)</f>
        <v>131072</v>
      </c>
      <c r="X51" s="3">
        <f ca="1">W51*2-IF(W51*2&gt;=Solutions!$B$9,Solutions!$B$9,0)</f>
        <v>262144</v>
      </c>
      <c r="Y51" s="3">
        <f ca="1">X51*2-IF(X51*2&gt;=Solutions!$B$9,Solutions!$B$9,0)</f>
        <v>524288</v>
      </c>
      <c r="Z51" s="3">
        <f ca="1">Y51*2-IF(Y51*2&gt;=Solutions!$B$9,Solutions!$B$9,0)</f>
        <v>1048576</v>
      </c>
      <c r="AA51" s="3">
        <f ca="1">Z51*2-IF(Z51*2&gt;=Solutions!$B$9,Solutions!$B$9,0)</f>
        <v>2097152</v>
      </c>
      <c r="AB51" s="3">
        <f ca="1">AA51*2-IF(AA51*2&gt;=Solutions!$B$9,Solutions!$B$9,0)</f>
        <v>4194304</v>
      </c>
      <c r="AC51" s="3">
        <f ca="1">AB51*2-IF(AB51*2&gt;=Solutions!$B$9,Solutions!$B$9,0)</f>
        <v>8388608</v>
      </c>
      <c r="AD51" s="3">
        <f ca="1">AC51*2-IF(AC51*2&gt;=Solutions!$B$9,Solutions!$B$9,0)</f>
        <v>16777216</v>
      </c>
      <c r="AE51" s="3">
        <f ca="1">AD51*2-IF(AD51*2&gt;=Solutions!$B$9,Solutions!$B$9,0)</f>
        <v>33554432</v>
      </c>
      <c r="AF51" s="3">
        <f ca="1">AE51*2-IF(AE51*2&gt;=Solutions!$B$9,Solutions!$B$9,0)</f>
        <v>67108864</v>
      </c>
      <c r="AG51" s="3">
        <f ca="1">AF51*2-IF(AF51*2&gt;=Solutions!$B$9,Solutions!$B$9,0)</f>
        <v>134217728</v>
      </c>
      <c r="AH51" s="3">
        <f ca="1">AG51*2-IF(AG51*2&gt;=Solutions!$B$9,Solutions!$B$9,0)</f>
        <v>268435456</v>
      </c>
      <c r="AI51" s="3">
        <f ca="1">AH51*2-IF(AH51*2&gt;=Solutions!$B$9,Solutions!$B$9,0)</f>
        <v>536870912</v>
      </c>
      <c r="AJ51" s="3">
        <f ca="1">AI51*2-IF(AI51*2&gt;=Solutions!$B$9,Solutions!$B$9,0)</f>
        <v>1073741824</v>
      </c>
      <c r="AK51" s="3">
        <f ca="1">AJ51*2-IF(AJ51*2&gt;=Solutions!$B$9,Solutions!$B$9,0)</f>
        <v>2147483648</v>
      </c>
      <c r="AL51" s="3">
        <f ca="1">AK51*2-IF(AK51*2&gt;=Solutions!$B$9,Solutions!$B$9,0)</f>
        <v>4294967296</v>
      </c>
      <c r="AM51" s="3">
        <f ca="1">AL51*2-IF(AL51*2&gt;=Solutions!$B$9,Solutions!$B$9,0)</f>
        <v>8589934592</v>
      </c>
      <c r="AN51" s="3">
        <f ca="1">AM51*2-IF(AM51*2&gt;=Solutions!$B$9,Solutions!$B$9,0)</f>
        <v>17179869184</v>
      </c>
      <c r="AO51" s="3">
        <f ca="1">AN51*2-IF(AN51*2&gt;=Solutions!$B$9,Solutions!$B$9,0)</f>
        <v>34359738368</v>
      </c>
      <c r="AP51" s="3">
        <f ca="1">AO51*2-IF(AO51*2&gt;=Solutions!$B$9,Solutions!$B$9,0)</f>
        <v>68719476736</v>
      </c>
      <c r="AQ51" s="3">
        <f ca="1">AP51*2-IF(AP51*2&gt;=Solutions!$B$9,Solutions!$B$9,0)</f>
        <v>137438953472</v>
      </c>
      <c r="AR51" s="3">
        <f ca="1">AQ51*2-IF(AQ51*2&gt;=Solutions!$B$9,Solutions!$B$9,0)</f>
        <v>274877906944</v>
      </c>
      <c r="AS51" s="3">
        <f ca="1">AR51*2-IF(AR51*2&gt;=Solutions!$B$9,Solutions!$B$9,0)</f>
        <v>549755813888</v>
      </c>
      <c r="AT51" s="3">
        <f ca="1">AS51*2-IF(AS51*2&gt;=Solutions!$B$9,Solutions!$B$9,0)</f>
        <v>1099511627776</v>
      </c>
      <c r="AU51" s="3">
        <f ca="1">AT51*2-IF(AT51*2&gt;=Solutions!$B$9,Solutions!$B$9,0)</f>
        <v>2199023255552</v>
      </c>
      <c r="AV51" s="3">
        <f ca="1">AU51*2-IF(AU51*2&gt;=Solutions!$B$9,Solutions!$B$9,0)</f>
        <v>4398046511104</v>
      </c>
      <c r="AW51" s="3">
        <f ca="1">AV51*2-IF(AV51*2&gt;=Solutions!$B$9,Solutions!$B$9,0)</f>
        <v>8796093022208</v>
      </c>
      <c r="AX51" s="3">
        <f ca="1">AW51*2-IF(AW51*2&gt;=Solutions!$B$9,Solutions!$B$9,0)</f>
        <v>17592186044416</v>
      </c>
      <c r="AY51" s="3">
        <f ca="1">AX51*2-IF(AX51*2&gt;=Solutions!$B$9,Solutions!$B$9,0)</f>
        <v>35184372088832</v>
      </c>
      <c r="AZ51" s="3">
        <f ca="1">AY51*2-IF(AY51*2&gt;=Solutions!$B$9,Solutions!$B$9,0)</f>
        <v>70368744177664</v>
      </c>
      <c r="BA51" s="3">
        <f ca="1">AZ51*2-IF(AZ51*2&gt;=Solutions!$B$9,Solutions!$B$9,0)</f>
        <v>21421770841281</v>
      </c>
      <c r="BB51" s="3">
        <f ca="1">BA51*2-IF(BA51*2&gt;=Solutions!$B$9,Solutions!$B$9,0)</f>
        <v>42843541682562</v>
      </c>
      <c r="BC51" s="3">
        <f ca="1">BB51*2-IF(BB51*2&gt;=Solutions!$B$9,Solutions!$B$9,0)</f>
        <v>85687083365124</v>
      </c>
      <c r="BD51" s="3">
        <f t="shared" ca="1" si="6"/>
        <v>119315717507280</v>
      </c>
      <c r="BE51" s="3">
        <f t="shared" ca="1" si="7"/>
        <v>1</v>
      </c>
      <c r="BF51" s="3" t="str">
        <f ca="1">IF($A51=1,Solutions!$B$9-1,"")</f>
        <v/>
      </c>
      <c r="BG51" s="3">
        <f ca="1">IF($A51=2,IF($C51&lt;0,Solutions!$B$9+$C51,$C51),"")</f>
        <v>119315717507280</v>
      </c>
      <c r="BH51" s="3" t="str">
        <f t="shared" ca="1" si="4"/>
        <v/>
      </c>
      <c r="BI51" s="3" t="str">
        <f ca="1">IF($A51=1,Solutions!$B$9-1,"")</f>
        <v/>
      </c>
      <c r="BJ51" s="3">
        <f t="shared" ca="1" si="5"/>
        <v>1</v>
      </c>
      <c r="BK51" s="3" t="str">
        <f ca="1">IF($A51=3,'part2 invmod'!D50,"")</f>
        <v/>
      </c>
    </row>
    <row r="52" spans="1:63">
      <c r="A52" s="3">
        <f ca="1">OFFSET(Input!C$1,COUNT(Input!$C:$C)-(ROW()-ROW($A$3)+1),0)</f>
        <v>1</v>
      </c>
      <c r="B52" s="3" t="str">
        <f ca="1">OFFSET(Input!D$1,COUNT(Input!$C:$C)-(ROW()-ROW($A$3)+1),0)</f>
        <v>reverse</v>
      </c>
      <c r="C52" s="3">
        <f ca="1">OFFSET(Input!E$1,COUNT(Input!$C:$C)-(ROW()-ROW($A$3)+1),0)</f>
        <v>0</v>
      </c>
      <c r="D52" s="3">
        <f ca="1">MOD(BD52+MOD(SUMPRODUCT(--ISODD(INT(D51/F$2:M$2)),F52:M52),Solutions!$B$9)+MOD(SUMPRODUCT(--ISODD(INT(D51/N$2:U$2)),N52:U52),Solutions!$B$9)+MOD(SUMPRODUCT(--ISODD(INT(D51/V$2:AC$2)),V52:AC52),Solutions!$B$9)+MOD(SUMPRODUCT(--ISODD(INT(D51/AD$2:AK$2)),AD52:AK52),Solutions!$B$9)+MOD(SUMPRODUCT(--ISODD(INT(D51/AL$2:AS$2)),AL52:AS52),Solutions!$B$9)+MOD(SUMPRODUCT(--ISODD(INT(D51/AT$2:BA$2)),AT52:BA52),Solutions!$B$9)+MOD(SUMPRODUCT(--ISODD(INT(D51/BB$2:BC$2)),BB52:BC52),Solutions!$B$9),Solutions!$B$9)</f>
        <v>53858803256535</v>
      </c>
      <c r="E52" s="3">
        <f ca="1">MOD(MOD(SUMPRODUCT(--ISODD(INT(E51/F$2:M$2)),F52:M52),Solutions!$B$9)+MOD(SUMPRODUCT(--ISODD(INT(E51/N$2:U$2)),N52:U52),Solutions!$B$9)+MOD(SUMPRODUCT(--ISODD(INT(E51/V$2:AC$2)),V52:AC52),Solutions!$B$9)+MOD(SUMPRODUCT(--ISODD(INT(E51/AD$2:AK$2)),AD52:AK52),Solutions!$B$9)+MOD(SUMPRODUCT(--ISODD(INT(E51/AL$2:AS$2)),AL52:AS52),Solutions!$B$9)+MOD(SUMPRODUCT(--ISODD(INT(E51/AT$2:BA$2)),AT52:BA52),Solutions!$B$9)+MOD(SUMPRODUCT(--ISODD(INT(E51/BB$2:BC$2)),BB52:BC52),Solutions!$B$9),Solutions!$B$9)</f>
        <v>915862664637</v>
      </c>
      <c r="F52" s="3">
        <f t="shared" ca="1" si="3"/>
        <v>119315717514046</v>
      </c>
      <c r="G52" s="3">
        <f ca="1">F52*2-IF(F52*2&gt;=Solutions!$B$9,Solutions!$B$9,0)</f>
        <v>119315717514045</v>
      </c>
      <c r="H52" s="3">
        <f ca="1">G52*2-IF(G52*2&gt;=Solutions!$B$9,Solutions!$B$9,0)</f>
        <v>119315717514043</v>
      </c>
      <c r="I52" s="3">
        <f ca="1">H52*2-IF(H52*2&gt;=Solutions!$B$9,Solutions!$B$9,0)</f>
        <v>119315717514039</v>
      </c>
      <c r="J52" s="3">
        <f ca="1">I52*2-IF(I52*2&gt;=Solutions!$B$9,Solutions!$B$9,0)</f>
        <v>119315717514031</v>
      </c>
      <c r="K52" s="3">
        <f ca="1">J52*2-IF(J52*2&gt;=Solutions!$B$9,Solutions!$B$9,0)</f>
        <v>119315717514015</v>
      </c>
      <c r="L52" s="3">
        <f ca="1">K52*2-IF(K52*2&gt;=Solutions!$B$9,Solutions!$B$9,0)</f>
        <v>119315717513983</v>
      </c>
      <c r="M52" s="3">
        <f ca="1">L52*2-IF(L52*2&gt;=Solutions!$B$9,Solutions!$B$9,0)</f>
        <v>119315717513919</v>
      </c>
      <c r="N52" s="3">
        <f ca="1">M52*2-IF(M52*2&gt;=Solutions!$B$9,Solutions!$B$9,0)</f>
        <v>119315717513791</v>
      </c>
      <c r="O52" s="3">
        <f ca="1">N52*2-IF(N52*2&gt;=Solutions!$B$9,Solutions!$B$9,0)</f>
        <v>119315717513535</v>
      </c>
      <c r="P52" s="3">
        <f ca="1">O52*2-IF(O52*2&gt;=Solutions!$B$9,Solutions!$B$9,0)</f>
        <v>119315717513023</v>
      </c>
      <c r="Q52" s="3">
        <f ca="1">P52*2-IF(P52*2&gt;=Solutions!$B$9,Solutions!$B$9,0)</f>
        <v>119315717511999</v>
      </c>
      <c r="R52" s="3">
        <f ca="1">Q52*2-IF(Q52*2&gt;=Solutions!$B$9,Solutions!$B$9,0)</f>
        <v>119315717509951</v>
      </c>
      <c r="S52" s="3">
        <f ca="1">R52*2-IF(R52*2&gt;=Solutions!$B$9,Solutions!$B$9,0)</f>
        <v>119315717505855</v>
      </c>
      <c r="T52" s="3">
        <f ca="1">S52*2-IF(S52*2&gt;=Solutions!$B$9,Solutions!$B$9,0)</f>
        <v>119315717497663</v>
      </c>
      <c r="U52" s="3">
        <f ca="1">T52*2-IF(T52*2&gt;=Solutions!$B$9,Solutions!$B$9,0)</f>
        <v>119315717481279</v>
      </c>
      <c r="V52" s="3">
        <f ca="1">U52*2-IF(U52*2&gt;=Solutions!$B$9,Solutions!$B$9,0)</f>
        <v>119315717448511</v>
      </c>
      <c r="W52" s="3">
        <f ca="1">V52*2-IF(V52*2&gt;=Solutions!$B$9,Solutions!$B$9,0)</f>
        <v>119315717382975</v>
      </c>
      <c r="X52" s="3">
        <f ca="1">W52*2-IF(W52*2&gt;=Solutions!$B$9,Solutions!$B$9,0)</f>
        <v>119315717251903</v>
      </c>
      <c r="Y52" s="3">
        <f ca="1">X52*2-IF(X52*2&gt;=Solutions!$B$9,Solutions!$B$9,0)</f>
        <v>119315716989759</v>
      </c>
      <c r="Z52" s="3">
        <f ca="1">Y52*2-IF(Y52*2&gt;=Solutions!$B$9,Solutions!$B$9,0)</f>
        <v>119315716465471</v>
      </c>
      <c r="AA52" s="3">
        <f ca="1">Z52*2-IF(Z52*2&gt;=Solutions!$B$9,Solutions!$B$9,0)</f>
        <v>119315715416895</v>
      </c>
      <c r="AB52" s="3">
        <f ca="1">AA52*2-IF(AA52*2&gt;=Solutions!$B$9,Solutions!$B$9,0)</f>
        <v>119315713319743</v>
      </c>
      <c r="AC52" s="3">
        <f ca="1">AB52*2-IF(AB52*2&gt;=Solutions!$B$9,Solutions!$B$9,0)</f>
        <v>119315709125439</v>
      </c>
      <c r="AD52" s="3">
        <f ca="1">AC52*2-IF(AC52*2&gt;=Solutions!$B$9,Solutions!$B$9,0)</f>
        <v>119315700736831</v>
      </c>
      <c r="AE52" s="3">
        <f ca="1">AD52*2-IF(AD52*2&gt;=Solutions!$B$9,Solutions!$B$9,0)</f>
        <v>119315683959615</v>
      </c>
      <c r="AF52" s="3">
        <f ca="1">AE52*2-IF(AE52*2&gt;=Solutions!$B$9,Solutions!$B$9,0)</f>
        <v>119315650405183</v>
      </c>
      <c r="AG52" s="3">
        <f ca="1">AF52*2-IF(AF52*2&gt;=Solutions!$B$9,Solutions!$B$9,0)</f>
        <v>119315583296319</v>
      </c>
      <c r="AH52" s="3">
        <f ca="1">AG52*2-IF(AG52*2&gt;=Solutions!$B$9,Solutions!$B$9,0)</f>
        <v>119315449078591</v>
      </c>
      <c r="AI52" s="3">
        <f ca="1">AH52*2-IF(AH52*2&gt;=Solutions!$B$9,Solutions!$B$9,0)</f>
        <v>119315180643135</v>
      </c>
      <c r="AJ52" s="3">
        <f ca="1">AI52*2-IF(AI52*2&gt;=Solutions!$B$9,Solutions!$B$9,0)</f>
        <v>119314643772223</v>
      </c>
      <c r="AK52" s="3">
        <f ca="1">AJ52*2-IF(AJ52*2&gt;=Solutions!$B$9,Solutions!$B$9,0)</f>
        <v>119313570030399</v>
      </c>
      <c r="AL52" s="3">
        <f ca="1">AK52*2-IF(AK52*2&gt;=Solutions!$B$9,Solutions!$B$9,0)</f>
        <v>119311422546751</v>
      </c>
      <c r="AM52" s="3">
        <f ca="1">AL52*2-IF(AL52*2&gt;=Solutions!$B$9,Solutions!$B$9,0)</f>
        <v>119307127579455</v>
      </c>
      <c r="AN52" s="3">
        <f ca="1">AM52*2-IF(AM52*2&gt;=Solutions!$B$9,Solutions!$B$9,0)</f>
        <v>119298537644863</v>
      </c>
      <c r="AO52" s="3">
        <f ca="1">AN52*2-IF(AN52*2&gt;=Solutions!$B$9,Solutions!$B$9,0)</f>
        <v>119281357775679</v>
      </c>
      <c r="AP52" s="3">
        <f ca="1">AO52*2-IF(AO52*2&gt;=Solutions!$B$9,Solutions!$B$9,0)</f>
        <v>119246998037311</v>
      </c>
      <c r="AQ52" s="3">
        <f ca="1">AP52*2-IF(AP52*2&gt;=Solutions!$B$9,Solutions!$B$9,0)</f>
        <v>119178278560575</v>
      </c>
      <c r="AR52" s="3">
        <f ca="1">AQ52*2-IF(AQ52*2&gt;=Solutions!$B$9,Solutions!$B$9,0)</f>
        <v>119040839607103</v>
      </c>
      <c r="AS52" s="3">
        <f ca="1">AR52*2-IF(AR52*2&gt;=Solutions!$B$9,Solutions!$B$9,0)</f>
        <v>118765961700159</v>
      </c>
      <c r="AT52" s="3">
        <f ca="1">AS52*2-IF(AS52*2&gt;=Solutions!$B$9,Solutions!$B$9,0)</f>
        <v>118216205886271</v>
      </c>
      <c r="AU52" s="3">
        <f ca="1">AT52*2-IF(AT52*2&gt;=Solutions!$B$9,Solutions!$B$9,0)</f>
        <v>117116694258495</v>
      </c>
      <c r="AV52" s="3">
        <f ca="1">AU52*2-IF(AU52*2&gt;=Solutions!$B$9,Solutions!$B$9,0)</f>
        <v>114917671002943</v>
      </c>
      <c r="AW52" s="3">
        <f ca="1">AV52*2-IF(AV52*2&gt;=Solutions!$B$9,Solutions!$B$9,0)</f>
        <v>110519624491839</v>
      </c>
      <c r="AX52" s="3">
        <f ca="1">AW52*2-IF(AW52*2&gt;=Solutions!$B$9,Solutions!$B$9,0)</f>
        <v>101723531469631</v>
      </c>
      <c r="AY52" s="3">
        <f ca="1">AX52*2-IF(AX52*2&gt;=Solutions!$B$9,Solutions!$B$9,0)</f>
        <v>84131345425215</v>
      </c>
      <c r="AZ52" s="3">
        <f ca="1">AY52*2-IF(AY52*2&gt;=Solutions!$B$9,Solutions!$B$9,0)</f>
        <v>48946973336383</v>
      </c>
      <c r="BA52" s="3">
        <f ca="1">AZ52*2-IF(AZ52*2&gt;=Solutions!$B$9,Solutions!$B$9,0)</f>
        <v>97893946672766</v>
      </c>
      <c r="BB52" s="3">
        <f ca="1">BA52*2-IF(BA52*2&gt;=Solutions!$B$9,Solutions!$B$9,0)</f>
        <v>76472175831485</v>
      </c>
      <c r="BC52" s="3">
        <f ca="1">BB52*2-IF(BB52*2&gt;=Solutions!$B$9,Solutions!$B$9,0)</f>
        <v>33628634148923</v>
      </c>
      <c r="BD52" s="3">
        <f t="shared" ca="1" si="6"/>
        <v>119315717514046</v>
      </c>
      <c r="BE52" s="3">
        <f t="shared" ca="1" si="7"/>
        <v>119315717514046</v>
      </c>
      <c r="BF52" s="3">
        <f ca="1">IF($A52=1,Solutions!$B$9-1,"")</f>
        <v>119315717514046</v>
      </c>
      <c r="BG52" s="3" t="str">
        <f ca="1">IF($A52=2,IF($C52&lt;0,Solutions!$B$9+$C52,$C52),"")</f>
        <v/>
      </c>
      <c r="BH52" s="3" t="str">
        <f t="shared" ca="1" si="4"/>
        <v/>
      </c>
      <c r="BI52" s="3">
        <f ca="1">IF($A52=1,Solutions!$B$9-1,"")</f>
        <v>119315717514046</v>
      </c>
      <c r="BJ52" s="3" t="str">
        <f t="shared" ca="1" si="5"/>
        <v/>
      </c>
      <c r="BK52" s="3" t="str">
        <f ca="1">IF($A52=3,'part2 invmod'!D51,"")</f>
        <v/>
      </c>
    </row>
    <row r="53" spans="1:63">
      <c r="A53" s="3">
        <f ca="1">OFFSET(Input!C$1,COUNT(Input!$C:$C)-(ROW()-ROW($A$3)+1),0)</f>
        <v>3</v>
      </c>
      <c r="B53" s="3" t="str">
        <f ca="1">OFFSET(Input!D$1,COUNT(Input!$C:$C)-(ROW()-ROW($A$3)+1),0)</f>
        <v>interleave</v>
      </c>
      <c r="C53" s="3">
        <f ca="1">OFFSET(Input!E$1,COUNT(Input!$C:$C)-(ROW()-ROW($A$3)+1),0)</f>
        <v>4</v>
      </c>
      <c r="D53" s="3">
        <f ca="1">MOD(BD53+MOD(SUMPRODUCT(--ISODD(INT(D52/F$2:M$2)),F53:M53),Solutions!$B$9)+MOD(SUMPRODUCT(--ISODD(INT(D52/N$2:U$2)),N53:U53),Solutions!$B$9)+MOD(SUMPRODUCT(--ISODD(INT(D52/V$2:AC$2)),V53:AC53),Solutions!$B$9)+MOD(SUMPRODUCT(--ISODD(INT(D52/AD$2:AK$2)),AD53:AK53),Solutions!$B$9)+MOD(SUMPRODUCT(--ISODD(INT(D52/AL$2:AS$2)),AL53:AS53),Solutions!$B$9)+MOD(SUMPRODUCT(--ISODD(INT(D52/AT$2:BA$2)),AT53:BA53),Solutions!$B$9)+MOD(SUMPRODUCT(--ISODD(INT(D52/BB$2:BC$2)),BB53:BC53),Solutions!$B$9),Solutions!$B$9)</f>
        <v>102951488949669</v>
      </c>
      <c r="E53" s="3">
        <f ca="1">MOD(MOD(SUMPRODUCT(--ISODD(INT(E52/F$2:M$2)),F53:M53),Solutions!$B$9)+MOD(SUMPRODUCT(--ISODD(INT(E52/N$2:U$2)),N53:U53),Solutions!$B$9)+MOD(SUMPRODUCT(--ISODD(INT(E52/V$2:AC$2)),V53:AC53),Solutions!$B$9)+MOD(SUMPRODUCT(--ISODD(INT(E52/AD$2:AK$2)),AD53:AK53),Solutions!$B$9)+MOD(SUMPRODUCT(--ISODD(INT(E52/AL$2:AS$2)),AL53:AS53),Solutions!$B$9)+MOD(SUMPRODUCT(--ISODD(INT(E52/AT$2:BA$2)),AT53:BA53),Solutions!$B$9)+MOD(SUMPRODUCT(--ISODD(INT(E52/BB$2:BC$2)),BB53:BC53),Solutions!$B$9),Solutions!$B$9)</f>
        <v>30057895044671</v>
      </c>
      <c r="F53" s="3">
        <f t="shared" ca="1" si="3"/>
        <v>29828929378512</v>
      </c>
      <c r="G53" s="3">
        <f ca="1">F53*2-IF(F53*2&gt;=Solutions!$B$9,Solutions!$B$9,0)</f>
        <v>59657858757024</v>
      </c>
      <c r="H53" s="3">
        <f ca="1">G53*2-IF(G53*2&gt;=Solutions!$B$9,Solutions!$B$9,0)</f>
        <v>1</v>
      </c>
      <c r="I53" s="3">
        <f ca="1">H53*2-IF(H53*2&gt;=Solutions!$B$9,Solutions!$B$9,0)</f>
        <v>2</v>
      </c>
      <c r="J53" s="3">
        <f ca="1">I53*2-IF(I53*2&gt;=Solutions!$B$9,Solutions!$B$9,0)</f>
        <v>4</v>
      </c>
      <c r="K53" s="3">
        <f ca="1">J53*2-IF(J53*2&gt;=Solutions!$B$9,Solutions!$B$9,0)</f>
        <v>8</v>
      </c>
      <c r="L53" s="3">
        <f ca="1">K53*2-IF(K53*2&gt;=Solutions!$B$9,Solutions!$B$9,0)</f>
        <v>16</v>
      </c>
      <c r="M53" s="3">
        <f ca="1">L53*2-IF(L53*2&gt;=Solutions!$B$9,Solutions!$B$9,0)</f>
        <v>32</v>
      </c>
      <c r="N53" s="3">
        <f ca="1">M53*2-IF(M53*2&gt;=Solutions!$B$9,Solutions!$B$9,0)</f>
        <v>64</v>
      </c>
      <c r="O53" s="3">
        <f ca="1">N53*2-IF(N53*2&gt;=Solutions!$B$9,Solutions!$B$9,0)</f>
        <v>128</v>
      </c>
      <c r="P53" s="3">
        <f ca="1">O53*2-IF(O53*2&gt;=Solutions!$B$9,Solutions!$B$9,0)</f>
        <v>256</v>
      </c>
      <c r="Q53" s="3">
        <f ca="1">P53*2-IF(P53*2&gt;=Solutions!$B$9,Solutions!$B$9,0)</f>
        <v>512</v>
      </c>
      <c r="R53" s="3">
        <f ca="1">Q53*2-IF(Q53*2&gt;=Solutions!$B$9,Solutions!$B$9,0)</f>
        <v>1024</v>
      </c>
      <c r="S53" s="3">
        <f ca="1">R53*2-IF(R53*2&gt;=Solutions!$B$9,Solutions!$B$9,0)</f>
        <v>2048</v>
      </c>
      <c r="T53" s="3">
        <f ca="1">S53*2-IF(S53*2&gt;=Solutions!$B$9,Solutions!$B$9,0)</f>
        <v>4096</v>
      </c>
      <c r="U53" s="3">
        <f ca="1">T53*2-IF(T53*2&gt;=Solutions!$B$9,Solutions!$B$9,0)</f>
        <v>8192</v>
      </c>
      <c r="V53" s="3">
        <f ca="1">U53*2-IF(U53*2&gt;=Solutions!$B$9,Solutions!$B$9,0)</f>
        <v>16384</v>
      </c>
      <c r="W53" s="3">
        <f ca="1">V53*2-IF(V53*2&gt;=Solutions!$B$9,Solutions!$B$9,0)</f>
        <v>32768</v>
      </c>
      <c r="X53" s="3">
        <f ca="1">W53*2-IF(W53*2&gt;=Solutions!$B$9,Solutions!$B$9,0)</f>
        <v>65536</v>
      </c>
      <c r="Y53" s="3">
        <f ca="1">X53*2-IF(X53*2&gt;=Solutions!$B$9,Solutions!$B$9,0)</f>
        <v>131072</v>
      </c>
      <c r="Z53" s="3">
        <f ca="1">Y53*2-IF(Y53*2&gt;=Solutions!$B$9,Solutions!$B$9,0)</f>
        <v>262144</v>
      </c>
      <c r="AA53" s="3">
        <f ca="1">Z53*2-IF(Z53*2&gt;=Solutions!$B$9,Solutions!$B$9,0)</f>
        <v>524288</v>
      </c>
      <c r="AB53" s="3">
        <f ca="1">AA53*2-IF(AA53*2&gt;=Solutions!$B$9,Solutions!$B$9,0)</f>
        <v>1048576</v>
      </c>
      <c r="AC53" s="3">
        <f ca="1">AB53*2-IF(AB53*2&gt;=Solutions!$B$9,Solutions!$B$9,0)</f>
        <v>2097152</v>
      </c>
      <c r="AD53" s="3">
        <f ca="1">AC53*2-IF(AC53*2&gt;=Solutions!$B$9,Solutions!$B$9,0)</f>
        <v>4194304</v>
      </c>
      <c r="AE53" s="3">
        <f ca="1">AD53*2-IF(AD53*2&gt;=Solutions!$B$9,Solutions!$B$9,0)</f>
        <v>8388608</v>
      </c>
      <c r="AF53" s="3">
        <f ca="1">AE53*2-IF(AE53*2&gt;=Solutions!$B$9,Solutions!$B$9,0)</f>
        <v>16777216</v>
      </c>
      <c r="AG53" s="3">
        <f ca="1">AF53*2-IF(AF53*2&gt;=Solutions!$B$9,Solutions!$B$9,0)</f>
        <v>33554432</v>
      </c>
      <c r="AH53" s="3">
        <f ca="1">AG53*2-IF(AG53*2&gt;=Solutions!$B$9,Solutions!$B$9,0)</f>
        <v>67108864</v>
      </c>
      <c r="AI53" s="3">
        <f ca="1">AH53*2-IF(AH53*2&gt;=Solutions!$B$9,Solutions!$B$9,0)</f>
        <v>134217728</v>
      </c>
      <c r="AJ53" s="3">
        <f ca="1">AI53*2-IF(AI53*2&gt;=Solutions!$B$9,Solutions!$B$9,0)</f>
        <v>268435456</v>
      </c>
      <c r="AK53" s="3">
        <f ca="1">AJ53*2-IF(AJ53*2&gt;=Solutions!$B$9,Solutions!$B$9,0)</f>
        <v>536870912</v>
      </c>
      <c r="AL53" s="3">
        <f ca="1">AK53*2-IF(AK53*2&gt;=Solutions!$B$9,Solutions!$B$9,0)</f>
        <v>1073741824</v>
      </c>
      <c r="AM53" s="3">
        <f ca="1">AL53*2-IF(AL53*2&gt;=Solutions!$B$9,Solutions!$B$9,0)</f>
        <v>2147483648</v>
      </c>
      <c r="AN53" s="3">
        <f ca="1">AM53*2-IF(AM53*2&gt;=Solutions!$B$9,Solutions!$B$9,0)</f>
        <v>4294967296</v>
      </c>
      <c r="AO53" s="3">
        <f ca="1">AN53*2-IF(AN53*2&gt;=Solutions!$B$9,Solutions!$B$9,0)</f>
        <v>8589934592</v>
      </c>
      <c r="AP53" s="3">
        <f ca="1">AO53*2-IF(AO53*2&gt;=Solutions!$B$9,Solutions!$B$9,0)</f>
        <v>17179869184</v>
      </c>
      <c r="AQ53" s="3">
        <f ca="1">AP53*2-IF(AP53*2&gt;=Solutions!$B$9,Solutions!$B$9,0)</f>
        <v>34359738368</v>
      </c>
      <c r="AR53" s="3">
        <f ca="1">AQ53*2-IF(AQ53*2&gt;=Solutions!$B$9,Solutions!$B$9,0)</f>
        <v>68719476736</v>
      </c>
      <c r="AS53" s="3">
        <f ca="1">AR53*2-IF(AR53*2&gt;=Solutions!$B$9,Solutions!$B$9,0)</f>
        <v>137438953472</v>
      </c>
      <c r="AT53" s="3">
        <f ca="1">AS53*2-IF(AS53*2&gt;=Solutions!$B$9,Solutions!$B$9,0)</f>
        <v>274877906944</v>
      </c>
      <c r="AU53" s="3">
        <f ca="1">AT53*2-IF(AT53*2&gt;=Solutions!$B$9,Solutions!$B$9,0)</f>
        <v>549755813888</v>
      </c>
      <c r="AV53" s="3">
        <f ca="1">AU53*2-IF(AU53*2&gt;=Solutions!$B$9,Solutions!$B$9,0)</f>
        <v>1099511627776</v>
      </c>
      <c r="AW53" s="3">
        <f ca="1">AV53*2-IF(AV53*2&gt;=Solutions!$B$9,Solutions!$B$9,0)</f>
        <v>2199023255552</v>
      </c>
      <c r="AX53" s="3">
        <f ca="1">AW53*2-IF(AW53*2&gt;=Solutions!$B$9,Solutions!$B$9,0)</f>
        <v>4398046511104</v>
      </c>
      <c r="AY53" s="3">
        <f ca="1">AX53*2-IF(AX53*2&gt;=Solutions!$B$9,Solutions!$B$9,0)</f>
        <v>8796093022208</v>
      </c>
      <c r="AZ53" s="3">
        <f ca="1">AY53*2-IF(AY53*2&gt;=Solutions!$B$9,Solutions!$B$9,0)</f>
        <v>17592186044416</v>
      </c>
      <c r="BA53" s="3">
        <f ca="1">AZ53*2-IF(AZ53*2&gt;=Solutions!$B$9,Solutions!$B$9,0)</f>
        <v>35184372088832</v>
      </c>
      <c r="BB53" s="3">
        <f ca="1">BA53*2-IF(BA53*2&gt;=Solutions!$B$9,Solutions!$B$9,0)</f>
        <v>70368744177664</v>
      </c>
      <c r="BC53" s="3">
        <f ca="1">BB53*2-IF(BB53*2&gt;=Solutions!$B$9,Solutions!$B$9,0)</f>
        <v>21421770841281</v>
      </c>
      <c r="BD53" s="3">
        <f t="shared" ca="1" si="6"/>
        <v>0</v>
      </c>
      <c r="BE53" s="3">
        <f t="shared" ca="1" si="7"/>
        <v>29828929378512</v>
      </c>
      <c r="BF53" s="3" t="str">
        <f ca="1">IF($A53=1,Solutions!$B$9-1,"")</f>
        <v/>
      </c>
      <c r="BG53" s="3" t="str">
        <f ca="1">IF($A53=2,IF($C53&lt;0,Solutions!$B$9+$C53,$C53),"")</f>
        <v/>
      </c>
      <c r="BH53" s="3">
        <f t="shared" ca="1" si="4"/>
        <v>0</v>
      </c>
      <c r="BI53" s="3" t="str">
        <f ca="1">IF($A53=1,Solutions!$B$9-1,"")</f>
        <v/>
      </c>
      <c r="BJ53" s="3" t="str">
        <f t="shared" ca="1" si="5"/>
        <v/>
      </c>
      <c r="BK53" s="3">
        <f ca="1">IF($A53=3,'part2 invmod'!D52,"")</f>
        <v>29828929378512</v>
      </c>
    </row>
    <row r="54" spans="1:63">
      <c r="A54" s="3">
        <f ca="1">OFFSET(Input!C$1,COUNT(Input!$C:$C)-(ROW()-ROW($A$3)+1),0)</f>
        <v>2</v>
      </c>
      <c r="B54" s="3" t="str">
        <f ca="1">OFFSET(Input!D$1,COUNT(Input!$C:$C)-(ROW()-ROW($A$3)+1),0)</f>
        <v>offset</v>
      </c>
      <c r="C54" s="3">
        <f ca="1">OFFSET(Input!E$1,COUNT(Input!$C:$C)-(ROW()-ROW($A$3)+1),0)</f>
        <v>-8527</v>
      </c>
      <c r="D54" s="3">
        <f ca="1">MOD(BD54+MOD(SUMPRODUCT(--ISODD(INT(D53/F$2:M$2)),F54:M54),Solutions!$B$9)+MOD(SUMPRODUCT(--ISODD(INT(D53/N$2:U$2)),N54:U54),Solutions!$B$9)+MOD(SUMPRODUCT(--ISODD(INT(D53/V$2:AC$2)),V54:AC54),Solutions!$B$9)+MOD(SUMPRODUCT(--ISODD(INT(D53/AD$2:AK$2)),AD54:AK54),Solutions!$B$9)+MOD(SUMPRODUCT(--ISODD(INT(D53/AL$2:AS$2)),AL54:AS54),Solutions!$B$9)+MOD(SUMPRODUCT(--ISODD(INT(D53/AT$2:BA$2)),AT54:BA54),Solutions!$B$9)+MOD(SUMPRODUCT(--ISODD(INT(D53/BB$2:BC$2)),BB54:BC54),Solutions!$B$9),Solutions!$B$9)</f>
        <v>102951488941142</v>
      </c>
      <c r="E54" s="3">
        <f ca="1">MOD(MOD(SUMPRODUCT(--ISODD(INT(E53/F$2:M$2)),F54:M54),Solutions!$B$9)+MOD(SUMPRODUCT(--ISODD(INT(E53/N$2:U$2)),N54:U54),Solutions!$B$9)+MOD(SUMPRODUCT(--ISODD(INT(E53/V$2:AC$2)),V54:AC54),Solutions!$B$9)+MOD(SUMPRODUCT(--ISODD(INT(E53/AD$2:AK$2)),AD54:AK54),Solutions!$B$9)+MOD(SUMPRODUCT(--ISODD(INT(E53/AL$2:AS$2)),AL54:AS54),Solutions!$B$9)+MOD(SUMPRODUCT(--ISODD(INT(E53/AT$2:BA$2)),AT54:BA54),Solutions!$B$9)+MOD(SUMPRODUCT(--ISODD(INT(E53/BB$2:BC$2)),BB54:BC54),Solutions!$B$9),Solutions!$B$9)</f>
        <v>30057895044671</v>
      </c>
      <c r="F54" s="3">
        <f t="shared" ca="1" si="3"/>
        <v>1</v>
      </c>
      <c r="G54" s="3">
        <f ca="1">F54*2-IF(F54*2&gt;=Solutions!$B$9,Solutions!$B$9,0)</f>
        <v>2</v>
      </c>
      <c r="H54" s="3">
        <f ca="1">G54*2-IF(G54*2&gt;=Solutions!$B$9,Solutions!$B$9,0)</f>
        <v>4</v>
      </c>
      <c r="I54" s="3">
        <f ca="1">H54*2-IF(H54*2&gt;=Solutions!$B$9,Solutions!$B$9,0)</f>
        <v>8</v>
      </c>
      <c r="J54" s="3">
        <f ca="1">I54*2-IF(I54*2&gt;=Solutions!$B$9,Solutions!$B$9,0)</f>
        <v>16</v>
      </c>
      <c r="K54" s="3">
        <f ca="1">J54*2-IF(J54*2&gt;=Solutions!$B$9,Solutions!$B$9,0)</f>
        <v>32</v>
      </c>
      <c r="L54" s="3">
        <f ca="1">K54*2-IF(K54*2&gt;=Solutions!$B$9,Solutions!$B$9,0)</f>
        <v>64</v>
      </c>
      <c r="M54" s="3">
        <f ca="1">L54*2-IF(L54*2&gt;=Solutions!$B$9,Solutions!$B$9,0)</f>
        <v>128</v>
      </c>
      <c r="N54" s="3">
        <f ca="1">M54*2-IF(M54*2&gt;=Solutions!$B$9,Solutions!$B$9,0)</f>
        <v>256</v>
      </c>
      <c r="O54" s="3">
        <f ca="1">N54*2-IF(N54*2&gt;=Solutions!$B$9,Solutions!$B$9,0)</f>
        <v>512</v>
      </c>
      <c r="P54" s="3">
        <f ca="1">O54*2-IF(O54*2&gt;=Solutions!$B$9,Solutions!$B$9,0)</f>
        <v>1024</v>
      </c>
      <c r="Q54" s="3">
        <f ca="1">P54*2-IF(P54*2&gt;=Solutions!$B$9,Solutions!$B$9,0)</f>
        <v>2048</v>
      </c>
      <c r="R54" s="3">
        <f ca="1">Q54*2-IF(Q54*2&gt;=Solutions!$B$9,Solutions!$B$9,0)</f>
        <v>4096</v>
      </c>
      <c r="S54" s="3">
        <f ca="1">R54*2-IF(R54*2&gt;=Solutions!$B$9,Solutions!$B$9,0)</f>
        <v>8192</v>
      </c>
      <c r="T54" s="3">
        <f ca="1">S54*2-IF(S54*2&gt;=Solutions!$B$9,Solutions!$B$9,0)</f>
        <v>16384</v>
      </c>
      <c r="U54" s="3">
        <f ca="1">T54*2-IF(T54*2&gt;=Solutions!$B$9,Solutions!$B$9,0)</f>
        <v>32768</v>
      </c>
      <c r="V54" s="3">
        <f ca="1">U54*2-IF(U54*2&gt;=Solutions!$B$9,Solutions!$B$9,0)</f>
        <v>65536</v>
      </c>
      <c r="W54" s="3">
        <f ca="1">V54*2-IF(V54*2&gt;=Solutions!$B$9,Solutions!$B$9,0)</f>
        <v>131072</v>
      </c>
      <c r="X54" s="3">
        <f ca="1">W54*2-IF(W54*2&gt;=Solutions!$B$9,Solutions!$B$9,0)</f>
        <v>262144</v>
      </c>
      <c r="Y54" s="3">
        <f ca="1">X54*2-IF(X54*2&gt;=Solutions!$B$9,Solutions!$B$9,0)</f>
        <v>524288</v>
      </c>
      <c r="Z54" s="3">
        <f ca="1">Y54*2-IF(Y54*2&gt;=Solutions!$B$9,Solutions!$B$9,0)</f>
        <v>1048576</v>
      </c>
      <c r="AA54" s="3">
        <f ca="1">Z54*2-IF(Z54*2&gt;=Solutions!$B$9,Solutions!$B$9,0)</f>
        <v>2097152</v>
      </c>
      <c r="AB54" s="3">
        <f ca="1">AA54*2-IF(AA54*2&gt;=Solutions!$B$9,Solutions!$B$9,0)</f>
        <v>4194304</v>
      </c>
      <c r="AC54" s="3">
        <f ca="1">AB54*2-IF(AB54*2&gt;=Solutions!$B$9,Solutions!$B$9,0)</f>
        <v>8388608</v>
      </c>
      <c r="AD54" s="3">
        <f ca="1">AC54*2-IF(AC54*2&gt;=Solutions!$B$9,Solutions!$B$9,0)</f>
        <v>16777216</v>
      </c>
      <c r="AE54" s="3">
        <f ca="1">AD54*2-IF(AD54*2&gt;=Solutions!$B$9,Solutions!$B$9,0)</f>
        <v>33554432</v>
      </c>
      <c r="AF54" s="3">
        <f ca="1">AE54*2-IF(AE54*2&gt;=Solutions!$B$9,Solutions!$B$9,0)</f>
        <v>67108864</v>
      </c>
      <c r="AG54" s="3">
        <f ca="1">AF54*2-IF(AF54*2&gt;=Solutions!$B$9,Solutions!$B$9,0)</f>
        <v>134217728</v>
      </c>
      <c r="AH54" s="3">
        <f ca="1">AG54*2-IF(AG54*2&gt;=Solutions!$B$9,Solutions!$B$9,0)</f>
        <v>268435456</v>
      </c>
      <c r="AI54" s="3">
        <f ca="1">AH54*2-IF(AH54*2&gt;=Solutions!$B$9,Solutions!$B$9,0)</f>
        <v>536870912</v>
      </c>
      <c r="AJ54" s="3">
        <f ca="1">AI54*2-IF(AI54*2&gt;=Solutions!$B$9,Solutions!$B$9,0)</f>
        <v>1073741824</v>
      </c>
      <c r="AK54" s="3">
        <f ca="1">AJ54*2-IF(AJ54*2&gt;=Solutions!$B$9,Solutions!$B$9,0)</f>
        <v>2147483648</v>
      </c>
      <c r="AL54" s="3">
        <f ca="1">AK54*2-IF(AK54*2&gt;=Solutions!$B$9,Solutions!$B$9,0)</f>
        <v>4294967296</v>
      </c>
      <c r="AM54" s="3">
        <f ca="1">AL54*2-IF(AL54*2&gt;=Solutions!$B$9,Solutions!$B$9,0)</f>
        <v>8589934592</v>
      </c>
      <c r="AN54" s="3">
        <f ca="1">AM54*2-IF(AM54*2&gt;=Solutions!$B$9,Solutions!$B$9,0)</f>
        <v>17179869184</v>
      </c>
      <c r="AO54" s="3">
        <f ca="1">AN54*2-IF(AN54*2&gt;=Solutions!$B$9,Solutions!$B$9,0)</f>
        <v>34359738368</v>
      </c>
      <c r="AP54" s="3">
        <f ca="1">AO54*2-IF(AO54*2&gt;=Solutions!$B$9,Solutions!$B$9,0)</f>
        <v>68719476736</v>
      </c>
      <c r="AQ54" s="3">
        <f ca="1">AP54*2-IF(AP54*2&gt;=Solutions!$B$9,Solutions!$B$9,0)</f>
        <v>137438953472</v>
      </c>
      <c r="AR54" s="3">
        <f ca="1">AQ54*2-IF(AQ54*2&gt;=Solutions!$B$9,Solutions!$B$9,0)</f>
        <v>274877906944</v>
      </c>
      <c r="AS54" s="3">
        <f ca="1">AR54*2-IF(AR54*2&gt;=Solutions!$B$9,Solutions!$B$9,0)</f>
        <v>549755813888</v>
      </c>
      <c r="AT54" s="3">
        <f ca="1">AS54*2-IF(AS54*2&gt;=Solutions!$B$9,Solutions!$B$9,0)</f>
        <v>1099511627776</v>
      </c>
      <c r="AU54" s="3">
        <f ca="1">AT54*2-IF(AT54*2&gt;=Solutions!$B$9,Solutions!$B$9,0)</f>
        <v>2199023255552</v>
      </c>
      <c r="AV54" s="3">
        <f ca="1">AU54*2-IF(AU54*2&gt;=Solutions!$B$9,Solutions!$B$9,0)</f>
        <v>4398046511104</v>
      </c>
      <c r="AW54" s="3">
        <f ca="1">AV54*2-IF(AV54*2&gt;=Solutions!$B$9,Solutions!$B$9,0)</f>
        <v>8796093022208</v>
      </c>
      <c r="AX54" s="3">
        <f ca="1">AW54*2-IF(AW54*2&gt;=Solutions!$B$9,Solutions!$B$9,0)</f>
        <v>17592186044416</v>
      </c>
      <c r="AY54" s="3">
        <f ca="1">AX54*2-IF(AX54*2&gt;=Solutions!$B$9,Solutions!$B$9,0)</f>
        <v>35184372088832</v>
      </c>
      <c r="AZ54" s="3">
        <f ca="1">AY54*2-IF(AY54*2&gt;=Solutions!$B$9,Solutions!$B$9,0)</f>
        <v>70368744177664</v>
      </c>
      <c r="BA54" s="3">
        <f ca="1">AZ54*2-IF(AZ54*2&gt;=Solutions!$B$9,Solutions!$B$9,0)</f>
        <v>21421770841281</v>
      </c>
      <c r="BB54" s="3">
        <f ca="1">BA54*2-IF(BA54*2&gt;=Solutions!$B$9,Solutions!$B$9,0)</f>
        <v>42843541682562</v>
      </c>
      <c r="BC54" s="3">
        <f ca="1">BB54*2-IF(BB54*2&gt;=Solutions!$B$9,Solutions!$B$9,0)</f>
        <v>85687083365124</v>
      </c>
      <c r="BD54" s="3">
        <f t="shared" ca="1" si="6"/>
        <v>119315717505520</v>
      </c>
      <c r="BE54" s="3">
        <f t="shared" ca="1" si="7"/>
        <v>1</v>
      </c>
      <c r="BF54" s="3" t="str">
        <f ca="1">IF($A54=1,Solutions!$B$9-1,"")</f>
        <v/>
      </c>
      <c r="BG54" s="3">
        <f ca="1">IF($A54=2,IF($C54&lt;0,Solutions!$B$9+$C54,$C54),"")</f>
        <v>119315717505520</v>
      </c>
      <c r="BH54" s="3" t="str">
        <f t="shared" ca="1" si="4"/>
        <v/>
      </c>
      <c r="BI54" s="3" t="str">
        <f ca="1">IF($A54=1,Solutions!$B$9-1,"")</f>
        <v/>
      </c>
      <c r="BJ54" s="3">
        <f t="shared" ca="1" si="5"/>
        <v>1</v>
      </c>
      <c r="BK54" s="3" t="str">
        <f ca="1">IF($A54=3,'part2 invmod'!D53,"")</f>
        <v/>
      </c>
    </row>
    <row r="55" spans="1:63">
      <c r="A55" s="3">
        <f ca="1">OFFSET(Input!C$1,COUNT(Input!$C:$C)-(ROW()-ROW($A$3)+1),0)</f>
        <v>3</v>
      </c>
      <c r="B55" s="3" t="str">
        <f ca="1">OFFSET(Input!D$1,COUNT(Input!$C:$C)-(ROW()-ROW($A$3)+1),0)</f>
        <v>interleave</v>
      </c>
      <c r="C55" s="3">
        <f ca="1">OFFSET(Input!E$1,COUNT(Input!$C:$C)-(ROW()-ROW($A$3)+1),0)</f>
        <v>46</v>
      </c>
      <c r="D55" s="3">
        <f ca="1">MOD(BD55+MOD(SUMPRODUCT(--ISODD(INT(D54/F$2:M$2)),F55:M55),Solutions!$B$9)+MOD(SUMPRODUCT(--ISODD(INT(D54/N$2:U$2)),N55:U55),Solutions!$B$9)+MOD(SUMPRODUCT(--ISODD(INT(D54/V$2:AC$2)),V55:AC55),Solutions!$B$9)+MOD(SUMPRODUCT(--ISODD(INT(D54/AD$2:AK$2)),AD55:AK55),Solutions!$B$9)+MOD(SUMPRODUCT(--ISODD(INT(D54/AL$2:AS$2)),AL55:AS55),Solutions!$B$9)+MOD(SUMPRODUCT(--ISODD(INT(D54/AT$2:BA$2)),AT55:BA55),Solutions!$B$9)+MOD(SUMPRODUCT(--ISODD(INT(D54/BB$2:BC$2)),BB55:BC55),Solutions!$B$9),Solutions!$B$9)</f>
        <v>28176275306122</v>
      </c>
      <c r="E55" s="3">
        <f ca="1">MOD(MOD(SUMPRODUCT(--ISODD(INT(E54/F$2:M$2)),F55:M55),Solutions!$B$9)+MOD(SUMPRODUCT(--ISODD(INT(E54/N$2:U$2)),N55:U55),Solutions!$B$9)+MOD(SUMPRODUCT(--ISODD(INT(E54/V$2:AC$2)),V55:AC55),Solutions!$B$9)+MOD(SUMPRODUCT(--ISODD(INT(E54/AD$2:AK$2)),AD55:AK55),Solutions!$B$9)+MOD(SUMPRODUCT(--ISODD(INT(E54/AL$2:AS$2)),AL55:AS55),Solutions!$B$9)+MOD(SUMPRODUCT(--ISODD(INT(E54/AT$2:BA$2)),AT55:BA55),Solutions!$B$9)+MOD(SUMPRODUCT(--ISODD(INT(E54/BB$2:BC$2)),BB55:BC55),Solutions!$B$9),Solutions!$B$9)</f>
        <v>23997812014589</v>
      </c>
      <c r="F55" s="3">
        <f t="shared" ca="1" si="3"/>
        <v>28532019405533</v>
      </c>
      <c r="G55" s="3">
        <f ca="1">F55*2-IF(F55*2&gt;=Solutions!$B$9,Solutions!$B$9,0)</f>
        <v>57064038811066</v>
      </c>
      <c r="H55" s="3">
        <f ca="1">G55*2-IF(G55*2&gt;=Solutions!$B$9,Solutions!$B$9,0)</f>
        <v>114128077622132</v>
      </c>
      <c r="I55" s="3">
        <f ca="1">H55*2-IF(H55*2&gt;=Solutions!$B$9,Solutions!$B$9,0)</f>
        <v>108940437730217</v>
      </c>
      <c r="J55" s="3">
        <f ca="1">I55*2-IF(I55*2&gt;=Solutions!$B$9,Solutions!$B$9,0)</f>
        <v>98565157946387</v>
      </c>
      <c r="K55" s="3">
        <f ca="1">J55*2-IF(J55*2&gt;=Solutions!$B$9,Solutions!$B$9,0)</f>
        <v>77814598378727</v>
      </c>
      <c r="L55" s="3">
        <f ca="1">K55*2-IF(K55*2&gt;=Solutions!$B$9,Solutions!$B$9,0)</f>
        <v>36313479243407</v>
      </c>
      <c r="M55" s="3">
        <f ca="1">L55*2-IF(L55*2&gt;=Solutions!$B$9,Solutions!$B$9,0)</f>
        <v>72626958486814</v>
      </c>
      <c r="N55" s="3">
        <f ca="1">M55*2-IF(M55*2&gt;=Solutions!$B$9,Solutions!$B$9,0)</f>
        <v>25938199459581</v>
      </c>
      <c r="O55" s="3">
        <f ca="1">N55*2-IF(N55*2&gt;=Solutions!$B$9,Solutions!$B$9,0)</f>
        <v>51876398919162</v>
      </c>
      <c r="P55" s="3">
        <f ca="1">O55*2-IF(O55*2&gt;=Solutions!$B$9,Solutions!$B$9,0)</f>
        <v>103752797838324</v>
      </c>
      <c r="Q55" s="3">
        <f ca="1">P55*2-IF(P55*2&gt;=Solutions!$B$9,Solutions!$B$9,0)</f>
        <v>88189878162601</v>
      </c>
      <c r="R55" s="3">
        <f ca="1">Q55*2-IF(Q55*2&gt;=Solutions!$B$9,Solutions!$B$9,0)</f>
        <v>57064038811155</v>
      </c>
      <c r="S55" s="3">
        <f ca="1">R55*2-IF(R55*2&gt;=Solutions!$B$9,Solutions!$B$9,0)</f>
        <v>114128077622310</v>
      </c>
      <c r="T55" s="3">
        <f ca="1">S55*2-IF(S55*2&gt;=Solutions!$B$9,Solutions!$B$9,0)</f>
        <v>108940437730573</v>
      </c>
      <c r="U55" s="3">
        <f ca="1">T55*2-IF(T55*2&gt;=Solutions!$B$9,Solutions!$B$9,0)</f>
        <v>98565157947099</v>
      </c>
      <c r="V55" s="3">
        <f ca="1">U55*2-IF(U55*2&gt;=Solutions!$B$9,Solutions!$B$9,0)</f>
        <v>77814598380151</v>
      </c>
      <c r="W55" s="3">
        <f ca="1">V55*2-IF(V55*2&gt;=Solutions!$B$9,Solutions!$B$9,0)</f>
        <v>36313479246255</v>
      </c>
      <c r="X55" s="3">
        <f ca="1">W55*2-IF(W55*2&gt;=Solutions!$B$9,Solutions!$B$9,0)</f>
        <v>72626958492510</v>
      </c>
      <c r="Y55" s="3">
        <f ca="1">X55*2-IF(X55*2&gt;=Solutions!$B$9,Solutions!$B$9,0)</f>
        <v>25938199470973</v>
      </c>
      <c r="Z55" s="3">
        <f ca="1">Y55*2-IF(Y55*2&gt;=Solutions!$B$9,Solutions!$B$9,0)</f>
        <v>51876398941946</v>
      </c>
      <c r="AA55" s="3">
        <f ca="1">Z55*2-IF(Z55*2&gt;=Solutions!$B$9,Solutions!$B$9,0)</f>
        <v>103752797883892</v>
      </c>
      <c r="AB55" s="3">
        <f ca="1">AA55*2-IF(AA55*2&gt;=Solutions!$B$9,Solutions!$B$9,0)</f>
        <v>88189878253737</v>
      </c>
      <c r="AC55" s="3">
        <f ca="1">AB55*2-IF(AB55*2&gt;=Solutions!$B$9,Solutions!$B$9,0)</f>
        <v>57064038993427</v>
      </c>
      <c r="AD55" s="3">
        <f ca="1">AC55*2-IF(AC55*2&gt;=Solutions!$B$9,Solutions!$B$9,0)</f>
        <v>114128077986854</v>
      </c>
      <c r="AE55" s="3">
        <f ca="1">AD55*2-IF(AD55*2&gt;=Solutions!$B$9,Solutions!$B$9,0)</f>
        <v>108940438459661</v>
      </c>
      <c r="AF55" s="3">
        <f ca="1">AE55*2-IF(AE55*2&gt;=Solutions!$B$9,Solutions!$B$9,0)</f>
        <v>98565159405275</v>
      </c>
      <c r="AG55" s="3">
        <f ca="1">AF55*2-IF(AF55*2&gt;=Solutions!$B$9,Solutions!$B$9,0)</f>
        <v>77814601296503</v>
      </c>
      <c r="AH55" s="3">
        <f ca="1">AG55*2-IF(AG55*2&gt;=Solutions!$B$9,Solutions!$B$9,0)</f>
        <v>36313485078959</v>
      </c>
      <c r="AI55" s="3">
        <f ca="1">AH55*2-IF(AH55*2&gt;=Solutions!$B$9,Solutions!$B$9,0)</f>
        <v>72626970157918</v>
      </c>
      <c r="AJ55" s="3">
        <f ca="1">AI55*2-IF(AI55*2&gt;=Solutions!$B$9,Solutions!$B$9,0)</f>
        <v>25938222801789</v>
      </c>
      <c r="AK55" s="3">
        <f ca="1">AJ55*2-IF(AJ55*2&gt;=Solutions!$B$9,Solutions!$B$9,0)</f>
        <v>51876445603578</v>
      </c>
      <c r="AL55" s="3">
        <f ca="1">AK55*2-IF(AK55*2&gt;=Solutions!$B$9,Solutions!$B$9,0)</f>
        <v>103752891207156</v>
      </c>
      <c r="AM55" s="3">
        <f ca="1">AL55*2-IF(AL55*2&gt;=Solutions!$B$9,Solutions!$B$9,0)</f>
        <v>88190064900265</v>
      </c>
      <c r="AN55" s="3">
        <f ca="1">AM55*2-IF(AM55*2&gt;=Solutions!$B$9,Solutions!$B$9,0)</f>
        <v>57064412286483</v>
      </c>
      <c r="AO55" s="3">
        <f ca="1">AN55*2-IF(AN55*2&gt;=Solutions!$B$9,Solutions!$B$9,0)</f>
        <v>114128824572966</v>
      </c>
      <c r="AP55" s="3">
        <f ca="1">AO55*2-IF(AO55*2&gt;=Solutions!$B$9,Solutions!$B$9,0)</f>
        <v>108941931631885</v>
      </c>
      <c r="AQ55" s="3">
        <f ca="1">AP55*2-IF(AP55*2&gt;=Solutions!$B$9,Solutions!$B$9,0)</f>
        <v>98568145749723</v>
      </c>
      <c r="AR55" s="3">
        <f ca="1">AQ55*2-IF(AQ55*2&gt;=Solutions!$B$9,Solutions!$B$9,0)</f>
        <v>77820573985399</v>
      </c>
      <c r="AS55" s="3">
        <f ca="1">AR55*2-IF(AR55*2&gt;=Solutions!$B$9,Solutions!$B$9,0)</f>
        <v>36325430456751</v>
      </c>
      <c r="AT55" s="3">
        <f ca="1">AS55*2-IF(AS55*2&gt;=Solutions!$B$9,Solutions!$B$9,0)</f>
        <v>72650860913502</v>
      </c>
      <c r="AU55" s="3">
        <f ca="1">AT55*2-IF(AT55*2&gt;=Solutions!$B$9,Solutions!$B$9,0)</f>
        <v>25986004312957</v>
      </c>
      <c r="AV55" s="3">
        <f ca="1">AU55*2-IF(AU55*2&gt;=Solutions!$B$9,Solutions!$B$9,0)</f>
        <v>51972008625914</v>
      </c>
      <c r="AW55" s="3">
        <f ca="1">AV55*2-IF(AV55*2&gt;=Solutions!$B$9,Solutions!$B$9,0)</f>
        <v>103944017251828</v>
      </c>
      <c r="AX55" s="3">
        <f ca="1">AW55*2-IF(AW55*2&gt;=Solutions!$B$9,Solutions!$B$9,0)</f>
        <v>88572316989609</v>
      </c>
      <c r="AY55" s="3">
        <f ca="1">AX55*2-IF(AX55*2&gt;=Solutions!$B$9,Solutions!$B$9,0)</f>
        <v>57828916465171</v>
      </c>
      <c r="AZ55" s="3">
        <f ca="1">AY55*2-IF(AY55*2&gt;=Solutions!$B$9,Solutions!$B$9,0)</f>
        <v>115657832930342</v>
      </c>
      <c r="BA55" s="3">
        <f ca="1">AZ55*2-IF(AZ55*2&gt;=Solutions!$B$9,Solutions!$B$9,0)</f>
        <v>111999948346637</v>
      </c>
      <c r="BB55" s="3">
        <f ca="1">BA55*2-IF(BA55*2&gt;=Solutions!$B$9,Solutions!$B$9,0)</f>
        <v>104684179179227</v>
      </c>
      <c r="BC55" s="3">
        <f ca="1">BB55*2-IF(BB55*2&gt;=Solutions!$B$9,Solutions!$B$9,0)</f>
        <v>90052640844407</v>
      </c>
      <c r="BD55" s="3">
        <f t="shared" ca="1" si="6"/>
        <v>0</v>
      </c>
      <c r="BE55" s="3">
        <f t="shared" ca="1" si="7"/>
        <v>28532019405533</v>
      </c>
      <c r="BF55" s="3" t="str">
        <f ca="1">IF($A55=1,Solutions!$B$9-1,"")</f>
        <v/>
      </c>
      <c r="BG55" s="3" t="str">
        <f ca="1">IF($A55=2,IF($C55&lt;0,Solutions!$B$9+$C55,$C55),"")</f>
        <v/>
      </c>
      <c r="BH55" s="3">
        <f t="shared" ca="1" si="4"/>
        <v>0</v>
      </c>
      <c r="BI55" s="3" t="str">
        <f ca="1">IF($A55=1,Solutions!$B$9-1,"")</f>
        <v/>
      </c>
      <c r="BJ55" s="3" t="str">
        <f t="shared" ca="1" si="5"/>
        <v/>
      </c>
      <c r="BK55" s="3">
        <f ca="1">IF($A55=3,'part2 invmod'!D54,"")</f>
        <v>28532019405533</v>
      </c>
    </row>
    <row r="56" spans="1:63">
      <c r="A56" s="3">
        <f ca="1">OFFSET(Input!C$1,COUNT(Input!$C:$C)-(ROW()-ROW($A$3)+1),0)</f>
        <v>2</v>
      </c>
      <c r="B56" s="3" t="str">
        <f ca="1">OFFSET(Input!D$1,COUNT(Input!$C:$C)-(ROW()-ROW($A$3)+1),0)</f>
        <v>offset</v>
      </c>
      <c r="C56" s="3">
        <f ca="1">OFFSET(Input!E$1,COUNT(Input!$C:$C)-(ROW()-ROW($A$3)+1),0)</f>
        <v>8999</v>
      </c>
      <c r="D56" s="3">
        <f ca="1">MOD(BD56+MOD(SUMPRODUCT(--ISODD(INT(D55/F$2:M$2)),F56:M56),Solutions!$B$9)+MOD(SUMPRODUCT(--ISODD(INT(D55/N$2:U$2)),N56:U56),Solutions!$B$9)+MOD(SUMPRODUCT(--ISODD(INT(D55/V$2:AC$2)),V56:AC56),Solutions!$B$9)+MOD(SUMPRODUCT(--ISODD(INT(D55/AD$2:AK$2)),AD56:AK56),Solutions!$B$9)+MOD(SUMPRODUCT(--ISODD(INT(D55/AL$2:AS$2)),AL56:AS56),Solutions!$B$9)+MOD(SUMPRODUCT(--ISODD(INT(D55/AT$2:BA$2)),AT56:BA56),Solutions!$B$9)+MOD(SUMPRODUCT(--ISODD(INT(D55/BB$2:BC$2)),BB56:BC56),Solutions!$B$9),Solutions!$B$9)</f>
        <v>28176275315121</v>
      </c>
      <c r="E56" s="3">
        <f ca="1">MOD(MOD(SUMPRODUCT(--ISODD(INT(E55/F$2:M$2)),F56:M56),Solutions!$B$9)+MOD(SUMPRODUCT(--ISODD(INT(E55/N$2:U$2)),N56:U56),Solutions!$B$9)+MOD(SUMPRODUCT(--ISODD(INT(E55/V$2:AC$2)),V56:AC56),Solutions!$B$9)+MOD(SUMPRODUCT(--ISODD(INT(E55/AD$2:AK$2)),AD56:AK56),Solutions!$B$9)+MOD(SUMPRODUCT(--ISODD(INT(E55/AL$2:AS$2)),AL56:AS56),Solutions!$B$9)+MOD(SUMPRODUCT(--ISODD(INT(E55/AT$2:BA$2)),AT56:BA56),Solutions!$B$9)+MOD(SUMPRODUCT(--ISODD(INT(E55/BB$2:BC$2)),BB56:BC56),Solutions!$B$9),Solutions!$B$9)</f>
        <v>23997812014589</v>
      </c>
      <c r="F56" s="3">
        <f t="shared" ca="1" si="3"/>
        <v>1</v>
      </c>
      <c r="G56" s="3">
        <f ca="1">F56*2-IF(F56*2&gt;=Solutions!$B$9,Solutions!$B$9,0)</f>
        <v>2</v>
      </c>
      <c r="H56" s="3">
        <f ca="1">G56*2-IF(G56*2&gt;=Solutions!$B$9,Solutions!$B$9,0)</f>
        <v>4</v>
      </c>
      <c r="I56" s="3">
        <f ca="1">H56*2-IF(H56*2&gt;=Solutions!$B$9,Solutions!$B$9,0)</f>
        <v>8</v>
      </c>
      <c r="J56" s="3">
        <f ca="1">I56*2-IF(I56*2&gt;=Solutions!$B$9,Solutions!$B$9,0)</f>
        <v>16</v>
      </c>
      <c r="K56" s="3">
        <f ca="1">J56*2-IF(J56*2&gt;=Solutions!$B$9,Solutions!$B$9,0)</f>
        <v>32</v>
      </c>
      <c r="L56" s="3">
        <f ca="1">K56*2-IF(K56*2&gt;=Solutions!$B$9,Solutions!$B$9,0)</f>
        <v>64</v>
      </c>
      <c r="M56" s="3">
        <f ca="1">L56*2-IF(L56*2&gt;=Solutions!$B$9,Solutions!$B$9,0)</f>
        <v>128</v>
      </c>
      <c r="N56" s="3">
        <f ca="1">M56*2-IF(M56*2&gt;=Solutions!$B$9,Solutions!$B$9,0)</f>
        <v>256</v>
      </c>
      <c r="O56" s="3">
        <f ca="1">N56*2-IF(N56*2&gt;=Solutions!$B$9,Solutions!$B$9,0)</f>
        <v>512</v>
      </c>
      <c r="P56" s="3">
        <f ca="1">O56*2-IF(O56*2&gt;=Solutions!$B$9,Solutions!$B$9,0)</f>
        <v>1024</v>
      </c>
      <c r="Q56" s="3">
        <f ca="1">P56*2-IF(P56*2&gt;=Solutions!$B$9,Solutions!$B$9,0)</f>
        <v>2048</v>
      </c>
      <c r="R56" s="3">
        <f ca="1">Q56*2-IF(Q56*2&gt;=Solutions!$B$9,Solutions!$B$9,0)</f>
        <v>4096</v>
      </c>
      <c r="S56" s="3">
        <f ca="1">R56*2-IF(R56*2&gt;=Solutions!$B$9,Solutions!$B$9,0)</f>
        <v>8192</v>
      </c>
      <c r="T56" s="3">
        <f ca="1">S56*2-IF(S56*2&gt;=Solutions!$B$9,Solutions!$B$9,0)</f>
        <v>16384</v>
      </c>
      <c r="U56" s="3">
        <f ca="1">T56*2-IF(T56*2&gt;=Solutions!$B$9,Solutions!$B$9,0)</f>
        <v>32768</v>
      </c>
      <c r="V56" s="3">
        <f ca="1">U56*2-IF(U56*2&gt;=Solutions!$B$9,Solutions!$B$9,0)</f>
        <v>65536</v>
      </c>
      <c r="W56" s="3">
        <f ca="1">V56*2-IF(V56*2&gt;=Solutions!$B$9,Solutions!$B$9,0)</f>
        <v>131072</v>
      </c>
      <c r="X56" s="3">
        <f ca="1">W56*2-IF(W56*2&gt;=Solutions!$B$9,Solutions!$B$9,0)</f>
        <v>262144</v>
      </c>
      <c r="Y56" s="3">
        <f ca="1">X56*2-IF(X56*2&gt;=Solutions!$B$9,Solutions!$B$9,0)</f>
        <v>524288</v>
      </c>
      <c r="Z56" s="3">
        <f ca="1">Y56*2-IF(Y56*2&gt;=Solutions!$B$9,Solutions!$B$9,0)</f>
        <v>1048576</v>
      </c>
      <c r="AA56" s="3">
        <f ca="1">Z56*2-IF(Z56*2&gt;=Solutions!$B$9,Solutions!$B$9,0)</f>
        <v>2097152</v>
      </c>
      <c r="AB56" s="3">
        <f ca="1">AA56*2-IF(AA56*2&gt;=Solutions!$B$9,Solutions!$B$9,0)</f>
        <v>4194304</v>
      </c>
      <c r="AC56" s="3">
        <f ca="1">AB56*2-IF(AB56*2&gt;=Solutions!$B$9,Solutions!$B$9,0)</f>
        <v>8388608</v>
      </c>
      <c r="AD56" s="3">
        <f ca="1">AC56*2-IF(AC56*2&gt;=Solutions!$B$9,Solutions!$B$9,0)</f>
        <v>16777216</v>
      </c>
      <c r="AE56" s="3">
        <f ca="1">AD56*2-IF(AD56*2&gt;=Solutions!$B$9,Solutions!$B$9,0)</f>
        <v>33554432</v>
      </c>
      <c r="AF56" s="3">
        <f ca="1">AE56*2-IF(AE56*2&gt;=Solutions!$B$9,Solutions!$B$9,0)</f>
        <v>67108864</v>
      </c>
      <c r="AG56" s="3">
        <f ca="1">AF56*2-IF(AF56*2&gt;=Solutions!$B$9,Solutions!$B$9,0)</f>
        <v>134217728</v>
      </c>
      <c r="AH56" s="3">
        <f ca="1">AG56*2-IF(AG56*2&gt;=Solutions!$B$9,Solutions!$B$9,0)</f>
        <v>268435456</v>
      </c>
      <c r="AI56" s="3">
        <f ca="1">AH56*2-IF(AH56*2&gt;=Solutions!$B$9,Solutions!$B$9,0)</f>
        <v>536870912</v>
      </c>
      <c r="AJ56" s="3">
        <f ca="1">AI56*2-IF(AI56*2&gt;=Solutions!$B$9,Solutions!$B$9,0)</f>
        <v>1073741824</v>
      </c>
      <c r="AK56" s="3">
        <f ca="1">AJ56*2-IF(AJ56*2&gt;=Solutions!$B$9,Solutions!$B$9,0)</f>
        <v>2147483648</v>
      </c>
      <c r="AL56" s="3">
        <f ca="1">AK56*2-IF(AK56*2&gt;=Solutions!$B$9,Solutions!$B$9,0)</f>
        <v>4294967296</v>
      </c>
      <c r="AM56" s="3">
        <f ca="1">AL56*2-IF(AL56*2&gt;=Solutions!$B$9,Solutions!$B$9,0)</f>
        <v>8589934592</v>
      </c>
      <c r="AN56" s="3">
        <f ca="1">AM56*2-IF(AM56*2&gt;=Solutions!$B$9,Solutions!$B$9,0)</f>
        <v>17179869184</v>
      </c>
      <c r="AO56" s="3">
        <f ca="1">AN56*2-IF(AN56*2&gt;=Solutions!$B$9,Solutions!$B$9,0)</f>
        <v>34359738368</v>
      </c>
      <c r="AP56" s="3">
        <f ca="1">AO56*2-IF(AO56*2&gt;=Solutions!$B$9,Solutions!$B$9,0)</f>
        <v>68719476736</v>
      </c>
      <c r="AQ56" s="3">
        <f ca="1">AP56*2-IF(AP56*2&gt;=Solutions!$B$9,Solutions!$B$9,0)</f>
        <v>137438953472</v>
      </c>
      <c r="AR56" s="3">
        <f ca="1">AQ56*2-IF(AQ56*2&gt;=Solutions!$B$9,Solutions!$B$9,0)</f>
        <v>274877906944</v>
      </c>
      <c r="AS56" s="3">
        <f ca="1">AR56*2-IF(AR56*2&gt;=Solutions!$B$9,Solutions!$B$9,0)</f>
        <v>549755813888</v>
      </c>
      <c r="AT56" s="3">
        <f ca="1">AS56*2-IF(AS56*2&gt;=Solutions!$B$9,Solutions!$B$9,0)</f>
        <v>1099511627776</v>
      </c>
      <c r="AU56" s="3">
        <f ca="1">AT56*2-IF(AT56*2&gt;=Solutions!$B$9,Solutions!$B$9,0)</f>
        <v>2199023255552</v>
      </c>
      <c r="AV56" s="3">
        <f ca="1">AU56*2-IF(AU56*2&gt;=Solutions!$B$9,Solutions!$B$9,0)</f>
        <v>4398046511104</v>
      </c>
      <c r="AW56" s="3">
        <f ca="1">AV56*2-IF(AV56*2&gt;=Solutions!$B$9,Solutions!$B$9,0)</f>
        <v>8796093022208</v>
      </c>
      <c r="AX56" s="3">
        <f ca="1">AW56*2-IF(AW56*2&gt;=Solutions!$B$9,Solutions!$B$9,0)</f>
        <v>17592186044416</v>
      </c>
      <c r="AY56" s="3">
        <f ca="1">AX56*2-IF(AX56*2&gt;=Solutions!$B$9,Solutions!$B$9,0)</f>
        <v>35184372088832</v>
      </c>
      <c r="AZ56" s="3">
        <f ca="1">AY56*2-IF(AY56*2&gt;=Solutions!$B$9,Solutions!$B$9,0)</f>
        <v>70368744177664</v>
      </c>
      <c r="BA56" s="3">
        <f ca="1">AZ56*2-IF(AZ56*2&gt;=Solutions!$B$9,Solutions!$B$9,0)</f>
        <v>21421770841281</v>
      </c>
      <c r="BB56" s="3">
        <f ca="1">BA56*2-IF(BA56*2&gt;=Solutions!$B$9,Solutions!$B$9,0)</f>
        <v>42843541682562</v>
      </c>
      <c r="BC56" s="3">
        <f ca="1">BB56*2-IF(BB56*2&gt;=Solutions!$B$9,Solutions!$B$9,0)</f>
        <v>85687083365124</v>
      </c>
      <c r="BD56" s="3">
        <f t="shared" ca="1" si="6"/>
        <v>8999</v>
      </c>
      <c r="BE56" s="3">
        <f t="shared" ca="1" si="7"/>
        <v>1</v>
      </c>
      <c r="BF56" s="3" t="str">
        <f ca="1">IF($A56=1,Solutions!$B$9-1,"")</f>
        <v/>
      </c>
      <c r="BG56" s="3">
        <f ca="1">IF($A56=2,IF($C56&lt;0,Solutions!$B$9+$C56,$C56),"")</f>
        <v>8999</v>
      </c>
      <c r="BH56" s="3" t="str">
        <f t="shared" ca="1" si="4"/>
        <v/>
      </c>
      <c r="BI56" s="3" t="str">
        <f ca="1">IF($A56=1,Solutions!$B$9-1,"")</f>
        <v/>
      </c>
      <c r="BJ56" s="3">
        <f t="shared" ca="1" si="5"/>
        <v>1</v>
      </c>
      <c r="BK56" s="3" t="str">
        <f ca="1">IF($A56=3,'part2 invmod'!D55,"")</f>
        <v/>
      </c>
    </row>
    <row r="57" spans="1:63">
      <c r="A57" s="3">
        <f ca="1">OFFSET(Input!C$1,COUNT(Input!$C:$C)-(ROW()-ROW($A$3)+1),0)</f>
        <v>3</v>
      </c>
      <c r="B57" s="3" t="str">
        <f ca="1">OFFSET(Input!D$1,COUNT(Input!$C:$C)-(ROW()-ROW($A$3)+1),0)</f>
        <v>interleave</v>
      </c>
      <c r="C57" s="3">
        <f ca="1">OFFSET(Input!E$1,COUNT(Input!$C:$C)-(ROW()-ROW($A$3)+1),0)</f>
        <v>43</v>
      </c>
      <c r="D57" s="3">
        <f ca="1">MOD(BD57+MOD(SUMPRODUCT(--ISODD(INT(D56/F$2:M$2)),F57:M57),Solutions!$B$9)+MOD(SUMPRODUCT(--ISODD(INT(D56/N$2:U$2)),N57:U57),Solutions!$B$9)+MOD(SUMPRODUCT(--ISODD(INT(D56/V$2:AC$2)),V57:AC57),Solutions!$B$9)+MOD(SUMPRODUCT(--ISODD(INT(D56/AD$2:AK$2)),AD57:AK57),Solutions!$B$9)+MOD(SUMPRODUCT(--ISODD(INT(D56/AL$2:AS$2)),AL57:AS57),Solutions!$B$9)+MOD(SUMPRODUCT(--ISODD(INT(D56/AT$2:BA$2)),AT57:BA57),Solutions!$B$9)+MOD(SUMPRODUCT(--ISODD(INT(D56/BB$2:BC$2)),BB57:BC57),Solutions!$B$9),Solutions!$B$9)</f>
        <v>70024865422472</v>
      </c>
      <c r="E57" s="3">
        <f ca="1">MOD(MOD(SUMPRODUCT(--ISODD(INT(E56/F$2:M$2)),F57:M57),Solutions!$B$9)+MOD(SUMPRODUCT(--ISODD(INT(E56/N$2:U$2)),N57:U57),Solutions!$B$9)+MOD(SUMPRODUCT(--ISODD(INT(E56/V$2:AC$2)),V57:AC57),Solutions!$B$9)+MOD(SUMPRODUCT(--ISODD(INT(E56/AD$2:AK$2)),AD57:AK57),Solutions!$B$9)+MOD(SUMPRODUCT(--ISODD(INT(E56/AL$2:AS$2)),AL57:AS57),Solutions!$B$9)+MOD(SUMPRODUCT(--ISODD(INT(E56/AT$2:BA$2)),AT57:BA57),Solutions!$B$9)+MOD(SUMPRODUCT(--ISODD(INT(E56/BB$2:BC$2)),BB57:BC57),Solutions!$B$9),Solutions!$B$9)</f>
        <v>72702475985577</v>
      </c>
      <c r="F57" s="3">
        <f t="shared" ca="1" si="3"/>
        <v>63820034949374</v>
      </c>
      <c r="G57" s="3">
        <f ca="1">F57*2-IF(F57*2&gt;=Solutions!$B$9,Solutions!$B$9,0)</f>
        <v>8324352384701</v>
      </c>
      <c r="H57" s="3">
        <f ca="1">G57*2-IF(G57*2&gt;=Solutions!$B$9,Solutions!$B$9,0)</f>
        <v>16648704769402</v>
      </c>
      <c r="I57" s="3">
        <f ca="1">H57*2-IF(H57*2&gt;=Solutions!$B$9,Solutions!$B$9,0)</f>
        <v>33297409538804</v>
      </c>
      <c r="J57" s="3">
        <f ca="1">I57*2-IF(I57*2&gt;=Solutions!$B$9,Solutions!$B$9,0)</f>
        <v>66594819077608</v>
      </c>
      <c r="K57" s="3">
        <f ca="1">J57*2-IF(J57*2&gt;=Solutions!$B$9,Solutions!$B$9,0)</f>
        <v>13873920641169</v>
      </c>
      <c r="L57" s="3">
        <f ca="1">K57*2-IF(K57*2&gt;=Solutions!$B$9,Solutions!$B$9,0)</f>
        <v>27747841282338</v>
      </c>
      <c r="M57" s="3">
        <f ca="1">L57*2-IF(L57*2&gt;=Solutions!$B$9,Solutions!$B$9,0)</f>
        <v>55495682564676</v>
      </c>
      <c r="N57" s="3">
        <f ca="1">M57*2-IF(M57*2&gt;=Solutions!$B$9,Solutions!$B$9,0)</f>
        <v>110991365129352</v>
      </c>
      <c r="O57" s="3">
        <f ca="1">N57*2-IF(N57*2&gt;=Solutions!$B$9,Solutions!$B$9,0)</f>
        <v>102667012744657</v>
      </c>
      <c r="P57" s="3">
        <f ca="1">O57*2-IF(O57*2&gt;=Solutions!$B$9,Solutions!$B$9,0)</f>
        <v>86018307975267</v>
      </c>
      <c r="Q57" s="3">
        <f ca="1">P57*2-IF(P57*2&gt;=Solutions!$B$9,Solutions!$B$9,0)</f>
        <v>52720898436487</v>
      </c>
      <c r="R57" s="3">
        <f ca="1">Q57*2-IF(Q57*2&gt;=Solutions!$B$9,Solutions!$B$9,0)</f>
        <v>105441796872974</v>
      </c>
      <c r="S57" s="3">
        <f ca="1">R57*2-IF(R57*2&gt;=Solutions!$B$9,Solutions!$B$9,0)</f>
        <v>91567876231901</v>
      </c>
      <c r="T57" s="3">
        <f ca="1">S57*2-IF(S57*2&gt;=Solutions!$B$9,Solutions!$B$9,0)</f>
        <v>63820034949755</v>
      </c>
      <c r="U57" s="3">
        <f ca="1">T57*2-IF(T57*2&gt;=Solutions!$B$9,Solutions!$B$9,0)</f>
        <v>8324352385463</v>
      </c>
      <c r="V57" s="3">
        <f ca="1">U57*2-IF(U57*2&gt;=Solutions!$B$9,Solutions!$B$9,0)</f>
        <v>16648704770926</v>
      </c>
      <c r="W57" s="3">
        <f ca="1">V57*2-IF(V57*2&gt;=Solutions!$B$9,Solutions!$B$9,0)</f>
        <v>33297409541852</v>
      </c>
      <c r="X57" s="3">
        <f ca="1">W57*2-IF(W57*2&gt;=Solutions!$B$9,Solutions!$B$9,0)</f>
        <v>66594819083704</v>
      </c>
      <c r="Y57" s="3">
        <f ca="1">X57*2-IF(X57*2&gt;=Solutions!$B$9,Solutions!$B$9,0)</f>
        <v>13873920653361</v>
      </c>
      <c r="Z57" s="3">
        <f ca="1">Y57*2-IF(Y57*2&gt;=Solutions!$B$9,Solutions!$B$9,0)</f>
        <v>27747841306722</v>
      </c>
      <c r="AA57" s="3">
        <f ca="1">Z57*2-IF(Z57*2&gt;=Solutions!$B$9,Solutions!$B$9,0)</f>
        <v>55495682613444</v>
      </c>
      <c r="AB57" s="3">
        <f ca="1">AA57*2-IF(AA57*2&gt;=Solutions!$B$9,Solutions!$B$9,0)</f>
        <v>110991365226888</v>
      </c>
      <c r="AC57" s="3">
        <f ca="1">AB57*2-IF(AB57*2&gt;=Solutions!$B$9,Solutions!$B$9,0)</f>
        <v>102667012939729</v>
      </c>
      <c r="AD57" s="3">
        <f ca="1">AC57*2-IF(AC57*2&gt;=Solutions!$B$9,Solutions!$B$9,0)</f>
        <v>86018308365411</v>
      </c>
      <c r="AE57" s="3">
        <f ca="1">AD57*2-IF(AD57*2&gt;=Solutions!$B$9,Solutions!$B$9,0)</f>
        <v>52720899216775</v>
      </c>
      <c r="AF57" s="3">
        <f ca="1">AE57*2-IF(AE57*2&gt;=Solutions!$B$9,Solutions!$B$9,0)</f>
        <v>105441798433550</v>
      </c>
      <c r="AG57" s="3">
        <f ca="1">AF57*2-IF(AF57*2&gt;=Solutions!$B$9,Solutions!$B$9,0)</f>
        <v>91567879353053</v>
      </c>
      <c r="AH57" s="3">
        <f ca="1">AG57*2-IF(AG57*2&gt;=Solutions!$B$9,Solutions!$B$9,0)</f>
        <v>63820041192059</v>
      </c>
      <c r="AI57" s="3">
        <f ca="1">AH57*2-IF(AH57*2&gt;=Solutions!$B$9,Solutions!$B$9,0)</f>
        <v>8324364870071</v>
      </c>
      <c r="AJ57" s="3">
        <f ca="1">AI57*2-IF(AI57*2&gt;=Solutions!$B$9,Solutions!$B$9,0)</f>
        <v>16648729740142</v>
      </c>
      <c r="AK57" s="3">
        <f ca="1">AJ57*2-IF(AJ57*2&gt;=Solutions!$B$9,Solutions!$B$9,0)</f>
        <v>33297459480284</v>
      </c>
      <c r="AL57" s="3">
        <f ca="1">AK57*2-IF(AK57*2&gt;=Solutions!$B$9,Solutions!$B$9,0)</f>
        <v>66594918960568</v>
      </c>
      <c r="AM57" s="3">
        <f ca="1">AL57*2-IF(AL57*2&gt;=Solutions!$B$9,Solutions!$B$9,0)</f>
        <v>13874120407089</v>
      </c>
      <c r="AN57" s="3">
        <f ca="1">AM57*2-IF(AM57*2&gt;=Solutions!$B$9,Solutions!$B$9,0)</f>
        <v>27748240814178</v>
      </c>
      <c r="AO57" s="3">
        <f ca="1">AN57*2-IF(AN57*2&gt;=Solutions!$B$9,Solutions!$B$9,0)</f>
        <v>55496481628356</v>
      </c>
      <c r="AP57" s="3">
        <f ca="1">AO57*2-IF(AO57*2&gt;=Solutions!$B$9,Solutions!$B$9,0)</f>
        <v>110992963256712</v>
      </c>
      <c r="AQ57" s="3">
        <f ca="1">AP57*2-IF(AP57*2&gt;=Solutions!$B$9,Solutions!$B$9,0)</f>
        <v>102670208999377</v>
      </c>
      <c r="AR57" s="3">
        <f ca="1">AQ57*2-IF(AQ57*2&gt;=Solutions!$B$9,Solutions!$B$9,0)</f>
        <v>86024700484707</v>
      </c>
      <c r="AS57" s="3">
        <f ca="1">AR57*2-IF(AR57*2&gt;=Solutions!$B$9,Solutions!$B$9,0)</f>
        <v>52733683455367</v>
      </c>
      <c r="AT57" s="3">
        <f ca="1">AS57*2-IF(AS57*2&gt;=Solutions!$B$9,Solutions!$B$9,0)</f>
        <v>105467366910734</v>
      </c>
      <c r="AU57" s="3">
        <f ca="1">AT57*2-IF(AT57*2&gt;=Solutions!$B$9,Solutions!$B$9,0)</f>
        <v>91619016307421</v>
      </c>
      <c r="AV57" s="3">
        <f ca="1">AU57*2-IF(AU57*2&gt;=Solutions!$B$9,Solutions!$B$9,0)</f>
        <v>63922315100795</v>
      </c>
      <c r="AW57" s="3">
        <f ca="1">AV57*2-IF(AV57*2&gt;=Solutions!$B$9,Solutions!$B$9,0)</f>
        <v>8528912687543</v>
      </c>
      <c r="AX57" s="3">
        <f ca="1">AW57*2-IF(AW57*2&gt;=Solutions!$B$9,Solutions!$B$9,0)</f>
        <v>17057825375086</v>
      </c>
      <c r="AY57" s="3">
        <f ca="1">AX57*2-IF(AX57*2&gt;=Solutions!$B$9,Solutions!$B$9,0)</f>
        <v>34115650750172</v>
      </c>
      <c r="AZ57" s="3">
        <f ca="1">AY57*2-IF(AY57*2&gt;=Solutions!$B$9,Solutions!$B$9,0)</f>
        <v>68231301500344</v>
      </c>
      <c r="BA57" s="3">
        <f ca="1">AZ57*2-IF(AZ57*2&gt;=Solutions!$B$9,Solutions!$B$9,0)</f>
        <v>17146885486641</v>
      </c>
      <c r="BB57" s="3">
        <f ca="1">BA57*2-IF(BA57*2&gt;=Solutions!$B$9,Solutions!$B$9,0)</f>
        <v>34293770973282</v>
      </c>
      <c r="BC57" s="3">
        <f ca="1">BB57*2-IF(BB57*2&gt;=Solutions!$B$9,Solutions!$B$9,0)</f>
        <v>68587541946564</v>
      </c>
      <c r="BD57" s="3">
        <f t="shared" ca="1" si="6"/>
        <v>0</v>
      </c>
      <c r="BE57" s="3">
        <f t="shared" ca="1" si="7"/>
        <v>63820034949374</v>
      </c>
      <c r="BF57" s="3" t="str">
        <f ca="1">IF($A57=1,Solutions!$B$9-1,"")</f>
        <v/>
      </c>
      <c r="BG57" s="3" t="str">
        <f ca="1">IF($A57=2,IF($C57&lt;0,Solutions!$B$9+$C57,$C57),"")</f>
        <v/>
      </c>
      <c r="BH57" s="3">
        <f t="shared" ca="1" si="4"/>
        <v>0</v>
      </c>
      <c r="BI57" s="3" t="str">
        <f ca="1">IF($A57=1,Solutions!$B$9-1,"")</f>
        <v/>
      </c>
      <c r="BJ57" s="3" t="str">
        <f t="shared" ca="1" si="5"/>
        <v/>
      </c>
      <c r="BK57" s="3">
        <f ca="1">IF($A57=3,'part2 invmod'!D56,"")</f>
        <v>63820034949374</v>
      </c>
    </row>
    <row r="58" spans="1:63">
      <c r="A58" s="3">
        <f ca="1">OFFSET(Input!C$1,COUNT(Input!$C:$C)-(ROW()-ROW($A$3)+1),0)</f>
        <v>2</v>
      </c>
      <c r="B58" s="3" t="str">
        <f ca="1">OFFSET(Input!D$1,COUNT(Input!$C:$C)-(ROW()-ROW($A$3)+1),0)</f>
        <v>offset</v>
      </c>
      <c r="C58" s="3">
        <f ca="1">OFFSET(Input!E$1,COUNT(Input!$C:$C)-(ROW()-ROW($A$3)+1),0)</f>
        <v>5801</v>
      </c>
      <c r="D58" s="3">
        <f ca="1">MOD(BD58+MOD(SUMPRODUCT(--ISODD(INT(D57/F$2:M$2)),F58:M58),Solutions!$B$9)+MOD(SUMPRODUCT(--ISODD(INT(D57/N$2:U$2)),N58:U58),Solutions!$B$9)+MOD(SUMPRODUCT(--ISODD(INT(D57/V$2:AC$2)),V58:AC58),Solutions!$B$9)+MOD(SUMPRODUCT(--ISODD(INT(D57/AD$2:AK$2)),AD58:AK58),Solutions!$B$9)+MOD(SUMPRODUCT(--ISODD(INT(D57/AL$2:AS$2)),AL58:AS58),Solutions!$B$9)+MOD(SUMPRODUCT(--ISODD(INT(D57/AT$2:BA$2)),AT58:BA58),Solutions!$B$9)+MOD(SUMPRODUCT(--ISODD(INT(D57/BB$2:BC$2)),BB58:BC58),Solutions!$B$9),Solutions!$B$9)</f>
        <v>70024865428273</v>
      </c>
      <c r="E58" s="3">
        <f ca="1">MOD(MOD(SUMPRODUCT(--ISODD(INT(E57/F$2:M$2)),F58:M58),Solutions!$B$9)+MOD(SUMPRODUCT(--ISODD(INT(E57/N$2:U$2)),N58:U58),Solutions!$B$9)+MOD(SUMPRODUCT(--ISODD(INT(E57/V$2:AC$2)),V58:AC58),Solutions!$B$9)+MOD(SUMPRODUCT(--ISODD(INT(E57/AD$2:AK$2)),AD58:AK58),Solutions!$B$9)+MOD(SUMPRODUCT(--ISODD(INT(E57/AL$2:AS$2)),AL58:AS58),Solutions!$B$9)+MOD(SUMPRODUCT(--ISODD(INT(E57/AT$2:BA$2)),AT58:BA58),Solutions!$B$9)+MOD(SUMPRODUCT(--ISODD(INT(E57/BB$2:BC$2)),BB58:BC58),Solutions!$B$9),Solutions!$B$9)</f>
        <v>72702475985577</v>
      </c>
      <c r="F58" s="3">
        <f t="shared" ca="1" si="3"/>
        <v>1</v>
      </c>
      <c r="G58" s="3">
        <f ca="1">F58*2-IF(F58*2&gt;=Solutions!$B$9,Solutions!$B$9,0)</f>
        <v>2</v>
      </c>
      <c r="H58" s="3">
        <f ca="1">G58*2-IF(G58*2&gt;=Solutions!$B$9,Solutions!$B$9,0)</f>
        <v>4</v>
      </c>
      <c r="I58" s="3">
        <f ca="1">H58*2-IF(H58*2&gt;=Solutions!$B$9,Solutions!$B$9,0)</f>
        <v>8</v>
      </c>
      <c r="J58" s="3">
        <f ca="1">I58*2-IF(I58*2&gt;=Solutions!$B$9,Solutions!$B$9,0)</f>
        <v>16</v>
      </c>
      <c r="K58" s="3">
        <f ca="1">J58*2-IF(J58*2&gt;=Solutions!$B$9,Solutions!$B$9,0)</f>
        <v>32</v>
      </c>
      <c r="L58" s="3">
        <f ca="1">K58*2-IF(K58*2&gt;=Solutions!$B$9,Solutions!$B$9,0)</f>
        <v>64</v>
      </c>
      <c r="M58" s="3">
        <f ca="1">L58*2-IF(L58*2&gt;=Solutions!$B$9,Solutions!$B$9,0)</f>
        <v>128</v>
      </c>
      <c r="N58" s="3">
        <f ca="1">M58*2-IF(M58*2&gt;=Solutions!$B$9,Solutions!$B$9,0)</f>
        <v>256</v>
      </c>
      <c r="O58" s="3">
        <f ca="1">N58*2-IF(N58*2&gt;=Solutions!$B$9,Solutions!$B$9,0)</f>
        <v>512</v>
      </c>
      <c r="P58" s="3">
        <f ca="1">O58*2-IF(O58*2&gt;=Solutions!$B$9,Solutions!$B$9,0)</f>
        <v>1024</v>
      </c>
      <c r="Q58" s="3">
        <f ca="1">P58*2-IF(P58*2&gt;=Solutions!$B$9,Solutions!$B$9,0)</f>
        <v>2048</v>
      </c>
      <c r="R58" s="3">
        <f ca="1">Q58*2-IF(Q58*2&gt;=Solutions!$B$9,Solutions!$B$9,0)</f>
        <v>4096</v>
      </c>
      <c r="S58" s="3">
        <f ca="1">R58*2-IF(R58*2&gt;=Solutions!$B$9,Solutions!$B$9,0)</f>
        <v>8192</v>
      </c>
      <c r="T58" s="3">
        <f ca="1">S58*2-IF(S58*2&gt;=Solutions!$B$9,Solutions!$B$9,0)</f>
        <v>16384</v>
      </c>
      <c r="U58" s="3">
        <f ca="1">T58*2-IF(T58*2&gt;=Solutions!$B$9,Solutions!$B$9,0)</f>
        <v>32768</v>
      </c>
      <c r="V58" s="3">
        <f ca="1">U58*2-IF(U58*2&gt;=Solutions!$B$9,Solutions!$B$9,0)</f>
        <v>65536</v>
      </c>
      <c r="W58" s="3">
        <f ca="1">V58*2-IF(V58*2&gt;=Solutions!$B$9,Solutions!$B$9,0)</f>
        <v>131072</v>
      </c>
      <c r="X58" s="3">
        <f ca="1">W58*2-IF(W58*2&gt;=Solutions!$B$9,Solutions!$B$9,0)</f>
        <v>262144</v>
      </c>
      <c r="Y58" s="3">
        <f ca="1">X58*2-IF(X58*2&gt;=Solutions!$B$9,Solutions!$B$9,0)</f>
        <v>524288</v>
      </c>
      <c r="Z58" s="3">
        <f ca="1">Y58*2-IF(Y58*2&gt;=Solutions!$B$9,Solutions!$B$9,0)</f>
        <v>1048576</v>
      </c>
      <c r="AA58" s="3">
        <f ca="1">Z58*2-IF(Z58*2&gt;=Solutions!$B$9,Solutions!$B$9,0)</f>
        <v>2097152</v>
      </c>
      <c r="AB58" s="3">
        <f ca="1">AA58*2-IF(AA58*2&gt;=Solutions!$B$9,Solutions!$B$9,0)</f>
        <v>4194304</v>
      </c>
      <c r="AC58" s="3">
        <f ca="1">AB58*2-IF(AB58*2&gt;=Solutions!$B$9,Solutions!$B$9,0)</f>
        <v>8388608</v>
      </c>
      <c r="AD58" s="3">
        <f ca="1">AC58*2-IF(AC58*2&gt;=Solutions!$B$9,Solutions!$B$9,0)</f>
        <v>16777216</v>
      </c>
      <c r="AE58" s="3">
        <f ca="1">AD58*2-IF(AD58*2&gt;=Solutions!$B$9,Solutions!$B$9,0)</f>
        <v>33554432</v>
      </c>
      <c r="AF58" s="3">
        <f ca="1">AE58*2-IF(AE58*2&gt;=Solutions!$B$9,Solutions!$B$9,0)</f>
        <v>67108864</v>
      </c>
      <c r="AG58" s="3">
        <f ca="1">AF58*2-IF(AF58*2&gt;=Solutions!$B$9,Solutions!$B$9,0)</f>
        <v>134217728</v>
      </c>
      <c r="AH58" s="3">
        <f ca="1">AG58*2-IF(AG58*2&gt;=Solutions!$B$9,Solutions!$B$9,0)</f>
        <v>268435456</v>
      </c>
      <c r="AI58" s="3">
        <f ca="1">AH58*2-IF(AH58*2&gt;=Solutions!$B$9,Solutions!$B$9,0)</f>
        <v>536870912</v>
      </c>
      <c r="AJ58" s="3">
        <f ca="1">AI58*2-IF(AI58*2&gt;=Solutions!$B$9,Solutions!$B$9,0)</f>
        <v>1073741824</v>
      </c>
      <c r="AK58" s="3">
        <f ca="1">AJ58*2-IF(AJ58*2&gt;=Solutions!$B$9,Solutions!$B$9,0)</f>
        <v>2147483648</v>
      </c>
      <c r="AL58" s="3">
        <f ca="1">AK58*2-IF(AK58*2&gt;=Solutions!$B$9,Solutions!$B$9,0)</f>
        <v>4294967296</v>
      </c>
      <c r="AM58" s="3">
        <f ca="1">AL58*2-IF(AL58*2&gt;=Solutions!$B$9,Solutions!$B$9,0)</f>
        <v>8589934592</v>
      </c>
      <c r="AN58" s="3">
        <f ca="1">AM58*2-IF(AM58*2&gt;=Solutions!$B$9,Solutions!$B$9,0)</f>
        <v>17179869184</v>
      </c>
      <c r="AO58" s="3">
        <f ca="1">AN58*2-IF(AN58*2&gt;=Solutions!$B$9,Solutions!$B$9,0)</f>
        <v>34359738368</v>
      </c>
      <c r="AP58" s="3">
        <f ca="1">AO58*2-IF(AO58*2&gt;=Solutions!$B$9,Solutions!$B$9,0)</f>
        <v>68719476736</v>
      </c>
      <c r="AQ58" s="3">
        <f ca="1">AP58*2-IF(AP58*2&gt;=Solutions!$B$9,Solutions!$B$9,0)</f>
        <v>137438953472</v>
      </c>
      <c r="AR58" s="3">
        <f ca="1">AQ58*2-IF(AQ58*2&gt;=Solutions!$B$9,Solutions!$B$9,0)</f>
        <v>274877906944</v>
      </c>
      <c r="AS58" s="3">
        <f ca="1">AR58*2-IF(AR58*2&gt;=Solutions!$B$9,Solutions!$B$9,0)</f>
        <v>549755813888</v>
      </c>
      <c r="AT58" s="3">
        <f ca="1">AS58*2-IF(AS58*2&gt;=Solutions!$B$9,Solutions!$B$9,0)</f>
        <v>1099511627776</v>
      </c>
      <c r="AU58" s="3">
        <f ca="1">AT58*2-IF(AT58*2&gt;=Solutions!$B$9,Solutions!$B$9,0)</f>
        <v>2199023255552</v>
      </c>
      <c r="AV58" s="3">
        <f ca="1">AU58*2-IF(AU58*2&gt;=Solutions!$B$9,Solutions!$B$9,0)</f>
        <v>4398046511104</v>
      </c>
      <c r="AW58" s="3">
        <f ca="1">AV58*2-IF(AV58*2&gt;=Solutions!$B$9,Solutions!$B$9,0)</f>
        <v>8796093022208</v>
      </c>
      <c r="AX58" s="3">
        <f ca="1">AW58*2-IF(AW58*2&gt;=Solutions!$B$9,Solutions!$B$9,0)</f>
        <v>17592186044416</v>
      </c>
      <c r="AY58" s="3">
        <f ca="1">AX58*2-IF(AX58*2&gt;=Solutions!$B$9,Solutions!$B$9,0)</f>
        <v>35184372088832</v>
      </c>
      <c r="AZ58" s="3">
        <f ca="1">AY58*2-IF(AY58*2&gt;=Solutions!$B$9,Solutions!$B$9,0)</f>
        <v>70368744177664</v>
      </c>
      <c r="BA58" s="3">
        <f ca="1">AZ58*2-IF(AZ58*2&gt;=Solutions!$B$9,Solutions!$B$9,0)</f>
        <v>21421770841281</v>
      </c>
      <c r="BB58" s="3">
        <f ca="1">BA58*2-IF(BA58*2&gt;=Solutions!$B$9,Solutions!$B$9,0)</f>
        <v>42843541682562</v>
      </c>
      <c r="BC58" s="3">
        <f ca="1">BB58*2-IF(BB58*2&gt;=Solutions!$B$9,Solutions!$B$9,0)</f>
        <v>85687083365124</v>
      </c>
      <c r="BD58" s="3">
        <f t="shared" ca="1" si="6"/>
        <v>5801</v>
      </c>
      <c r="BE58" s="3">
        <f t="shared" ca="1" si="7"/>
        <v>1</v>
      </c>
      <c r="BF58" s="3" t="str">
        <f ca="1">IF($A58=1,Solutions!$B$9-1,"")</f>
        <v/>
      </c>
      <c r="BG58" s="3">
        <f ca="1">IF($A58=2,IF($C58&lt;0,Solutions!$B$9+$C58,$C58),"")</f>
        <v>5801</v>
      </c>
      <c r="BH58" s="3" t="str">
        <f t="shared" ca="1" si="4"/>
        <v/>
      </c>
      <c r="BI58" s="3" t="str">
        <f ca="1">IF($A58=1,Solutions!$B$9-1,"")</f>
        <v/>
      </c>
      <c r="BJ58" s="3">
        <f t="shared" ca="1" si="5"/>
        <v>1</v>
      </c>
      <c r="BK58" s="3" t="str">
        <f ca="1">IF($A58=3,'part2 invmod'!D57,"")</f>
        <v/>
      </c>
    </row>
    <row r="59" spans="1:63">
      <c r="A59" s="3">
        <f ca="1">OFFSET(Input!C$1,COUNT(Input!$C:$C)-(ROW()-ROW($A$3)+1),0)</f>
        <v>3</v>
      </c>
      <c r="B59" s="3" t="str">
        <f ca="1">OFFSET(Input!D$1,COUNT(Input!$C:$C)-(ROW()-ROW($A$3)+1),0)</f>
        <v>interleave</v>
      </c>
      <c r="C59" s="3">
        <f ca="1">OFFSET(Input!E$1,COUNT(Input!$C:$C)-(ROW()-ROW($A$3)+1),0)</f>
        <v>17</v>
      </c>
      <c r="D59" s="3">
        <f ca="1">MOD(BD59+MOD(SUMPRODUCT(--ISODD(INT(D58/F$2:M$2)),F59:M59),Solutions!$B$9)+MOD(SUMPRODUCT(--ISODD(INT(D58/N$2:U$2)),N59:U59),Solutions!$B$9)+MOD(SUMPRODUCT(--ISODD(INT(D58/V$2:AC$2)),V59:AC59),Solutions!$B$9)+MOD(SUMPRODUCT(--ISODD(INT(D58/AD$2:AK$2)),AD59:AK59),Solutions!$B$9)+MOD(SUMPRODUCT(--ISODD(INT(D58/AL$2:AS$2)),AL59:AS59),Solutions!$B$9)+MOD(SUMPRODUCT(--ISODD(INT(D58/AT$2:BA$2)),AT59:BA59),Solutions!$B$9)+MOD(SUMPRODUCT(--ISODD(INT(D58/BB$2:BC$2)),BB59:BC59),Solutions!$B$9),Solutions!$B$9)</f>
        <v>46230539441915</v>
      </c>
      <c r="E59" s="3">
        <f ca="1">MOD(MOD(SUMPRODUCT(--ISODD(INT(E58/F$2:M$2)),F59:M59),Solutions!$B$9)+MOD(SUMPRODUCT(--ISODD(INT(E58/N$2:U$2)),N59:U59),Solutions!$B$9)+MOD(SUMPRODUCT(--ISODD(INT(E58/V$2:AC$2)),V59:AC59),Solutions!$B$9)+MOD(SUMPRODUCT(--ISODD(INT(E58/AD$2:AK$2)),AD59:AK59),Solutions!$B$9)+MOD(SUMPRODUCT(--ISODD(INT(E58/AL$2:AS$2)),AL59:AS59),Solutions!$B$9)+MOD(SUMPRODUCT(--ISODD(INT(E58/AT$2:BA$2)),AT59:BA59),Solutions!$B$9)+MOD(SUMPRODUCT(--ISODD(INT(E58/BB$2:BC$2)),BB59:BC59),Solutions!$B$9),Solutions!$B$9)</f>
        <v>109555190511546</v>
      </c>
      <c r="F59" s="3">
        <f t="shared" ca="1" si="3"/>
        <v>98260002658627</v>
      </c>
      <c r="G59" s="3">
        <f ca="1">F59*2-IF(F59*2&gt;=Solutions!$B$9,Solutions!$B$9,0)</f>
        <v>77204287803207</v>
      </c>
      <c r="H59" s="3">
        <f ca="1">G59*2-IF(G59*2&gt;=Solutions!$B$9,Solutions!$B$9,0)</f>
        <v>35092858092367</v>
      </c>
      <c r="I59" s="3">
        <f ca="1">H59*2-IF(H59*2&gt;=Solutions!$B$9,Solutions!$B$9,0)</f>
        <v>70185716184734</v>
      </c>
      <c r="J59" s="3">
        <f ca="1">I59*2-IF(I59*2&gt;=Solutions!$B$9,Solutions!$B$9,0)</f>
        <v>21055714855421</v>
      </c>
      <c r="K59" s="3">
        <f ca="1">J59*2-IF(J59*2&gt;=Solutions!$B$9,Solutions!$B$9,0)</f>
        <v>42111429710842</v>
      </c>
      <c r="L59" s="3">
        <f ca="1">K59*2-IF(K59*2&gt;=Solutions!$B$9,Solutions!$B$9,0)</f>
        <v>84222859421684</v>
      </c>
      <c r="M59" s="3">
        <f ca="1">L59*2-IF(L59*2&gt;=Solutions!$B$9,Solutions!$B$9,0)</f>
        <v>49130001329321</v>
      </c>
      <c r="N59" s="3">
        <f ca="1">M59*2-IF(M59*2&gt;=Solutions!$B$9,Solutions!$B$9,0)</f>
        <v>98260002658642</v>
      </c>
      <c r="O59" s="3">
        <f ca="1">N59*2-IF(N59*2&gt;=Solutions!$B$9,Solutions!$B$9,0)</f>
        <v>77204287803237</v>
      </c>
      <c r="P59" s="3">
        <f ca="1">O59*2-IF(O59*2&gt;=Solutions!$B$9,Solutions!$B$9,0)</f>
        <v>35092858092427</v>
      </c>
      <c r="Q59" s="3">
        <f ca="1">P59*2-IF(P59*2&gt;=Solutions!$B$9,Solutions!$B$9,0)</f>
        <v>70185716184854</v>
      </c>
      <c r="R59" s="3">
        <f ca="1">Q59*2-IF(Q59*2&gt;=Solutions!$B$9,Solutions!$B$9,0)</f>
        <v>21055714855661</v>
      </c>
      <c r="S59" s="3">
        <f ca="1">R59*2-IF(R59*2&gt;=Solutions!$B$9,Solutions!$B$9,0)</f>
        <v>42111429711322</v>
      </c>
      <c r="T59" s="3">
        <f ca="1">S59*2-IF(S59*2&gt;=Solutions!$B$9,Solutions!$B$9,0)</f>
        <v>84222859422644</v>
      </c>
      <c r="U59" s="3">
        <f ca="1">T59*2-IF(T59*2&gt;=Solutions!$B$9,Solutions!$B$9,0)</f>
        <v>49130001331241</v>
      </c>
      <c r="V59" s="3">
        <f ca="1">U59*2-IF(U59*2&gt;=Solutions!$B$9,Solutions!$B$9,0)</f>
        <v>98260002662482</v>
      </c>
      <c r="W59" s="3">
        <f ca="1">V59*2-IF(V59*2&gt;=Solutions!$B$9,Solutions!$B$9,0)</f>
        <v>77204287810917</v>
      </c>
      <c r="X59" s="3">
        <f ca="1">W59*2-IF(W59*2&gt;=Solutions!$B$9,Solutions!$B$9,0)</f>
        <v>35092858107787</v>
      </c>
      <c r="Y59" s="3">
        <f ca="1">X59*2-IF(X59*2&gt;=Solutions!$B$9,Solutions!$B$9,0)</f>
        <v>70185716215574</v>
      </c>
      <c r="Z59" s="3">
        <f ca="1">Y59*2-IF(Y59*2&gt;=Solutions!$B$9,Solutions!$B$9,0)</f>
        <v>21055714917101</v>
      </c>
      <c r="AA59" s="3">
        <f ca="1">Z59*2-IF(Z59*2&gt;=Solutions!$B$9,Solutions!$B$9,0)</f>
        <v>42111429834202</v>
      </c>
      <c r="AB59" s="3">
        <f ca="1">AA59*2-IF(AA59*2&gt;=Solutions!$B$9,Solutions!$B$9,0)</f>
        <v>84222859668404</v>
      </c>
      <c r="AC59" s="3">
        <f ca="1">AB59*2-IF(AB59*2&gt;=Solutions!$B$9,Solutions!$B$9,0)</f>
        <v>49130001822761</v>
      </c>
      <c r="AD59" s="3">
        <f ca="1">AC59*2-IF(AC59*2&gt;=Solutions!$B$9,Solutions!$B$9,0)</f>
        <v>98260003645522</v>
      </c>
      <c r="AE59" s="3">
        <f ca="1">AD59*2-IF(AD59*2&gt;=Solutions!$B$9,Solutions!$B$9,0)</f>
        <v>77204289776997</v>
      </c>
      <c r="AF59" s="3">
        <f ca="1">AE59*2-IF(AE59*2&gt;=Solutions!$B$9,Solutions!$B$9,0)</f>
        <v>35092862039947</v>
      </c>
      <c r="AG59" s="3">
        <f ca="1">AF59*2-IF(AF59*2&gt;=Solutions!$B$9,Solutions!$B$9,0)</f>
        <v>70185724079894</v>
      </c>
      <c r="AH59" s="3">
        <f ca="1">AG59*2-IF(AG59*2&gt;=Solutions!$B$9,Solutions!$B$9,0)</f>
        <v>21055730645741</v>
      </c>
      <c r="AI59" s="3">
        <f ca="1">AH59*2-IF(AH59*2&gt;=Solutions!$B$9,Solutions!$B$9,0)</f>
        <v>42111461291482</v>
      </c>
      <c r="AJ59" s="3">
        <f ca="1">AI59*2-IF(AI59*2&gt;=Solutions!$B$9,Solutions!$B$9,0)</f>
        <v>84222922582964</v>
      </c>
      <c r="AK59" s="3">
        <f ca="1">AJ59*2-IF(AJ59*2&gt;=Solutions!$B$9,Solutions!$B$9,0)</f>
        <v>49130127651881</v>
      </c>
      <c r="AL59" s="3">
        <f ca="1">AK59*2-IF(AK59*2&gt;=Solutions!$B$9,Solutions!$B$9,0)</f>
        <v>98260255303762</v>
      </c>
      <c r="AM59" s="3">
        <f ca="1">AL59*2-IF(AL59*2&gt;=Solutions!$B$9,Solutions!$B$9,0)</f>
        <v>77204793093477</v>
      </c>
      <c r="AN59" s="3">
        <f ca="1">AM59*2-IF(AM59*2&gt;=Solutions!$B$9,Solutions!$B$9,0)</f>
        <v>35093868672907</v>
      </c>
      <c r="AO59" s="3">
        <f ca="1">AN59*2-IF(AN59*2&gt;=Solutions!$B$9,Solutions!$B$9,0)</f>
        <v>70187737345814</v>
      </c>
      <c r="AP59" s="3">
        <f ca="1">AO59*2-IF(AO59*2&gt;=Solutions!$B$9,Solutions!$B$9,0)</f>
        <v>21059757177581</v>
      </c>
      <c r="AQ59" s="3">
        <f ca="1">AP59*2-IF(AP59*2&gt;=Solutions!$B$9,Solutions!$B$9,0)</f>
        <v>42119514355162</v>
      </c>
      <c r="AR59" s="3">
        <f ca="1">AQ59*2-IF(AQ59*2&gt;=Solutions!$B$9,Solutions!$B$9,0)</f>
        <v>84239028710324</v>
      </c>
      <c r="AS59" s="3">
        <f ca="1">AR59*2-IF(AR59*2&gt;=Solutions!$B$9,Solutions!$B$9,0)</f>
        <v>49162339906601</v>
      </c>
      <c r="AT59" s="3">
        <f ca="1">AS59*2-IF(AS59*2&gt;=Solutions!$B$9,Solutions!$B$9,0)</f>
        <v>98324679813202</v>
      </c>
      <c r="AU59" s="3">
        <f ca="1">AT59*2-IF(AT59*2&gt;=Solutions!$B$9,Solutions!$B$9,0)</f>
        <v>77333642112357</v>
      </c>
      <c r="AV59" s="3">
        <f ca="1">AU59*2-IF(AU59*2&gt;=Solutions!$B$9,Solutions!$B$9,0)</f>
        <v>35351566710667</v>
      </c>
      <c r="AW59" s="3">
        <f ca="1">AV59*2-IF(AV59*2&gt;=Solutions!$B$9,Solutions!$B$9,0)</f>
        <v>70703133421334</v>
      </c>
      <c r="AX59" s="3">
        <f ca="1">AW59*2-IF(AW59*2&gt;=Solutions!$B$9,Solutions!$B$9,0)</f>
        <v>22090549328621</v>
      </c>
      <c r="AY59" s="3">
        <f ca="1">AX59*2-IF(AX59*2&gt;=Solutions!$B$9,Solutions!$B$9,0)</f>
        <v>44181098657242</v>
      </c>
      <c r="AZ59" s="3">
        <f ca="1">AY59*2-IF(AY59*2&gt;=Solutions!$B$9,Solutions!$B$9,0)</f>
        <v>88362197314484</v>
      </c>
      <c r="BA59" s="3">
        <f ca="1">AZ59*2-IF(AZ59*2&gt;=Solutions!$B$9,Solutions!$B$9,0)</f>
        <v>57408677114921</v>
      </c>
      <c r="BB59" s="3">
        <f ca="1">BA59*2-IF(BA59*2&gt;=Solutions!$B$9,Solutions!$B$9,0)</f>
        <v>114817354229842</v>
      </c>
      <c r="BC59" s="3">
        <f ca="1">BB59*2-IF(BB59*2&gt;=Solutions!$B$9,Solutions!$B$9,0)</f>
        <v>110318990945637</v>
      </c>
      <c r="BD59" s="3">
        <f t="shared" ca="1" si="6"/>
        <v>0</v>
      </c>
      <c r="BE59" s="3">
        <f t="shared" ca="1" si="7"/>
        <v>98260002658627</v>
      </c>
      <c r="BF59" s="3" t="str">
        <f ca="1">IF($A59=1,Solutions!$B$9-1,"")</f>
        <v/>
      </c>
      <c r="BG59" s="3" t="str">
        <f ca="1">IF($A59=2,IF($C59&lt;0,Solutions!$B$9+$C59,$C59),"")</f>
        <v/>
      </c>
      <c r="BH59" s="3">
        <f t="shared" ca="1" si="4"/>
        <v>0</v>
      </c>
      <c r="BI59" s="3" t="str">
        <f ca="1">IF($A59=1,Solutions!$B$9-1,"")</f>
        <v/>
      </c>
      <c r="BJ59" s="3" t="str">
        <f t="shared" ca="1" si="5"/>
        <v/>
      </c>
      <c r="BK59" s="3">
        <f ca="1">IF($A59=3,'part2 invmod'!D58,"")</f>
        <v>98260002658627</v>
      </c>
    </row>
    <row r="60" spans="1:63">
      <c r="A60" s="3">
        <f ca="1">OFFSET(Input!C$1,COUNT(Input!$C:$C)-(ROW()-ROW($A$3)+1),0)</f>
        <v>2</v>
      </c>
      <c r="B60" s="3" t="str">
        <f ca="1">OFFSET(Input!D$1,COUNT(Input!$C:$C)-(ROW()-ROW($A$3)+1),0)</f>
        <v>offset</v>
      </c>
      <c r="C60" s="3">
        <f ca="1">OFFSET(Input!E$1,COUNT(Input!$C:$C)-(ROW()-ROW($A$3)+1),0)</f>
        <v>4776</v>
      </c>
      <c r="D60" s="3">
        <f ca="1">MOD(BD60+MOD(SUMPRODUCT(--ISODD(INT(D59/F$2:M$2)),F60:M60),Solutions!$B$9)+MOD(SUMPRODUCT(--ISODD(INT(D59/N$2:U$2)),N60:U60),Solutions!$B$9)+MOD(SUMPRODUCT(--ISODD(INT(D59/V$2:AC$2)),V60:AC60),Solutions!$B$9)+MOD(SUMPRODUCT(--ISODD(INT(D59/AD$2:AK$2)),AD60:AK60),Solutions!$B$9)+MOD(SUMPRODUCT(--ISODD(INT(D59/AL$2:AS$2)),AL60:AS60),Solutions!$B$9)+MOD(SUMPRODUCT(--ISODD(INT(D59/AT$2:BA$2)),AT60:BA60),Solutions!$B$9)+MOD(SUMPRODUCT(--ISODD(INT(D59/BB$2:BC$2)),BB60:BC60),Solutions!$B$9),Solutions!$B$9)</f>
        <v>46230539446691</v>
      </c>
      <c r="E60" s="3">
        <f ca="1">MOD(MOD(SUMPRODUCT(--ISODD(INT(E59/F$2:M$2)),F60:M60),Solutions!$B$9)+MOD(SUMPRODUCT(--ISODD(INT(E59/N$2:U$2)),N60:U60),Solutions!$B$9)+MOD(SUMPRODUCT(--ISODD(INT(E59/V$2:AC$2)),V60:AC60),Solutions!$B$9)+MOD(SUMPRODUCT(--ISODD(INT(E59/AD$2:AK$2)),AD60:AK60),Solutions!$B$9)+MOD(SUMPRODUCT(--ISODD(INT(E59/AL$2:AS$2)),AL60:AS60),Solutions!$B$9)+MOD(SUMPRODUCT(--ISODD(INT(E59/AT$2:BA$2)),AT60:BA60),Solutions!$B$9)+MOD(SUMPRODUCT(--ISODD(INT(E59/BB$2:BC$2)),BB60:BC60),Solutions!$B$9),Solutions!$B$9)</f>
        <v>109555190511546</v>
      </c>
      <c r="F60" s="3">
        <f t="shared" ca="1" si="3"/>
        <v>1</v>
      </c>
      <c r="G60" s="3">
        <f ca="1">F60*2-IF(F60*2&gt;=Solutions!$B$9,Solutions!$B$9,0)</f>
        <v>2</v>
      </c>
      <c r="H60" s="3">
        <f ca="1">G60*2-IF(G60*2&gt;=Solutions!$B$9,Solutions!$B$9,0)</f>
        <v>4</v>
      </c>
      <c r="I60" s="3">
        <f ca="1">H60*2-IF(H60*2&gt;=Solutions!$B$9,Solutions!$B$9,0)</f>
        <v>8</v>
      </c>
      <c r="J60" s="3">
        <f ca="1">I60*2-IF(I60*2&gt;=Solutions!$B$9,Solutions!$B$9,0)</f>
        <v>16</v>
      </c>
      <c r="K60" s="3">
        <f ca="1">J60*2-IF(J60*2&gt;=Solutions!$B$9,Solutions!$B$9,0)</f>
        <v>32</v>
      </c>
      <c r="L60" s="3">
        <f ca="1">K60*2-IF(K60*2&gt;=Solutions!$B$9,Solutions!$B$9,0)</f>
        <v>64</v>
      </c>
      <c r="M60" s="3">
        <f ca="1">L60*2-IF(L60*2&gt;=Solutions!$B$9,Solutions!$B$9,0)</f>
        <v>128</v>
      </c>
      <c r="N60" s="3">
        <f ca="1">M60*2-IF(M60*2&gt;=Solutions!$B$9,Solutions!$B$9,0)</f>
        <v>256</v>
      </c>
      <c r="O60" s="3">
        <f ca="1">N60*2-IF(N60*2&gt;=Solutions!$B$9,Solutions!$B$9,0)</f>
        <v>512</v>
      </c>
      <c r="P60" s="3">
        <f ca="1">O60*2-IF(O60*2&gt;=Solutions!$B$9,Solutions!$B$9,0)</f>
        <v>1024</v>
      </c>
      <c r="Q60" s="3">
        <f ca="1">P60*2-IF(P60*2&gt;=Solutions!$B$9,Solutions!$B$9,0)</f>
        <v>2048</v>
      </c>
      <c r="R60" s="3">
        <f ca="1">Q60*2-IF(Q60*2&gt;=Solutions!$B$9,Solutions!$B$9,0)</f>
        <v>4096</v>
      </c>
      <c r="S60" s="3">
        <f ca="1">R60*2-IF(R60*2&gt;=Solutions!$B$9,Solutions!$B$9,0)</f>
        <v>8192</v>
      </c>
      <c r="T60" s="3">
        <f ca="1">S60*2-IF(S60*2&gt;=Solutions!$B$9,Solutions!$B$9,0)</f>
        <v>16384</v>
      </c>
      <c r="U60" s="3">
        <f ca="1">T60*2-IF(T60*2&gt;=Solutions!$B$9,Solutions!$B$9,0)</f>
        <v>32768</v>
      </c>
      <c r="V60" s="3">
        <f ca="1">U60*2-IF(U60*2&gt;=Solutions!$B$9,Solutions!$B$9,0)</f>
        <v>65536</v>
      </c>
      <c r="W60" s="3">
        <f ca="1">V60*2-IF(V60*2&gt;=Solutions!$B$9,Solutions!$B$9,0)</f>
        <v>131072</v>
      </c>
      <c r="X60" s="3">
        <f ca="1">W60*2-IF(W60*2&gt;=Solutions!$B$9,Solutions!$B$9,0)</f>
        <v>262144</v>
      </c>
      <c r="Y60" s="3">
        <f ca="1">X60*2-IF(X60*2&gt;=Solutions!$B$9,Solutions!$B$9,0)</f>
        <v>524288</v>
      </c>
      <c r="Z60" s="3">
        <f ca="1">Y60*2-IF(Y60*2&gt;=Solutions!$B$9,Solutions!$B$9,0)</f>
        <v>1048576</v>
      </c>
      <c r="AA60" s="3">
        <f ca="1">Z60*2-IF(Z60*2&gt;=Solutions!$B$9,Solutions!$B$9,0)</f>
        <v>2097152</v>
      </c>
      <c r="AB60" s="3">
        <f ca="1">AA60*2-IF(AA60*2&gt;=Solutions!$B$9,Solutions!$B$9,0)</f>
        <v>4194304</v>
      </c>
      <c r="AC60" s="3">
        <f ca="1">AB60*2-IF(AB60*2&gt;=Solutions!$B$9,Solutions!$B$9,0)</f>
        <v>8388608</v>
      </c>
      <c r="AD60" s="3">
        <f ca="1">AC60*2-IF(AC60*2&gt;=Solutions!$B$9,Solutions!$B$9,0)</f>
        <v>16777216</v>
      </c>
      <c r="AE60" s="3">
        <f ca="1">AD60*2-IF(AD60*2&gt;=Solutions!$B$9,Solutions!$B$9,0)</f>
        <v>33554432</v>
      </c>
      <c r="AF60" s="3">
        <f ca="1">AE60*2-IF(AE60*2&gt;=Solutions!$B$9,Solutions!$B$9,0)</f>
        <v>67108864</v>
      </c>
      <c r="AG60" s="3">
        <f ca="1">AF60*2-IF(AF60*2&gt;=Solutions!$B$9,Solutions!$B$9,0)</f>
        <v>134217728</v>
      </c>
      <c r="AH60" s="3">
        <f ca="1">AG60*2-IF(AG60*2&gt;=Solutions!$B$9,Solutions!$B$9,0)</f>
        <v>268435456</v>
      </c>
      <c r="AI60" s="3">
        <f ca="1">AH60*2-IF(AH60*2&gt;=Solutions!$B$9,Solutions!$B$9,0)</f>
        <v>536870912</v>
      </c>
      <c r="AJ60" s="3">
        <f ca="1">AI60*2-IF(AI60*2&gt;=Solutions!$B$9,Solutions!$B$9,0)</f>
        <v>1073741824</v>
      </c>
      <c r="AK60" s="3">
        <f ca="1">AJ60*2-IF(AJ60*2&gt;=Solutions!$B$9,Solutions!$B$9,0)</f>
        <v>2147483648</v>
      </c>
      <c r="AL60" s="3">
        <f ca="1">AK60*2-IF(AK60*2&gt;=Solutions!$B$9,Solutions!$B$9,0)</f>
        <v>4294967296</v>
      </c>
      <c r="AM60" s="3">
        <f ca="1">AL60*2-IF(AL60*2&gt;=Solutions!$B$9,Solutions!$B$9,0)</f>
        <v>8589934592</v>
      </c>
      <c r="AN60" s="3">
        <f ca="1">AM60*2-IF(AM60*2&gt;=Solutions!$B$9,Solutions!$B$9,0)</f>
        <v>17179869184</v>
      </c>
      <c r="AO60" s="3">
        <f ca="1">AN60*2-IF(AN60*2&gt;=Solutions!$B$9,Solutions!$B$9,0)</f>
        <v>34359738368</v>
      </c>
      <c r="AP60" s="3">
        <f ca="1">AO60*2-IF(AO60*2&gt;=Solutions!$B$9,Solutions!$B$9,0)</f>
        <v>68719476736</v>
      </c>
      <c r="AQ60" s="3">
        <f ca="1">AP60*2-IF(AP60*2&gt;=Solutions!$B$9,Solutions!$B$9,0)</f>
        <v>137438953472</v>
      </c>
      <c r="AR60" s="3">
        <f ca="1">AQ60*2-IF(AQ60*2&gt;=Solutions!$B$9,Solutions!$B$9,0)</f>
        <v>274877906944</v>
      </c>
      <c r="AS60" s="3">
        <f ca="1">AR60*2-IF(AR60*2&gt;=Solutions!$B$9,Solutions!$B$9,0)</f>
        <v>549755813888</v>
      </c>
      <c r="AT60" s="3">
        <f ca="1">AS60*2-IF(AS60*2&gt;=Solutions!$B$9,Solutions!$B$9,0)</f>
        <v>1099511627776</v>
      </c>
      <c r="AU60" s="3">
        <f ca="1">AT60*2-IF(AT60*2&gt;=Solutions!$B$9,Solutions!$B$9,0)</f>
        <v>2199023255552</v>
      </c>
      <c r="AV60" s="3">
        <f ca="1">AU60*2-IF(AU60*2&gt;=Solutions!$B$9,Solutions!$B$9,0)</f>
        <v>4398046511104</v>
      </c>
      <c r="AW60" s="3">
        <f ca="1">AV60*2-IF(AV60*2&gt;=Solutions!$B$9,Solutions!$B$9,0)</f>
        <v>8796093022208</v>
      </c>
      <c r="AX60" s="3">
        <f ca="1">AW60*2-IF(AW60*2&gt;=Solutions!$B$9,Solutions!$B$9,0)</f>
        <v>17592186044416</v>
      </c>
      <c r="AY60" s="3">
        <f ca="1">AX60*2-IF(AX60*2&gt;=Solutions!$B$9,Solutions!$B$9,0)</f>
        <v>35184372088832</v>
      </c>
      <c r="AZ60" s="3">
        <f ca="1">AY60*2-IF(AY60*2&gt;=Solutions!$B$9,Solutions!$B$9,0)</f>
        <v>70368744177664</v>
      </c>
      <c r="BA60" s="3">
        <f ca="1">AZ60*2-IF(AZ60*2&gt;=Solutions!$B$9,Solutions!$B$9,0)</f>
        <v>21421770841281</v>
      </c>
      <c r="BB60" s="3">
        <f ca="1">BA60*2-IF(BA60*2&gt;=Solutions!$B$9,Solutions!$B$9,0)</f>
        <v>42843541682562</v>
      </c>
      <c r="BC60" s="3">
        <f ca="1">BB60*2-IF(BB60*2&gt;=Solutions!$B$9,Solutions!$B$9,0)</f>
        <v>85687083365124</v>
      </c>
      <c r="BD60" s="3">
        <f t="shared" ca="1" si="6"/>
        <v>4776</v>
      </c>
      <c r="BE60" s="3">
        <f t="shared" ca="1" si="7"/>
        <v>1</v>
      </c>
      <c r="BF60" s="3" t="str">
        <f ca="1">IF($A60=1,Solutions!$B$9-1,"")</f>
        <v/>
      </c>
      <c r="BG60" s="3">
        <f ca="1">IF($A60=2,IF($C60&lt;0,Solutions!$B$9+$C60,$C60),"")</f>
        <v>4776</v>
      </c>
      <c r="BH60" s="3" t="str">
        <f t="shared" ca="1" si="4"/>
        <v/>
      </c>
      <c r="BI60" s="3" t="str">
        <f ca="1">IF($A60=1,Solutions!$B$9-1,"")</f>
        <v/>
      </c>
      <c r="BJ60" s="3">
        <f t="shared" ca="1" si="5"/>
        <v>1</v>
      </c>
      <c r="BK60" s="3" t="str">
        <f ca="1">IF($A60=3,'part2 invmod'!D59,"")</f>
        <v/>
      </c>
    </row>
    <row r="61" spans="1:63">
      <c r="A61" s="3">
        <f ca="1">OFFSET(Input!C$1,COUNT(Input!$C:$C)-(ROW()-ROW($A$3)+1),0)</f>
        <v>1</v>
      </c>
      <c r="B61" s="3" t="str">
        <f ca="1">OFFSET(Input!D$1,COUNT(Input!$C:$C)-(ROW()-ROW($A$3)+1),0)</f>
        <v>reverse</v>
      </c>
      <c r="C61" s="3">
        <f ca="1">OFFSET(Input!E$1,COUNT(Input!$C:$C)-(ROW()-ROW($A$3)+1),0)</f>
        <v>0</v>
      </c>
      <c r="D61" s="3">
        <f ca="1">MOD(BD61+MOD(SUMPRODUCT(--ISODD(INT(D60/F$2:M$2)),F61:M61),Solutions!$B$9)+MOD(SUMPRODUCT(--ISODD(INT(D60/N$2:U$2)),N61:U61),Solutions!$B$9)+MOD(SUMPRODUCT(--ISODD(INT(D60/V$2:AC$2)),V61:AC61),Solutions!$B$9)+MOD(SUMPRODUCT(--ISODD(INT(D60/AD$2:AK$2)),AD61:AK61),Solutions!$B$9)+MOD(SUMPRODUCT(--ISODD(INT(D60/AL$2:AS$2)),AL61:AS61),Solutions!$B$9)+MOD(SUMPRODUCT(--ISODD(INT(D60/AT$2:BA$2)),AT61:BA61),Solutions!$B$9)+MOD(SUMPRODUCT(--ISODD(INT(D60/BB$2:BC$2)),BB61:BC61),Solutions!$B$9),Solutions!$B$9)</f>
        <v>73085178067355</v>
      </c>
      <c r="E61" s="3">
        <f ca="1">MOD(MOD(SUMPRODUCT(--ISODD(INT(E60/F$2:M$2)),F61:M61),Solutions!$B$9)+MOD(SUMPRODUCT(--ISODD(INT(E60/N$2:U$2)),N61:U61),Solutions!$B$9)+MOD(SUMPRODUCT(--ISODD(INT(E60/V$2:AC$2)),V61:AC61),Solutions!$B$9)+MOD(SUMPRODUCT(--ISODD(INT(E60/AD$2:AK$2)),AD61:AK61),Solutions!$B$9)+MOD(SUMPRODUCT(--ISODD(INT(E60/AL$2:AS$2)),AL61:AS61),Solutions!$B$9)+MOD(SUMPRODUCT(--ISODD(INT(E60/AT$2:BA$2)),AT61:BA61),Solutions!$B$9)+MOD(SUMPRODUCT(--ISODD(INT(E60/BB$2:BC$2)),BB61:BC61),Solutions!$B$9),Solutions!$B$9)</f>
        <v>9760527002501</v>
      </c>
      <c r="F61" s="3">
        <f t="shared" ca="1" si="3"/>
        <v>119315717514046</v>
      </c>
      <c r="G61" s="3">
        <f ca="1">F61*2-IF(F61*2&gt;=Solutions!$B$9,Solutions!$B$9,0)</f>
        <v>119315717514045</v>
      </c>
      <c r="H61" s="3">
        <f ca="1">G61*2-IF(G61*2&gt;=Solutions!$B$9,Solutions!$B$9,0)</f>
        <v>119315717514043</v>
      </c>
      <c r="I61" s="3">
        <f ca="1">H61*2-IF(H61*2&gt;=Solutions!$B$9,Solutions!$B$9,0)</f>
        <v>119315717514039</v>
      </c>
      <c r="J61" s="3">
        <f ca="1">I61*2-IF(I61*2&gt;=Solutions!$B$9,Solutions!$B$9,0)</f>
        <v>119315717514031</v>
      </c>
      <c r="K61" s="3">
        <f ca="1">J61*2-IF(J61*2&gt;=Solutions!$B$9,Solutions!$B$9,0)</f>
        <v>119315717514015</v>
      </c>
      <c r="L61" s="3">
        <f ca="1">K61*2-IF(K61*2&gt;=Solutions!$B$9,Solutions!$B$9,0)</f>
        <v>119315717513983</v>
      </c>
      <c r="M61" s="3">
        <f ca="1">L61*2-IF(L61*2&gt;=Solutions!$B$9,Solutions!$B$9,0)</f>
        <v>119315717513919</v>
      </c>
      <c r="N61" s="3">
        <f ca="1">M61*2-IF(M61*2&gt;=Solutions!$B$9,Solutions!$B$9,0)</f>
        <v>119315717513791</v>
      </c>
      <c r="O61" s="3">
        <f ca="1">N61*2-IF(N61*2&gt;=Solutions!$B$9,Solutions!$B$9,0)</f>
        <v>119315717513535</v>
      </c>
      <c r="P61" s="3">
        <f ca="1">O61*2-IF(O61*2&gt;=Solutions!$B$9,Solutions!$B$9,0)</f>
        <v>119315717513023</v>
      </c>
      <c r="Q61" s="3">
        <f ca="1">P61*2-IF(P61*2&gt;=Solutions!$B$9,Solutions!$B$9,0)</f>
        <v>119315717511999</v>
      </c>
      <c r="R61" s="3">
        <f ca="1">Q61*2-IF(Q61*2&gt;=Solutions!$B$9,Solutions!$B$9,0)</f>
        <v>119315717509951</v>
      </c>
      <c r="S61" s="3">
        <f ca="1">R61*2-IF(R61*2&gt;=Solutions!$B$9,Solutions!$B$9,0)</f>
        <v>119315717505855</v>
      </c>
      <c r="T61" s="3">
        <f ca="1">S61*2-IF(S61*2&gt;=Solutions!$B$9,Solutions!$B$9,0)</f>
        <v>119315717497663</v>
      </c>
      <c r="U61" s="3">
        <f ca="1">T61*2-IF(T61*2&gt;=Solutions!$B$9,Solutions!$B$9,0)</f>
        <v>119315717481279</v>
      </c>
      <c r="V61" s="3">
        <f ca="1">U61*2-IF(U61*2&gt;=Solutions!$B$9,Solutions!$B$9,0)</f>
        <v>119315717448511</v>
      </c>
      <c r="W61" s="3">
        <f ca="1">V61*2-IF(V61*2&gt;=Solutions!$B$9,Solutions!$B$9,0)</f>
        <v>119315717382975</v>
      </c>
      <c r="X61" s="3">
        <f ca="1">W61*2-IF(W61*2&gt;=Solutions!$B$9,Solutions!$B$9,0)</f>
        <v>119315717251903</v>
      </c>
      <c r="Y61" s="3">
        <f ca="1">X61*2-IF(X61*2&gt;=Solutions!$B$9,Solutions!$B$9,0)</f>
        <v>119315716989759</v>
      </c>
      <c r="Z61" s="3">
        <f ca="1">Y61*2-IF(Y61*2&gt;=Solutions!$B$9,Solutions!$B$9,0)</f>
        <v>119315716465471</v>
      </c>
      <c r="AA61" s="3">
        <f ca="1">Z61*2-IF(Z61*2&gt;=Solutions!$B$9,Solutions!$B$9,0)</f>
        <v>119315715416895</v>
      </c>
      <c r="AB61" s="3">
        <f ca="1">AA61*2-IF(AA61*2&gt;=Solutions!$B$9,Solutions!$B$9,0)</f>
        <v>119315713319743</v>
      </c>
      <c r="AC61" s="3">
        <f ca="1">AB61*2-IF(AB61*2&gt;=Solutions!$B$9,Solutions!$B$9,0)</f>
        <v>119315709125439</v>
      </c>
      <c r="AD61" s="3">
        <f ca="1">AC61*2-IF(AC61*2&gt;=Solutions!$B$9,Solutions!$B$9,0)</f>
        <v>119315700736831</v>
      </c>
      <c r="AE61" s="3">
        <f ca="1">AD61*2-IF(AD61*2&gt;=Solutions!$B$9,Solutions!$B$9,0)</f>
        <v>119315683959615</v>
      </c>
      <c r="AF61" s="3">
        <f ca="1">AE61*2-IF(AE61*2&gt;=Solutions!$B$9,Solutions!$B$9,0)</f>
        <v>119315650405183</v>
      </c>
      <c r="AG61" s="3">
        <f ca="1">AF61*2-IF(AF61*2&gt;=Solutions!$B$9,Solutions!$B$9,0)</f>
        <v>119315583296319</v>
      </c>
      <c r="AH61" s="3">
        <f ca="1">AG61*2-IF(AG61*2&gt;=Solutions!$B$9,Solutions!$B$9,0)</f>
        <v>119315449078591</v>
      </c>
      <c r="AI61" s="3">
        <f ca="1">AH61*2-IF(AH61*2&gt;=Solutions!$B$9,Solutions!$B$9,0)</f>
        <v>119315180643135</v>
      </c>
      <c r="AJ61" s="3">
        <f ca="1">AI61*2-IF(AI61*2&gt;=Solutions!$B$9,Solutions!$B$9,0)</f>
        <v>119314643772223</v>
      </c>
      <c r="AK61" s="3">
        <f ca="1">AJ61*2-IF(AJ61*2&gt;=Solutions!$B$9,Solutions!$B$9,0)</f>
        <v>119313570030399</v>
      </c>
      <c r="AL61" s="3">
        <f ca="1">AK61*2-IF(AK61*2&gt;=Solutions!$B$9,Solutions!$B$9,0)</f>
        <v>119311422546751</v>
      </c>
      <c r="AM61" s="3">
        <f ca="1">AL61*2-IF(AL61*2&gt;=Solutions!$B$9,Solutions!$B$9,0)</f>
        <v>119307127579455</v>
      </c>
      <c r="AN61" s="3">
        <f ca="1">AM61*2-IF(AM61*2&gt;=Solutions!$B$9,Solutions!$B$9,0)</f>
        <v>119298537644863</v>
      </c>
      <c r="AO61" s="3">
        <f ca="1">AN61*2-IF(AN61*2&gt;=Solutions!$B$9,Solutions!$B$9,0)</f>
        <v>119281357775679</v>
      </c>
      <c r="AP61" s="3">
        <f ca="1">AO61*2-IF(AO61*2&gt;=Solutions!$B$9,Solutions!$B$9,0)</f>
        <v>119246998037311</v>
      </c>
      <c r="AQ61" s="3">
        <f ca="1">AP61*2-IF(AP61*2&gt;=Solutions!$B$9,Solutions!$B$9,0)</f>
        <v>119178278560575</v>
      </c>
      <c r="AR61" s="3">
        <f ca="1">AQ61*2-IF(AQ61*2&gt;=Solutions!$B$9,Solutions!$B$9,0)</f>
        <v>119040839607103</v>
      </c>
      <c r="AS61" s="3">
        <f ca="1">AR61*2-IF(AR61*2&gt;=Solutions!$B$9,Solutions!$B$9,0)</f>
        <v>118765961700159</v>
      </c>
      <c r="AT61" s="3">
        <f ca="1">AS61*2-IF(AS61*2&gt;=Solutions!$B$9,Solutions!$B$9,0)</f>
        <v>118216205886271</v>
      </c>
      <c r="AU61" s="3">
        <f ca="1">AT61*2-IF(AT61*2&gt;=Solutions!$B$9,Solutions!$B$9,0)</f>
        <v>117116694258495</v>
      </c>
      <c r="AV61" s="3">
        <f ca="1">AU61*2-IF(AU61*2&gt;=Solutions!$B$9,Solutions!$B$9,0)</f>
        <v>114917671002943</v>
      </c>
      <c r="AW61" s="3">
        <f ca="1">AV61*2-IF(AV61*2&gt;=Solutions!$B$9,Solutions!$B$9,0)</f>
        <v>110519624491839</v>
      </c>
      <c r="AX61" s="3">
        <f ca="1">AW61*2-IF(AW61*2&gt;=Solutions!$B$9,Solutions!$B$9,0)</f>
        <v>101723531469631</v>
      </c>
      <c r="AY61" s="3">
        <f ca="1">AX61*2-IF(AX61*2&gt;=Solutions!$B$9,Solutions!$B$9,0)</f>
        <v>84131345425215</v>
      </c>
      <c r="AZ61" s="3">
        <f ca="1">AY61*2-IF(AY61*2&gt;=Solutions!$B$9,Solutions!$B$9,0)</f>
        <v>48946973336383</v>
      </c>
      <c r="BA61" s="3">
        <f ca="1">AZ61*2-IF(AZ61*2&gt;=Solutions!$B$9,Solutions!$B$9,0)</f>
        <v>97893946672766</v>
      </c>
      <c r="BB61" s="3">
        <f ca="1">BA61*2-IF(BA61*2&gt;=Solutions!$B$9,Solutions!$B$9,0)</f>
        <v>76472175831485</v>
      </c>
      <c r="BC61" s="3">
        <f ca="1">BB61*2-IF(BB61*2&gt;=Solutions!$B$9,Solutions!$B$9,0)</f>
        <v>33628634148923</v>
      </c>
      <c r="BD61" s="3">
        <f t="shared" ca="1" si="6"/>
        <v>119315717514046</v>
      </c>
      <c r="BE61" s="3">
        <f t="shared" ca="1" si="7"/>
        <v>119315717514046</v>
      </c>
      <c r="BF61" s="3">
        <f ca="1">IF($A61=1,Solutions!$B$9-1,"")</f>
        <v>119315717514046</v>
      </c>
      <c r="BG61" s="3" t="str">
        <f ca="1">IF($A61=2,IF($C61&lt;0,Solutions!$B$9+$C61,$C61),"")</f>
        <v/>
      </c>
      <c r="BH61" s="3" t="str">
        <f t="shared" ca="1" si="4"/>
        <v/>
      </c>
      <c r="BI61" s="3">
        <f ca="1">IF($A61=1,Solutions!$B$9-1,"")</f>
        <v>119315717514046</v>
      </c>
      <c r="BJ61" s="3" t="str">
        <f t="shared" ca="1" si="5"/>
        <v/>
      </c>
      <c r="BK61" s="3" t="str">
        <f ca="1">IF($A61=3,'part2 invmod'!D60,"")</f>
        <v/>
      </c>
    </row>
    <row r="62" spans="1:63">
      <c r="A62" s="3">
        <f ca="1">OFFSET(Input!C$1,COUNT(Input!$C:$C)-(ROW()-ROW($A$3)+1),0)</f>
        <v>2</v>
      </c>
      <c r="B62" s="3" t="str">
        <f ca="1">OFFSET(Input!D$1,COUNT(Input!$C:$C)-(ROW()-ROW($A$3)+1),0)</f>
        <v>offset</v>
      </c>
      <c r="C62" s="3">
        <f ca="1">OFFSET(Input!E$1,COUNT(Input!$C:$C)-(ROW()-ROW($A$3)+1),0)</f>
        <v>294</v>
      </c>
      <c r="D62" s="3">
        <f ca="1">MOD(BD62+MOD(SUMPRODUCT(--ISODD(INT(D61/F$2:M$2)),F62:M62),Solutions!$B$9)+MOD(SUMPRODUCT(--ISODD(INT(D61/N$2:U$2)),N62:U62),Solutions!$B$9)+MOD(SUMPRODUCT(--ISODD(INT(D61/V$2:AC$2)),V62:AC62),Solutions!$B$9)+MOD(SUMPRODUCT(--ISODD(INT(D61/AD$2:AK$2)),AD62:AK62),Solutions!$B$9)+MOD(SUMPRODUCT(--ISODD(INT(D61/AL$2:AS$2)),AL62:AS62),Solutions!$B$9)+MOD(SUMPRODUCT(--ISODD(INT(D61/AT$2:BA$2)),AT62:BA62),Solutions!$B$9)+MOD(SUMPRODUCT(--ISODD(INT(D61/BB$2:BC$2)),BB62:BC62),Solutions!$B$9),Solutions!$B$9)</f>
        <v>73085178067649</v>
      </c>
      <c r="E62" s="3">
        <f ca="1">MOD(MOD(SUMPRODUCT(--ISODD(INT(E61/F$2:M$2)),F62:M62),Solutions!$B$9)+MOD(SUMPRODUCT(--ISODD(INT(E61/N$2:U$2)),N62:U62),Solutions!$B$9)+MOD(SUMPRODUCT(--ISODD(INT(E61/V$2:AC$2)),V62:AC62),Solutions!$B$9)+MOD(SUMPRODUCT(--ISODD(INT(E61/AD$2:AK$2)),AD62:AK62),Solutions!$B$9)+MOD(SUMPRODUCT(--ISODD(INT(E61/AL$2:AS$2)),AL62:AS62),Solutions!$B$9)+MOD(SUMPRODUCT(--ISODD(INT(E61/AT$2:BA$2)),AT62:BA62),Solutions!$B$9)+MOD(SUMPRODUCT(--ISODD(INT(E61/BB$2:BC$2)),BB62:BC62),Solutions!$B$9),Solutions!$B$9)</f>
        <v>9760527002501</v>
      </c>
      <c r="F62" s="3">
        <f t="shared" ca="1" si="3"/>
        <v>1</v>
      </c>
      <c r="G62" s="3">
        <f ca="1">F62*2-IF(F62*2&gt;=Solutions!$B$9,Solutions!$B$9,0)</f>
        <v>2</v>
      </c>
      <c r="H62" s="3">
        <f ca="1">G62*2-IF(G62*2&gt;=Solutions!$B$9,Solutions!$B$9,0)</f>
        <v>4</v>
      </c>
      <c r="I62" s="3">
        <f ca="1">H62*2-IF(H62*2&gt;=Solutions!$B$9,Solutions!$B$9,0)</f>
        <v>8</v>
      </c>
      <c r="J62" s="3">
        <f ca="1">I62*2-IF(I62*2&gt;=Solutions!$B$9,Solutions!$B$9,0)</f>
        <v>16</v>
      </c>
      <c r="K62" s="3">
        <f ca="1">J62*2-IF(J62*2&gt;=Solutions!$B$9,Solutions!$B$9,0)</f>
        <v>32</v>
      </c>
      <c r="L62" s="3">
        <f ca="1">K62*2-IF(K62*2&gt;=Solutions!$B$9,Solutions!$B$9,0)</f>
        <v>64</v>
      </c>
      <c r="M62" s="3">
        <f ca="1">L62*2-IF(L62*2&gt;=Solutions!$B$9,Solutions!$B$9,0)</f>
        <v>128</v>
      </c>
      <c r="N62" s="3">
        <f ca="1">M62*2-IF(M62*2&gt;=Solutions!$B$9,Solutions!$B$9,0)</f>
        <v>256</v>
      </c>
      <c r="O62" s="3">
        <f ca="1">N62*2-IF(N62*2&gt;=Solutions!$B$9,Solutions!$B$9,0)</f>
        <v>512</v>
      </c>
      <c r="P62" s="3">
        <f ca="1">O62*2-IF(O62*2&gt;=Solutions!$B$9,Solutions!$B$9,0)</f>
        <v>1024</v>
      </c>
      <c r="Q62" s="3">
        <f ca="1">P62*2-IF(P62*2&gt;=Solutions!$B$9,Solutions!$B$9,0)</f>
        <v>2048</v>
      </c>
      <c r="R62" s="3">
        <f ca="1">Q62*2-IF(Q62*2&gt;=Solutions!$B$9,Solutions!$B$9,0)</f>
        <v>4096</v>
      </c>
      <c r="S62" s="3">
        <f ca="1">R62*2-IF(R62*2&gt;=Solutions!$B$9,Solutions!$B$9,0)</f>
        <v>8192</v>
      </c>
      <c r="T62" s="3">
        <f ca="1">S62*2-IF(S62*2&gt;=Solutions!$B$9,Solutions!$B$9,0)</f>
        <v>16384</v>
      </c>
      <c r="U62" s="3">
        <f ca="1">T62*2-IF(T62*2&gt;=Solutions!$B$9,Solutions!$B$9,0)</f>
        <v>32768</v>
      </c>
      <c r="V62" s="3">
        <f ca="1">U62*2-IF(U62*2&gt;=Solutions!$B$9,Solutions!$B$9,0)</f>
        <v>65536</v>
      </c>
      <c r="W62" s="3">
        <f ca="1">V62*2-IF(V62*2&gt;=Solutions!$B$9,Solutions!$B$9,0)</f>
        <v>131072</v>
      </c>
      <c r="X62" s="3">
        <f ca="1">W62*2-IF(W62*2&gt;=Solutions!$B$9,Solutions!$B$9,0)</f>
        <v>262144</v>
      </c>
      <c r="Y62" s="3">
        <f ca="1">X62*2-IF(X62*2&gt;=Solutions!$B$9,Solutions!$B$9,0)</f>
        <v>524288</v>
      </c>
      <c r="Z62" s="3">
        <f ca="1">Y62*2-IF(Y62*2&gt;=Solutions!$B$9,Solutions!$B$9,0)</f>
        <v>1048576</v>
      </c>
      <c r="AA62" s="3">
        <f ca="1">Z62*2-IF(Z62*2&gt;=Solutions!$B$9,Solutions!$B$9,0)</f>
        <v>2097152</v>
      </c>
      <c r="AB62" s="3">
        <f ca="1">AA62*2-IF(AA62*2&gt;=Solutions!$B$9,Solutions!$B$9,0)</f>
        <v>4194304</v>
      </c>
      <c r="AC62" s="3">
        <f ca="1">AB62*2-IF(AB62*2&gt;=Solutions!$B$9,Solutions!$B$9,0)</f>
        <v>8388608</v>
      </c>
      <c r="AD62" s="3">
        <f ca="1">AC62*2-IF(AC62*2&gt;=Solutions!$B$9,Solutions!$B$9,0)</f>
        <v>16777216</v>
      </c>
      <c r="AE62" s="3">
        <f ca="1">AD62*2-IF(AD62*2&gt;=Solutions!$B$9,Solutions!$B$9,0)</f>
        <v>33554432</v>
      </c>
      <c r="AF62" s="3">
        <f ca="1">AE62*2-IF(AE62*2&gt;=Solutions!$B$9,Solutions!$B$9,0)</f>
        <v>67108864</v>
      </c>
      <c r="AG62" s="3">
        <f ca="1">AF62*2-IF(AF62*2&gt;=Solutions!$B$9,Solutions!$B$9,0)</f>
        <v>134217728</v>
      </c>
      <c r="AH62" s="3">
        <f ca="1">AG62*2-IF(AG62*2&gt;=Solutions!$B$9,Solutions!$B$9,0)</f>
        <v>268435456</v>
      </c>
      <c r="AI62" s="3">
        <f ca="1">AH62*2-IF(AH62*2&gt;=Solutions!$B$9,Solutions!$B$9,0)</f>
        <v>536870912</v>
      </c>
      <c r="AJ62" s="3">
        <f ca="1">AI62*2-IF(AI62*2&gt;=Solutions!$B$9,Solutions!$B$9,0)</f>
        <v>1073741824</v>
      </c>
      <c r="AK62" s="3">
        <f ca="1">AJ62*2-IF(AJ62*2&gt;=Solutions!$B$9,Solutions!$B$9,0)</f>
        <v>2147483648</v>
      </c>
      <c r="AL62" s="3">
        <f ca="1">AK62*2-IF(AK62*2&gt;=Solutions!$B$9,Solutions!$B$9,0)</f>
        <v>4294967296</v>
      </c>
      <c r="AM62" s="3">
        <f ca="1">AL62*2-IF(AL62*2&gt;=Solutions!$B$9,Solutions!$B$9,0)</f>
        <v>8589934592</v>
      </c>
      <c r="AN62" s="3">
        <f ca="1">AM62*2-IF(AM62*2&gt;=Solutions!$B$9,Solutions!$B$9,0)</f>
        <v>17179869184</v>
      </c>
      <c r="AO62" s="3">
        <f ca="1">AN62*2-IF(AN62*2&gt;=Solutions!$B$9,Solutions!$B$9,0)</f>
        <v>34359738368</v>
      </c>
      <c r="AP62" s="3">
        <f ca="1">AO62*2-IF(AO62*2&gt;=Solutions!$B$9,Solutions!$B$9,0)</f>
        <v>68719476736</v>
      </c>
      <c r="AQ62" s="3">
        <f ca="1">AP62*2-IF(AP62*2&gt;=Solutions!$B$9,Solutions!$B$9,0)</f>
        <v>137438953472</v>
      </c>
      <c r="AR62" s="3">
        <f ca="1">AQ62*2-IF(AQ62*2&gt;=Solutions!$B$9,Solutions!$B$9,0)</f>
        <v>274877906944</v>
      </c>
      <c r="AS62" s="3">
        <f ca="1">AR62*2-IF(AR62*2&gt;=Solutions!$B$9,Solutions!$B$9,0)</f>
        <v>549755813888</v>
      </c>
      <c r="AT62" s="3">
        <f ca="1">AS62*2-IF(AS62*2&gt;=Solutions!$B$9,Solutions!$B$9,0)</f>
        <v>1099511627776</v>
      </c>
      <c r="AU62" s="3">
        <f ca="1">AT62*2-IF(AT62*2&gt;=Solutions!$B$9,Solutions!$B$9,0)</f>
        <v>2199023255552</v>
      </c>
      <c r="AV62" s="3">
        <f ca="1">AU62*2-IF(AU62*2&gt;=Solutions!$B$9,Solutions!$B$9,0)</f>
        <v>4398046511104</v>
      </c>
      <c r="AW62" s="3">
        <f ca="1">AV62*2-IF(AV62*2&gt;=Solutions!$B$9,Solutions!$B$9,0)</f>
        <v>8796093022208</v>
      </c>
      <c r="AX62" s="3">
        <f ca="1">AW62*2-IF(AW62*2&gt;=Solutions!$B$9,Solutions!$B$9,0)</f>
        <v>17592186044416</v>
      </c>
      <c r="AY62" s="3">
        <f ca="1">AX62*2-IF(AX62*2&gt;=Solutions!$B$9,Solutions!$B$9,0)</f>
        <v>35184372088832</v>
      </c>
      <c r="AZ62" s="3">
        <f ca="1">AY62*2-IF(AY62*2&gt;=Solutions!$B$9,Solutions!$B$9,0)</f>
        <v>70368744177664</v>
      </c>
      <c r="BA62" s="3">
        <f ca="1">AZ62*2-IF(AZ62*2&gt;=Solutions!$B$9,Solutions!$B$9,0)</f>
        <v>21421770841281</v>
      </c>
      <c r="BB62" s="3">
        <f ca="1">BA62*2-IF(BA62*2&gt;=Solutions!$B$9,Solutions!$B$9,0)</f>
        <v>42843541682562</v>
      </c>
      <c r="BC62" s="3">
        <f ca="1">BB62*2-IF(BB62*2&gt;=Solutions!$B$9,Solutions!$B$9,0)</f>
        <v>85687083365124</v>
      </c>
      <c r="BD62" s="3">
        <f t="shared" ca="1" si="6"/>
        <v>294</v>
      </c>
      <c r="BE62" s="3">
        <f t="shared" ca="1" si="7"/>
        <v>1</v>
      </c>
      <c r="BF62" s="3" t="str">
        <f ca="1">IF($A62=1,Solutions!$B$9-1,"")</f>
        <v/>
      </c>
      <c r="BG62" s="3">
        <f ca="1">IF($A62=2,IF($C62&lt;0,Solutions!$B$9+$C62,$C62),"")</f>
        <v>294</v>
      </c>
      <c r="BH62" s="3" t="str">
        <f t="shared" ca="1" si="4"/>
        <v/>
      </c>
      <c r="BI62" s="3" t="str">
        <f ca="1">IF($A62=1,Solutions!$B$9-1,"")</f>
        <v/>
      </c>
      <c r="BJ62" s="3">
        <f t="shared" ca="1" si="5"/>
        <v>1</v>
      </c>
      <c r="BK62" s="3" t="str">
        <f ca="1">IF($A62=3,'part2 invmod'!D61,"")</f>
        <v/>
      </c>
    </row>
    <row r="63" spans="1:63">
      <c r="A63" s="3">
        <f ca="1">OFFSET(Input!C$1,COUNT(Input!$C:$C)-(ROW()-ROW($A$3)+1),0)</f>
        <v>3</v>
      </c>
      <c r="B63" s="3" t="str">
        <f ca="1">OFFSET(Input!D$1,COUNT(Input!$C:$C)-(ROW()-ROW($A$3)+1),0)</f>
        <v>interleave</v>
      </c>
      <c r="C63" s="3">
        <f ca="1">OFFSET(Input!E$1,COUNT(Input!$C:$C)-(ROW()-ROW($A$3)+1),0)</f>
        <v>49</v>
      </c>
      <c r="D63" s="3">
        <f ca="1">MOD(BD63+MOD(SUMPRODUCT(--ISODD(INT(D62/F$2:M$2)),F63:M63),Solutions!$B$9)+MOD(SUMPRODUCT(--ISODD(INT(D62/N$2:U$2)),N63:U63),Solutions!$B$9)+MOD(SUMPRODUCT(--ISODD(INT(D62/V$2:AC$2)),V63:AC63),Solutions!$B$9)+MOD(SUMPRODUCT(--ISODD(INT(D62/AD$2:AK$2)),AD63:AK63),Solutions!$B$9)+MOD(SUMPRODUCT(--ISODD(INT(D62/AL$2:AS$2)),AL63:AS63),Solutions!$B$9)+MOD(SUMPRODUCT(--ISODD(INT(D62/AT$2:BA$2)),AT63:BA63),Solutions!$B$9)+MOD(SUMPRODUCT(--ISODD(INT(D62/BB$2:BC$2)),BB63:BC63),Solutions!$B$9),Solutions!$B$9)</f>
        <v>8796578175710</v>
      </c>
      <c r="E63" s="3">
        <f ca="1">MOD(MOD(SUMPRODUCT(--ISODD(INT(E62/F$2:M$2)),F63:M63),Solutions!$B$9)+MOD(SUMPRODUCT(--ISODD(INT(E62/N$2:U$2)),N63:U63),Solutions!$B$9)+MOD(SUMPRODUCT(--ISODD(INT(E62/V$2:AC$2)),V63:AC63),Solutions!$B$9)+MOD(SUMPRODUCT(--ISODD(INT(E62/AD$2:AK$2)),AD63:AK63),Solutions!$B$9)+MOD(SUMPRODUCT(--ISODD(INT(E62/AL$2:AS$2)),AL63:AS63),Solutions!$B$9)+MOD(SUMPRODUCT(--ISODD(INT(E62/AT$2:BA$2)),AT63:BA63),Solutions!$B$9)+MOD(SUMPRODUCT(--ISODD(INT(E62/BB$2:BC$2)),BB63:BC63),Solutions!$B$9),Solutions!$B$9)</f>
        <v>19679311573773</v>
      </c>
      <c r="F63" s="3">
        <f t="shared" ca="1" si="3"/>
        <v>26785161074582</v>
      </c>
      <c r="G63" s="3">
        <f ca="1">F63*2-IF(F63*2&gt;=Solutions!$B$9,Solutions!$B$9,0)</f>
        <v>53570322149164</v>
      </c>
      <c r="H63" s="3">
        <f ca="1">G63*2-IF(G63*2&gt;=Solutions!$B$9,Solutions!$B$9,0)</f>
        <v>107140644298328</v>
      </c>
      <c r="I63" s="3">
        <f ca="1">H63*2-IF(H63*2&gt;=Solutions!$B$9,Solutions!$B$9,0)</f>
        <v>94965571082609</v>
      </c>
      <c r="J63" s="3">
        <f ca="1">I63*2-IF(I63*2&gt;=Solutions!$B$9,Solutions!$B$9,0)</f>
        <v>70615424651171</v>
      </c>
      <c r="K63" s="3">
        <f ca="1">J63*2-IF(J63*2&gt;=Solutions!$B$9,Solutions!$B$9,0)</f>
        <v>21915131788295</v>
      </c>
      <c r="L63" s="3">
        <f ca="1">K63*2-IF(K63*2&gt;=Solutions!$B$9,Solutions!$B$9,0)</f>
        <v>43830263576590</v>
      </c>
      <c r="M63" s="3">
        <f ca="1">L63*2-IF(L63*2&gt;=Solutions!$B$9,Solutions!$B$9,0)</f>
        <v>87660527153180</v>
      </c>
      <c r="N63" s="3">
        <f ca="1">M63*2-IF(M63*2&gt;=Solutions!$B$9,Solutions!$B$9,0)</f>
        <v>56005336792313</v>
      </c>
      <c r="O63" s="3">
        <f ca="1">N63*2-IF(N63*2&gt;=Solutions!$B$9,Solutions!$B$9,0)</f>
        <v>112010673584626</v>
      </c>
      <c r="P63" s="3">
        <f ca="1">O63*2-IF(O63*2&gt;=Solutions!$B$9,Solutions!$B$9,0)</f>
        <v>104705629655205</v>
      </c>
      <c r="Q63" s="3">
        <f ca="1">P63*2-IF(P63*2&gt;=Solutions!$B$9,Solutions!$B$9,0)</f>
        <v>90095541796363</v>
      </c>
      <c r="R63" s="3">
        <f ca="1">Q63*2-IF(Q63*2&gt;=Solutions!$B$9,Solutions!$B$9,0)</f>
        <v>60875366078679</v>
      </c>
      <c r="S63" s="3">
        <f ca="1">R63*2-IF(R63*2&gt;=Solutions!$B$9,Solutions!$B$9,0)</f>
        <v>2435014643311</v>
      </c>
      <c r="T63" s="3">
        <f ca="1">S63*2-IF(S63*2&gt;=Solutions!$B$9,Solutions!$B$9,0)</f>
        <v>4870029286622</v>
      </c>
      <c r="U63" s="3">
        <f ca="1">T63*2-IF(T63*2&gt;=Solutions!$B$9,Solutions!$B$9,0)</f>
        <v>9740058573244</v>
      </c>
      <c r="V63" s="3">
        <f ca="1">U63*2-IF(U63*2&gt;=Solutions!$B$9,Solutions!$B$9,0)</f>
        <v>19480117146488</v>
      </c>
      <c r="W63" s="3">
        <f ca="1">V63*2-IF(V63*2&gt;=Solutions!$B$9,Solutions!$B$9,0)</f>
        <v>38960234292976</v>
      </c>
      <c r="X63" s="3">
        <f ca="1">W63*2-IF(W63*2&gt;=Solutions!$B$9,Solutions!$B$9,0)</f>
        <v>77920468585952</v>
      </c>
      <c r="Y63" s="3">
        <f ca="1">X63*2-IF(X63*2&gt;=Solutions!$B$9,Solutions!$B$9,0)</f>
        <v>36525219657857</v>
      </c>
      <c r="Z63" s="3">
        <f ca="1">Y63*2-IF(Y63*2&gt;=Solutions!$B$9,Solutions!$B$9,0)</f>
        <v>73050439315714</v>
      </c>
      <c r="AA63" s="3">
        <f ca="1">Z63*2-IF(Z63*2&gt;=Solutions!$B$9,Solutions!$B$9,0)</f>
        <v>26785161117381</v>
      </c>
      <c r="AB63" s="3">
        <f ca="1">AA63*2-IF(AA63*2&gt;=Solutions!$B$9,Solutions!$B$9,0)</f>
        <v>53570322234762</v>
      </c>
      <c r="AC63" s="3">
        <f ca="1">AB63*2-IF(AB63*2&gt;=Solutions!$B$9,Solutions!$B$9,0)</f>
        <v>107140644469524</v>
      </c>
      <c r="AD63" s="3">
        <f ca="1">AC63*2-IF(AC63*2&gt;=Solutions!$B$9,Solutions!$B$9,0)</f>
        <v>94965571425001</v>
      </c>
      <c r="AE63" s="3">
        <f ca="1">AD63*2-IF(AD63*2&gt;=Solutions!$B$9,Solutions!$B$9,0)</f>
        <v>70615425335955</v>
      </c>
      <c r="AF63" s="3">
        <f ca="1">AE63*2-IF(AE63*2&gt;=Solutions!$B$9,Solutions!$B$9,0)</f>
        <v>21915133157863</v>
      </c>
      <c r="AG63" s="3">
        <f ca="1">AF63*2-IF(AF63*2&gt;=Solutions!$B$9,Solutions!$B$9,0)</f>
        <v>43830266315726</v>
      </c>
      <c r="AH63" s="3">
        <f ca="1">AG63*2-IF(AG63*2&gt;=Solutions!$B$9,Solutions!$B$9,0)</f>
        <v>87660532631452</v>
      </c>
      <c r="AI63" s="3">
        <f ca="1">AH63*2-IF(AH63*2&gt;=Solutions!$B$9,Solutions!$B$9,0)</f>
        <v>56005347748857</v>
      </c>
      <c r="AJ63" s="3">
        <f ca="1">AI63*2-IF(AI63*2&gt;=Solutions!$B$9,Solutions!$B$9,0)</f>
        <v>112010695497714</v>
      </c>
      <c r="AK63" s="3">
        <f ca="1">AJ63*2-IF(AJ63*2&gt;=Solutions!$B$9,Solutions!$B$9,0)</f>
        <v>104705673481381</v>
      </c>
      <c r="AL63" s="3">
        <f ca="1">AK63*2-IF(AK63*2&gt;=Solutions!$B$9,Solutions!$B$9,0)</f>
        <v>90095629448715</v>
      </c>
      <c r="AM63" s="3">
        <f ca="1">AL63*2-IF(AL63*2&gt;=Solutions!$B$9,Solutions!$B$9,0)</f>
        <v>60875541383383</v>
      </c>
      <c r="AN63" s="3">
        <f ca="1">AM63*2-IF(AM63*2&gt;=Solutions!$B$9,Solutions!$B$9,0)</f>
        <v>2435365252719</v>
      </c>
      <c r="AO63" s="3">
        <f ca="1">AN63*2-IF(AN63*2&gt;=Solutions!$B$9,Solutions!$B$9,0)</f>
        <v>4870730505438</v>
      </c>
      <c r="AP63" s="3">
        <f ca="1">AO63*2-IF(AO63*2&gt;=Solutions!$B$9,Solutions!$B$9,0)</f>
        <v>9741461010876</v>
      </c>
      <c r="AQ63" s="3">
        <f ca="1">AP63*2-IF(AP63*2&gt;=Solutions!$B$9,Solutions!$B$9,0)</f>
        <v>19482922021752</v>
      </c>
      <c r="AR63" s="3">
        <f ca="1">AQ63*2-IF(AQ63*2&gt;=Solutions!$B$9,Solutions!$B$9,0)</f>
        <v>38965844043504</v>
      </c>
      <c r="AS63" s="3">
        <f ca="1">AR63*2-IF(AR63*2&gt;=Solutions!$B$9,Solutions!$B$9,0)</f>
        <v>77931688087008</v>
      </c>
      <c r="AT63" s="3">
        <f ca="1">AS63*2-IF(AS63*2&gt;=Solutions!$B$9,Solutions!$B$9,0)</f>
        <v>36547658659969</v>
      </c>
      <c r="AU63" s="3">
        <f ca="1">AT63*2-IF(AT63*2&gt;=Solutions!$B$9,Solutions!$B$9,0)</f>
        <v>73095317319938</v>
      </c>
      <c r="AV63" s="3">
        <f ca="1">AU63*2-IF(AU63*2&gt;=Solutions!$B$9,Solutions!$B$9,0)</f>
        <v>26874917125829</v>
      </c>
      <c r="AW63" s="3">
        <f ca="1">AV63*2-IF(AV63*2&gt;=Solutions!$B$9,Solutions!$B$9,0)</f>
        <v>53749834251658</v>
      </c>
      <c r="AX63" s="3">
        <f ca="1">AW63*2-IF(AW63*2&gt;=Solutions!$B$9,Solutions!$B$9,0)</f>
        <v>107499668503316</v>
      </c>
      <c r="AY63" s="3">
        <f ca="1">AX63*2-IF(AX63*2&gt;=Solutions!$B$9,Solutions!$B$9,0)</f>
        <v>95683619492585</v>
      </c>
      <c r="AZ63" s="3">
        <f ca="1">AY63*2-IF(AY63*2&gt;=Solutions!$B$9,Solutions!$B$9,0)</f>
        <v>72051521471123</v>
      </c>
      <c r="BA63" s="3">
        <f ca="1">AZ63*2-IF(AZ63*2&gt;=Solutions!$B$9,Solutions!$B$9,0)</f>
        <v>24787325428199</v>
      </c>
      <c r="BB63" s="3">
        <f ca="1">BA63*2-IF(BA63*2&gt;=Solutions!$B$9,Solutions!$B$9,0)</f>
        <v>49574650856398</v>
      </c>
      <c r="BC63" s="3">
        <f ca="1">BB63*2-IF(BB63*2&gt;=Solutions!$B$9,Solutions!$B$9,0)</f>
        <v>99149301712796</v>
      </c>
      <c r="BD63" s="3">
        <f t="shared" ca="1" si="6"/>
        <v>0</v>
      </c>
      <c r="BE63" s="3">
        <f t="shared" ca="1" si="7"/>
        <v>26785161074582</v>
      </c>
      <c r="BF63" s="3" t="str">
        <f ca="1">IF($A63=1,Solutions!$B$9-1,"")</f>
        <v/>
      </c>
      <c r="BG63" s="3" t="str">
        <f ca="1">IF($A63=2,IF($C63&lt;0,Solutions!$B$9+$C63,$C63),"")</f>
        <v/>
      </c>
      <c r="BH63" s="3">
        <f t="shared" ca="1" si="4"/>
        <v>0</v>
      </c>
      <c r="BI63" s="3" t="str">
        <f ca="1">IF($A63=1,Solutions!$B$9-1,"")</f>
        <v/>
      </c>
      <c r="BJ63" s="3" t="str">
        <f t="shared" ca="1" si="5"/>
        <v/>
      </c>
      <c r="BK63" s="3">
        <f ca="1">IF($A63=3,'part2 invmod'!D62,"")</f>
        <v>26785161074582</v>
      </c>
    </row>
    <row r="64" spans="1:63">
      <c r="A64" s="3">
        <f ca="1">OFFSET(Input!C$1,COUNT(Input!$C:$C)-(ROW()-ROW($A$3)+1),0)</f>
        <v>2</v>
      </c>
      <c r="B64" s="3" t="str">
        <f ca="1">OFFSET(Input!D$1,COUNT(Input!$C:$C)-(ROW()-ROW($A$3)+1),0)</f>
        <v>offset</v>
      </c>
      <c r="C64" s="3">
        <f ca="1">OFFSET(Input!E$1,COUNT(Input!$C:$C)-(ROW()-ROW($A$3)+1),0)</f>
        <v>-2409</v>
      </c>
      <c r="D64" s="3">
        <f ca="1">MOD(BD64+MOD(SUMPRODUCT(--ISODD(INT(D63/F$2:M$2)),F64:M64),Solutions!$B$9)+MOD(SUMPRODUCT(--ISODD(INT(D63/N$2:U$2)),N64:U64),Solutions!$B$9)+MOD(SUMPRODUCT(--ISODD(INT(D63/V$2:AC$2)),V64:AC64),Solutions!$B$9)+MOD(SUMPRODUCT(--ISODD(INT(D63/AD$2:AK$2)),AD64:AK64),Solutions!$B$9)+MOD(SUMPRODUCT(--ISODD(INT(D63/AL$2:AS$2)),AL64:AS64),Solutions!$B$9)+MOD(SUMPRODUCT(--ISODD(INT(D63/AT$2:BA$2)),AT64:BA64),Solutions!$B$9)+MOD(SUMPRODUCT(--ISODD(INT(D63/BB$2:BC$2)),BB64:BC64),Solutions!$B$9),Solutions!$B$9)</f>
        <v>8796578173301</v>
      </c>
      <c r="E64" s="3">
        <f ca="1">MOD(MOD(SUMPRODUCT(--ISODD(INT(E63/F$2:M$2)),F64:M64),Solutions!$B$9)+MOD(SUMPRODUCT(--ISODD(INT(E63/N$2:U$2)),N64:U64),Solutions!$B$9)+MOD(SUMPRODUCT(--ISODD(INT(E63/V$2:AC$2)),V64:AC64),Solutions!$B$9)+MOD(SUMPRODUCT(--ISODD(INT(E63/AD$2:AK$2)),AD64:AK64),Solutions!$B$9)+MOD(SUMPRODUCT(--ISODD(INT(E63/AL$2:AS$2)),AL64:AS64),Solutions!$B$9)+MOD(SUMPRODUCT(--ISODD(INT(E63/AT$2:BA$2)),AT64:BA64),Solutions!$B$9)+MOD(SUMPRODUCT(--ISODD(INT(E63/BB$2:BC$2)),BB64:BC64),Solutions!$B$9),Solutions!$B$9)</f>
        <v>19679311573773</v>
      </c>
      <c r="F64" s="3">
        <f t="shared" ca="1" si="3"/>
        <v>1</v>
      </c>
      <c r="G64" s="3">
        <f ca="1">F64*2-IF(F64*2&gt;=Solutions!$B$9,Solutions!$B$9,0)</f>
        <v>2</v>
      </c>
      <c r="H64" s="3">
        <f ca="1">G64*2-IF(G64*2&gt;=Solutions!$B$9,Solutions!$B$9,0)</f>
        <v>4</v>
      </c>
      <c r="I64" s="3">
        <f ca="1">H64*2-IF(H64*2&gt;=Solutions!$B$9,Solutions!$B$9,0)</f>
        <v>8</v>
      </c>
      <c r="J64" s="3">
        <f ca="1">I64*2-IF(I64*2&gt;=Solutions!$B$9,Solutions!$B$9,0)</f>
        <v>16</v>
      </c>
      <c r="K64" s="3">
        <f ca="1">J64*2-IF(J64*2&gt;=Solutions!$B$9,Solutions!$B$9,0)</f>
        <v>32</v>
      </c>
      <c r="L64" s="3">
        <f ca="1">K64*2-IF(K64*2&gt;=Solutions!$B$9,Solutions!$B$9,0)</f>
        <v>64</v>
      </c>
      <c r="M64" s="3">
        <f ca="1">L64*2-IF(L64*2&gt;=Solutions!$B$9,Solutions!$B$9,0)</f>
        <v>128</v>
      </c>
      <c r="N64" s="3">
        <f ca="1">M64*2-IF(M64*2&gt;=Solutions!$B$9,Solutions!$B$9,0)</f>
        <v>256</v>
      </c>
      <c r="O64" s="3">
        <f ca="1">N64*2-IF(N64*2&gt;=Solutions!$B$9,Solutions!$B$9,0)</f>
        <v>512</v>
      </c>
      <c r="P64" s="3">
        <f ca="1">O64*2-IF(O64*2&gt;=Solutions!$B$9,Solutions!$B$9,0)</f>
        <v>1024</v>
      </c>
      <c r="Q64" s="3">
        <f ca="1">P64*2-IF(P64*2&gt;=Solutions!$B$9,Solutions!$B$9,0)</f>
        <v>2048</v>
      </c>
      <c r="R64" s="3">
        <f ca="1">Q64*2-IF(Q64*2&gt;=Solutions!$B$9,Solutions!$B$9,0)</f>
        <v>4096</v>
      </c>
      <c r="S64" s="3">
        <f ca="1">R64*2-IF(R64*2&gt;=Solutions!$B$9,Solutions!$B$9,0)</f>
        <v>8192</v>
      </c>
      <c r="T64" s="3">
        <f ca="1">S64*2-IF(S64*2&gt;=Solutions!$B$9,Solutions!$B$9,0)</f>
        <v>16384</v>
      </c>
      <c r="U64" s="3">
        <f ca="1">T64*2-IF(T64*2&gt;=Solutions!$B$9,Solutions!$B$9,0)</f>
        <v>32768</v>
      </c>
      <c r="V64" s="3">
        <f ca="1">U64*2-IF(U64*2&gt;=Solutions!$B$9,Solutions!$B$9,0)</f>
        <v>65536</v>
      </c>
      <c r="W64" s="3">
        <f ca="1">V64*2-IF(V64*2&gt;=Solutions!$B$9,Solutions!$B$9,0)</f>
        <v>131072</v>
      </c>
      <c r="X64" s="3">
        <f ca="1">W64*2-IF(W64*2&gt;=Solutions!$B$9,Solutions!$B$9,0)</f>
        <v>262144</v>
      </c>
      <c r="Y64" s="3">
        <f ca="1">X64*2-IF(X64*2&gt;=Solutions!$B$9,Solutions!$B$9,0)</f>
        <v>524288</v>
      </c>
      <c r="Z64" s="3">
        <f ca="1">Y64*2-IF(Y64*2&gt;=Solutions!$B$9,Solutions!$B$9,0)</f>
        <v>1048576</v>
      </c>
      <c r="AA64" s="3">
        <f ca="1">Z64*2-IF(Z64*2&gt;=Solutions!$B$9,Solutions!$B$9,0)</f>
        <v>2097152</v>
      </c>
      <c r="AB64" s="3">
        <f ca="1">AA64*2-IF(AA64*2&gt;=Solutions!$B$9,Solutions!$B$9,0)</f>
        <v>4194304</v>
      </c>
      <c r="AC64" s="3">
        <f ca="1">AB64*2-IF(AB64*2&gt;=Solutions!$B$9,Solutions!$B$9,0)</f>
        <v>8388608</v>
      </c>
      <c r="AD64" s="3">
        <f ca="1">AC64*2-IF(AC64*2&gt;=Solutions!$B$9,Solutions!$B$9,0)</f>
        <v>16777216</v>
      </c>
      <c r="AE64" s="3">
        <f ca="1">AD64*2-IF(AD64*2&gt;=Solutions!$B$9,Solutions!$B$9,0)</f>
        <v>33554432</v>
      </c>
      <c r="AF64" s="3">
        <f ca="1">AE64*2-IF(AE64*2&gt;=Solutions!$B$9,Solutions!$B$9,0)</f>
        <v>67108864</v>
      </c>
      <c r="AG64" s="3">
        <f ca="1">AF64*2-IF(AF64*2&gt;=Solutions!$B$9,Solutions!$B$9,0)</f>
        <v>134217728</v>
      </c>
      <c r="AH64" s="3">
        <f ca="1">AG64*2-IF(AG64*2&gt;=Solutions!$B$9,Solutions!$B$9,0)</f>
        <v>268435456</v>
      </c>
      <c r="AI64" s="3">
        <f ca="1">AH64*2-IF(AH64*2&gt;=Solutions!$B$9,Solutions!$B$9,0)</f>
        <v>536870912</v>
      </c>
      <c r="AJ64" s="3">
        <f ca="1">AI64*2-IF(AI64*2&gt;=Solutions!$B$9,Solutions!$B$9,0)</f>
        <v>1073741824</v>
      </c>
      <c r="AK64" s="3">
        <f ca="1">AJ64*2-IF(AJ64*2&gt;=Solutions!$B$9,Solutions!$B$9,0)</f>
        <v>2147483648</v>
      </c>
      <c r="AL64" s="3">
        <f ca="1">AK64*2-IF(AK64*2&gt;=Solutions!$B$9,Solutions!$B$9,0)</f>
        <v>4294967296</v>
      </c>
      <c r="AM64" s="3">
        <f ca="1">AL64*2-IF(AL64*2&gt;=Solutions!$B$9,Solutions!$B$9,0)</f>
        <v>8589934592</v>
      </c>
      <c r="AN64" s="3">
        <f ca="1">AM64*2-IF(AM64*2&gt;=Solutions!$B$9,Solutions!$B$9,0)</f>
        <v>17179869184</v>
      </c>
      <c r="AO64" s="3">
        <f ca="1">AN64*2-IF(AN64*2&gt;=Solutions!$B$9,Solutions!$B$9,0)</f>
        <v>34359738368</v>
      </c>
      <c r="AP64" s="3">
        <f ca="1">AO64*2-IF(AO64*2&gt;=Solutions!$B$9,Solutions!$B$9,0)</f>
        <v>68719476736</v>
      </c>
      <c r="AQ64" s="3">
        <f ca="1">AP64*2-IF(AP64*2&gt;=Solutions!$B$9,Solutions!$B$9,0)</f>
        <v>137438953472</v>
      </c>
      <c r="AR64" s="3">
        <f ca="1">AQ64*2-IF(AQ64*2&gt;=Solutions!$B$9,Solutions!$B$9,0)</f>
        <v>274877906944</v>
      </c>
      <c r="AS64" s="3">
        <f ca="1">AR64*2-IF(AR64*2&gt;=Solutions!$B$9,Solutions!$B$9,0)</f>
        <v>549755813888</v>
      </c>
      <c r="AT64" s="3">
        <f ca="1">AS64*2-IF(AS64*2&gt;=Solutions!$B$9,Solutions!$B$9,0)</f>
        <v>1099511627776</v>
      </c>
      <c r="AU64" s="3">
        <f ca="1">AT64*2-IF(AT64*2&gt;=Solutions!$B$9,Solutions!$B$9,0)</f>
        <v>2199023255552</v>
      </c>
      <c r="AV64" s="3">
        <f ca="1">AU64*2-IF(AU64*2&gt;=Solutions!$B$9,Solutions!$B$9,0)</f>
        <v>4398046511104</v>
      </c>
      <c r="AW64" s="3">
        <f ca="1">AV64*2-IF(AV64*2&gt;=Solutions!$B$9,Solutions!$B$9,0)</f>
        <v>8796093022208</v>
      </c>
      <c r="AX64" s="3">
        <f ca="1">AW64*2-IF(AW64*2&gt;=Solutions!$B$9,Solutions!$B$9,0)</f>
        <v>17592186044416</v>
      </c>
      <c r="AY64" s="3">
        <f ca="1">AX64*2-IF(AX64*2&gt;=Solutions!$B$9,Solutions!$B$9,0)</f>
        <v>35184372088832</v>
      </c>
      <c r="AZ64" s="3">
        <f ca="1">AY64*2-IF(AY64*2&gt;=Solutions!$B$9,Solutions!$B$9,0)</f>
        <v>70368744177664</v>
      </c>
      <c r="BA64" s="3">
        <f ca="1">AZ64*2-IF(AZ64*2&gt;=Solutions!$B$9,Solutions!$B$9,0)</f>
        <v>21421770841281</v>
      </c>
      <c r="BB64" s="3">
        <f ca="1">BA64*2-IF(BA64*2&gt;=Solutions!$B$9,Solutions!$B$9,0)</f>
        <v>42843541682562</v>
      </c>
      <c r="BC64" s="3">
        <f ca="1">BB64*2-IF(BB64*2&gt;=Solutions!$B$9,Solutions!$B$9,0)</f>
        <v>85687083365124</v>
      </c>
      <c r="BD64" s="3">
        <f t="shared" ca="1" si="6"/>
        <v>119315717511638</v>
      </c>
      <c r="BE64" s="3">
        <f t="shared" ca="1" si="7"/>
        <v>1</v>
      </c>
      <c r="BF64" s="3" t="str">
        <f ca="1">IF($A64=1,Solutions!$B$9-1,"")</f>
        <v/>
      </c>
      <c r="BG64" s="3">
        <f ca="1">IF($A64=2,IF($C64&lt;0,Solutions!$B$9+$C64,$C64),"")</f>
        <v>119315717511638</v>
      </c>
      <c r="BH64" s="3" t="str">
        <f t="shared" ca="1" si="4"/>
        <v/>
      </c>
      <c r="BI64" s="3" t="str">
        <f ca="1">IF($A64=1,Solutions!$B$9-1,"")</f>
        <v/>
      </c>
      <c r="BJ64" s="3">
        <f t="shared" ca="1" si="5"/>
        <v>1</v>
      </c>
      <c r="BK64" s="3" t="str">
        <f ca="1">IF($A64=3,'part2 invmod'!D63,"")</f>
        <v/>
      </c>
    </row>
    <row r="65" spans="1:63">
      <c r="A65" s="3">
        <f ca="1">OFFSET(Input!C$1,COUNT(Input!$C:$C)-(ROW()-ROW($A$3)+1),0)</f>
        <v>3</v>
      </c>
      <c r="B65" s="3" t="str">
        <f ca="1">OFFSET(Input!D$1,COUNT(Input!$C:$C)-(ROW()-ROW($A$3)+1),0)</f>
        <v>interleave</v>
      </c>
      <c r="C65" s="3">
        <f ca="1">OFFSET(Input!E$1,COUNT(Input!$C:$C)-(ROW()-ROW($A$3)+1),0)</f>
        <v>13</v>
      </c>
      <c r="D65" s="3">
        <f ca="1">MOD(BD65+MOD(SUMPRODUCT(--ISODD(INT(D64/F$2:M$2)),F65:M65),Solutions!$B$9)+MOD(SUMPRODUCT(--ISODD(INT(D64/N$2:U$2)),N65:U65),Solutions!$B$9)+MOD(SUMPRODUCT(--ISODD(INT(D64/V$2:AC$2)),V65:AC65),Solutions!$B$9)+MOD(SUMPRODUCT(--ISODD(INT(D64/AD$2:AK$2)),AD65:AK65),Solutions!$B$9)+MOD(SUMPRODUCT(--ISODD(INT(D64/AL$2:AS$2)),AL65:AS65),Solutions!$B$9)+MOD(SUMPRODUCT(--ISODD(INT(D64/AT$2:BA$2)),AT65:BA65),Solutions!$B$9)+MOD(SUMPRODUCT(--ISODD(INT(D64/BB$2:BC$2)),BB65:BC65),Solutions!$B$9),Solutions!$B$9)</f>
        <v>19032924092415</v>
      </c>
      <c r="E65" s="3">
        <f ca="1">MOD(MOD(SUMPRODUCT(--ISODD(INT(E64/F$2:M$2)),F65:M65),Solutions!$B$9)+MOD(SUMPRODUCT(--ISODD(INT(E64/N$2:U$2)),N65:U65),Solutions!$B$9)+MOD(SUMPRODUCT(--ISODD(INT(E64/V$2:AC$2)),V65:AC65),Solutions!$B$9)+MOD(SUMPRODUCT(--ISODD(INT(E64/AD$2:AK$2)),AD65:AK65),Solutions!$B$9)+MOD(SUMPRODUCT(--ISODD(INT(E64/AL$2:AS$2)),AL65:AS65),Solutions!$B$9)+MOD(SUMPRODUCT(--ISODD(INT(E64/AT$2:BA$2)),AT65:BA65),Solutions!$B$9)+MOD(SUMPRODUCT(--ISODD(INT(E64/BB$2:BC$2)),BB65:BC65),Solutions!$B$9),Solutions!$B$9)</f>
        <v>29048189547378</v>
      </c>
      <c r="F65" s="3">
        <f t="shared" ca="1" si="3"/>
        <v>55068792698791</v>
      </c>
      <c r="G65" s="3">
        <f ca="1">F65*2-IF(F65*2&gt;=Solutions!$B$9,Solutions!$B$9,0)</f>
        <v>110137585397582</v>
      </c>
      <c r="H65" s="3">
        <f ca="1">G65*2-IF(G65*2&gt;=Solutions!$B$9,Solutions!$B$9,0)</f>
        <v>100959453281117</v>
      </c>
      <c r="I65" s="3">
        <f ca="1">H65*2-IF(H65*2&gt;=Solutions!$B$9,Solutions!$B$9,0)</f>
        <v>82603189048187</v>
      </c>
      <c r="J65" s="3">
        <f ca="1">I65*2-IF(I65*2&gt;=Solutions!$B$9,Solutions!$B$9,0)</f>
        <v>45890660582327</v>
      </c>
      <c r="K65" s="3">
        <f ca="1">J65*2-IF(J65*2&gt;=Solutions!$B$9,Solutions!$B$9,0)</f>
        <v>91781321164654</v>
      </c>
      <c r="L65" s="3">
        <f ca="1">K65*2-IF(K65*2&gt;=Solutions!$B$9,Solutions!$B$9,0)</f>
        <v>64246924815261</v>
      </c>
      <c r="M65" s="3">
        <f ca="1">L65*2-IF(L65*2&gt;=Solutions!$B$9,Solutions!$B$9,0)</f>
        <v>9178132116475</v>
      </c>
      <c r="N65" s="3">
        <f ca="1">M65*2-IF(M65*2&gt;=Solutions!$B$9,Solutions!$B$9,0)</f>
        <v>18356264232950</v>
      </c>
      <c r="O65" s="3">
        <f ca="1">N65*2-IF(N65*2&gt;=Solutions!$B$9,Solutions!$B$9,0)</f>
        <v>36712528465900</v>
      </c>
      <c r="P65" s="3">
        <f ca="1">O65*2-IF(O65*2&gt;=Solutions!$B$9,Solutions!$B$9,0)</f>
        <v>73425056931800</v>
      </c>
      <c r="Q65" s="3">
        <f ca="1">P65*2-IF(P65*2&gt;=Solutions!$B$9,Solutions!$B$9,0)</f>
        <v>27534396349553</v>
      </c>
      <c r="R65" s="3">
        <f ca="1">Q65*2-IF(Q65*2&gt;=Solutions!$B$9,Solutions!$B$9,0)</f>
        <v>55068792699106</v>
      </c>
      <c r="S65" s="3">
        <f ca="1">R65*2-IF(R65*2&gt;=Solutions!$B$9,Solutions!$B$9,0)</f>
        <v>110137585398212</v>
      </c>
      <c r="T65" s="3">
        <f ca="1">S65*2-IF(S65*2&gt;=Solutions!$B$9,Solutions!$B$9,0)</f>
        <v>100959453282377</v>
      </c>
      <c r="U65" s="3">
        <f ca="1">T65*2-IF(T65*2&gt;=Solutions!$B$9,Solutions!$B$9,0)</f>
        <v>82603189050707</v>
      </c>
      <c r="V65" s="3">
        <f ca="1">U65*2-IF(U65*2&gt;=Solutions!$B$9,Solutions!$B$9,0)</f>
        <v>45890660587367</v>
      </c>
      <c r="W65" s="3">
        <f ca="1">V65*2-IF(V65*2&gt;=Solutions!$B$9,Solutions!$B$9,0)</f>
        <v>91781321174734</v>
      </c>
      <c r="X65" s="3">
        <f ca="1">W65*2-IF(W65*2&gt;=Solutions!$B$9,Solutions!$B$9,0)</f>
        <v>64246924835421</v>
      </c>
      <c r="Y65" s="3">
        <f ca="1">X65*2-IF(X65*2&gt;=Solutions!$B$9,Solutions!$B$9,0)</f>
        <v>9178132156795</v>
      </c>
      <c r="Z65" s="3">
        <f ca="1">Y65*2-IF(Y65*2&gt;=Solutions!$B$9,Solutions!$B$9,0)</f>
        <v>18356264313590</v>
      </c>
      <c r="AA65" s="3">
        <f ca="1">Z65*2-IF(Z65*2&gt;=Solutions!$B$9,Solutions!$B$9,0)</f>
        <v>36712528627180</v>
      </c>
      <c r="AB65" s="3">
        <f ca="1">AA65*2-IF(AA65*2&gt;=Solutions!$B$9,Solutions!$B$9,0)</f>
        <v>73425057254360</v>
      </c>
      <c r="AC65" s="3">
        <f ca="1">AB65*2-IF(AB65*2&gt;=Solutions!$B$9,Solutions!$B$9,0)</f>
        <v>27534396994673</v>
      </c>
      <c r="AD65" s="3">
        <f ca="1">AC65*2-IF(AC65*2&gt;=Solutions!$B$9,Solutions!$B$9,0)</f>
        <v>55068793989346</v>
      </c>
      <c r="AE65" s="3">
        <f ca="1">AD65*2-IF(AD65*2&gt;=Solutions!$B$9,Solutions!$B$9,0)</f>
        <v>110137587978692</v>
      </c>
      <c r="AF65" s="3">
        <f ca="1">AE65*2-IF(AE65*2&gt;=Solutions!$B$9,Solutions!$B$9,0)</f>
        <v>100959458443337</v>
      </c>
      <c r="AG65" s="3">
        <f ca="1">AF65*2-IF(AF65*2&gt;=Solutions!$B$9,Solutions!$B$9,0)</f>
        <v>82603199372627</v>
      </c>
      <c r="AH65" s="3">
        <f ca="1">AG65*2-IF(AG65*2&gt;=Solutions!$B$9,Solutions!$B$9,0)</f>
        <v>45890681231207</v>
      </c>
      <c r="AI65" s="3">
        <f ca="1">AH65*2-IF(AH65*2&gt;=Solutions!$B$9,Solutions!$B$9,0)</f>
        <v>91781362462414</v>
      </c>
      <c r="AJ65" s="3">
        <f ca="1">AI65*2-IF(AI65*2&gt;=Solutions!$B$9,Solutions!$B$9,0)</f>
        <v>64247007410781</v>
      </c>
      <c r="AK65" s="3">
        <f ca="1">AJ65*2-IF(AJ65*2&gt;=Solutions!$B$9,Solutions!$B$9,0)</f>
        <v>9178297307515</v>
      </c>
      <c r="AL65" s="3">
        <f ca="1">AK65*2-IF(AK65*2&gt;=Solutions!$B$9,Solutions!$B$9,0)</f>
        <v>18356594615030</v>
      </c>
      <c r="AM65" s="3">
        <f ca="1">AL65*2-IF(AL65*2&gt;=Solutions!$B$9,Solutions!$B$9,0)</f>
        <v>36713189230060</v>
      </c>
      <c r="AN65" s="3">
        <f ca="1">AM65*2-IF(AM65*2&gt;=Solutions!$B$9,Solutions!$B$9,0)</f>
        <v>73426378460120</v>
      </c>
      <c r="AO65" s="3">
        <f ca="1">AN65*2-IF(AN65*2&gt;=Solutions!$B$9,Solutions!$B$9,0)</f>
        <v>27537039406193</v>
      </c>
      <c r="AP65" s="3">
        <f ca="1">AO65*2-IF(AO65*2&gt;=Solutions!$B$9,Solutions!$B$9,0)</f>
        <v>55074078812386</v>
      </c>
      <c r="AQ65" s="3">
        <f ca="1">AP65*2-IF(AP65*2&gt;=Solutions!$B$9,Solutions!$B$9,0)</f>
        <v>110148157624772</v>
      </c>
      <c r="AR65" s="3">
        <f ca="1">AQ65*2-IF(AQ65*2&gt;=Solutions!$B$9,Solutions!$B$9,0)</f>
        <v>100980597735497</v>
      </c>
      <c r="AS65" s="3">
        <f ca="1">AR65*2-IF(AR65*2&gt;=Solutions!$B$9,Solutions!$B$9,0)</f>
        <v>82645477956947</v>
      </c>
      <c r="AT65" s="3">
        <f ca="1">AS65*2-IF(AS65*2&gt;=Solutions!$B$9,Solutions!$B$9,0)</f>
        <v>45975238399847</v>
      </c>
      <c r="AU65" s="3">
        <f ca="1">AT65*2-IF(AT65*2&gt;=Solutions!$B$9,Solutions!$B$9,0)</f>
        <v>91950476799694</v>
      </c>
      <c r="AV65" s="3">
        <f ca="1">AU65*2-IF(AU65*2&gt;=Solutions!$B$9,Solutions!$B$9,0)</f>
        <v>64585236085341</v>
      </c>
      <c r="AW65" s="3">
        <f ca="1">AV65*2-IF(AV65*2&gt;=Solutions!$B$9,Solutions!$B$9,0)</f>
        <v>9854754656635</v>
      </c>
      <c r="AX65" s="3">
        <f ca="1">AW65*2-IF(AW65*2&gt;=Solutions!$B$9,Solutions!$B$9,0)</f>
        <v>19709509313270</v>
      </c>
      <c r="AY65" s="3">
        <f ca="1">AX65*2-IF(AX65*2&gt;=Solutions!$B$9,Solutions!$B$9,0)</f>
        <v>39419018626540</v>
      </c>
      <c r="AZ65" s="3">
        <f ca="1">AY65*2-IF(AY65*2&gt;=Solutions!$B$9,Solutions!$B$9,0)</f>
        <v>78838037253080</v>
      </c>
      <c r="BA65" s="3">
        <f ca="1">AZ65*2-IF(AZ65*2&gt;=Solutions!$B$9,Solutions!$B$9,0)</f>
        <v>38360356992113</v>
      </c>
      <c r="BB65" s="3">
        <f ca="1">BA65*2-IF(BA65*2&gt;=Solutions!$B$9,Solutions!$B$9,0)</f>
        <v>76720713984226</v>
      </c>
      <c r="BC65" s="3">
        <f ca="1">BB65*2-IF(BB65*2&gt;=Solutions!$B$9,Solutions!$B$9,0)</f>
        <v>34125710454405</v>
      </c>
      <c r="BD65" s="3">
        <f t="shared" ca="1" si="6"/>
        <v>0</v>
      </c>
      <c r="BE65" s="3">
        <f t="shared" ca="1" si="7"/>
        <v>55068792698791</v>
      </c>
      <c r="BF65" s="3" t="str">
        <f ca="1">IF($A65=1,Solutions!$B$9-1,"")</f>
        <v/>
      </c>
      <c r="BG65" s="3" t="str">
        <f ca="1">IF($A65=2,IF($C65&lt;0,Solutions!$B$9+$C65,$C65),"")</f>
        <v/>
      </c>
      <c r="BH65" s="3">
        <f t="shared" ca="1" si="4"/>
        <v>0</v>
      </c>
      <c r="BI65" s="3" t="str">
        <f ca="1">IF($A65=1,Solutions!$B$9-1,"")</f>
        <v/>
      </c>
      <c r="BJ65" s="3" t="str">
        <f t="shared" ca="1" si="5"/>
        <v/>
      </c>
      <c r="BK65" s="3">
        <f ca="1">IF($A65=3,'part2 invmod'!D64,"")</f>
        <v>55068792698791</v>
      </c>
    </row>
    <row r="66" spans="1:63">
      <c r="A66" s="3">
        <f ca="1">OFFSET(Input!C$1,COUNT(Input!$C:$C)-(ROW()-ROW($A$3)+1),0)</f>
        <v>1</v>
      </c>
      <c r="B66" s="3" t="str">
        <f ca="1">OFFSET(Input!D$1,COUNT(Input!$C:$C)-(ROW()-ROW($A$3)+1),0)</f>
        <v>reverse</v>
      </c>
      <c r="C66" s="3">
        <f ca="1">OFFSET(Input!E$1,COUNT(Input!$C:$C)-(ROW()-ROW($A$3)+1),0)</f>
        <v>0</v>
      </c>
      <c r="D66" s="3">
        <f ca="1">MOD(BD66+MOD(SUMPRODUCT(--ISODD(INT(D65/F$2:M$2)),F66:M66),Solutions!$B$9)+MOD(SUMPRODUCT(--ISODD(INT(D65/N$2:U$2)),N66:U66),Solutions!$B$9)+MOD(SUMPRODUCT(--ISODD(INT(D65/V$2:AC$2)),V66:AC66),Solutions!$B$9)+MOD(SUMPRODUCT(--ISODD(INT(D65/AD$2:AK$2)),AD66:AK66),Solutions!$B$9)+MOD(SUMPRODUCT(--ISODD(INT(D65/AL$2:AS$2)),AL66:AS66),Solutions!$B$9)+MOD(SUMPRODUCT(--ISODD(INT(D65/AT$2:BA$2)),AT66:BA66),Solutions!$B$9)+MOD(SUMPRODUCT(--ISODD(INT(D65/BB$2:BC$2)),BB66:BC66),Solutions!$B$9),Solutions!$B$9)</f>
        <v>100282793421631</v>
      </c>
      <c r="E66" s="3">
        <f ca="1">MOD(MOD(SUMPRODUCT(--ISODD(INT(E65/F$2:M$2)),F66:M66),Solutions!$B$9)+MOD(SUMPRODUCT(--ISODD(INT(E65/N$2:U$2)),N66:U66),Solutions!$B$9)+MOD(SUMPRODUCT(--ISODD(INT(E65/V$2:AC$2)),V66:AC66),Solutions!$B$9)+MOD(SUMPRODUCT(--ISODD(INT(E65/AD$2:AK$2)),AD66:AK66),Solutions!$B$9)+MOD(SUMPRODUCT(--ISODD(INT(E65/AL$2:AS$2)),AL66:AS66),Solutions!$B$9)+MOD(SUMPRODUCT(--ISODD(INT(E65/AT$2:BA$2)),AT66:BA66),Solutions!$B$9)+MOD(SUMPRODUCT(--ISODD(INT(E65/BB$2:BC$2)),BB66:BC66),Solutions!$B$9),Solutions!$B$9)</f>
        <v>90267527966669</v>
      </c>
      <c r="F66" s="3">
        <f t="shared" ca="1" si="3"/>
        <v>119315717514046</v>
      </c>
      <c r="G66" s="3">
        <f ca="1">F66*2-IF(F66*2&gt;=Solutions!$B$9,Solutions!$B$9,0)</f>
        <v>119315717514045</v>
      </c>
      <c r="H66" s="3">
        <f ca="1">G66*2-IF(G66*2&gt;=Solutions!$B$9,Solutions!$B$9,0)</f>
        <v>119315717514043</v>
      </c>
      <c r="I66" s="3">
        <f ca="1">H66*2-IF(H66*2&gt;=Solutions!$B$9,Solutions!$B$9,0)</f>
        <v>119315717514039</v>
      </c>
      <c r="J66" s="3">
        <f ca="1">I66*2-IF(I66*2&gt;=Solutions!$B$9,Solutions!$B$9,0)</f>
        <v>119315717514031</v>
      </c>
      <c r="K66" s="3">
        <f ca="1">J66*2-IF(J66*2&gt;=Solutions!$B$9,Solutions!$B$9,0)</f>
        <v>119315717514015</v>
      </c>
      <c r="L66" s="3">
        <f ca="1">K66*2-IF(K66*2&gt;=Solutions!$B$9,Solutions!$B$9,0)</f>
        <v>119315717513983</v>
      </c>
      <c r="M66" s="3">
        <f ca="1">L66*2-IF(L66*2&gt;=Solutions!$B$9,Solutions!$B$9,0)</f>
        <v>119315717513919</v>
      </c>
      <c r="N66" s="3">
        <f ca="1">M66*2-IF(M66*2&gt;=Solutions!$B$9,Solutions!$B$9,0)</f>
        <v>119315717513791</v>
      </c>
      <c r="O66" s="3">
        <f ca="1">N66*2-IF(N66*2&gt;=Solutions!$B$9,Solutions!$B$9,0)</f>
        <v>119315717513535</v>
      </c>
      <c r="P66" s="3">
        <f ca="1">O66*2-IF(O66*2&gt;=Solutions!$B$9,Solutions!$B$9,0)</f>
        <v>119315717513023</v>
      </c>
      <c r="Q66" s="3">
        <f ca="1">P66*2-IF(P66*2&gt;=Solutions!$B$9,Solutions!$B$9,0)</f>
        <v>119315717511999</v>
      </c>
      <c r="R66" s="3">
        <f ca="1">Q66*2-IF(Q66*2&gt;=Solutions!$B$9,Solutions!$B$9,0)</f>
        <v>119315717509951</v>
      </c>
      <c r="S66" s="3">
        <f ca="1">R66*2-IF(R66*2&gt;=Solutions!$B$9,Solutions!$B$9,0)</f>
        <v>119315717505855</v>
      </c>
      <c r="T66" s="3">
        <f ca="1">S66*2-IF(S66*2&gt;=Solutions!$B$9,Solutions!$B$9,0)</f>
        <v>119315717497663</v>
      </c>
      <c r="U66" s="3">
        <f ca="1">T66*2-IF(T66*2&gt;=Solutions!$B$9,Solutions!$B$9,0)</f>
        <v>119315717481279</v>
      </c>
      <c r="V66" s="3">
        <f ca="1">U66*2-IF(U66*2&gt;=Solutions!$B$9,Solutions!$B$9,0)</f>
        <v>119315717448511</v>
      </c>
      <c r="W66" s="3">
        <f ca="1">V66*2-IF(V66*2&gt;=Solutions!$B$9,Solutions!$B$9,0)</f>
        <v>119315717382975</v>
      </c>
      <c r="X66" s="3">
        <f ca="1">W66*2-IF(W66*2&gt;=Solutions!$B$9,Solutions!$B$9,0)</f>
        <v>119315717251903</v>
      </c>
      <c r="Y66" s="3">
        <f ca="1">X66*2-IF(X66*2&gt;=Solutions!$B$9,Solutions!$B$9,0)</f>
        <v>119315716989759</v>
      </c>
      <c r="Z66" s="3">
        <f ca="1">Y66*2-IF(Y66*2&gt;=Solutions!$B$9,Solutions!$B$9,0)</f>
        <v>119315716465471</v>
      </c>
      <c r="AA66" s="3">
        <f ca="1">Z66*2-IF(Z66*2&gt;=Solutions!$B$9,Solutions!$B$9,0)</f>
        <v>119315715416895</v>
      </c>
      <c r="AB66" s="3">
        <f ca="1">AA66*2-IF(AA66*2&gt;=Solutions!$B$9,Solutions!$B$9,0)</f>
        <v>119315713319743</v>
      </c>
      <c r="AC66" s="3">
        <f ca="1">AB66*2-IF(AB66*2&gt;=Solutions!$B$9,Solutions!$B$9,0)</f>
        <v>119315709125439</v>
      </c>
      <c r="AD66" s="3">
        <f ca="1">AC66*2-IF(AC66*2&gt;=Solutions!$B$9,Solutions!$B$9,0)</f>
        <v>119315700736831</v>
      </c>
      <c r="AE66" s="3">
        <f ca="1">AD66*2-IF(AD66*2&gt;=Solutions!$B$9,Solutions!$B$9,0)</f>
        <v>119315683959615</v>
      </c>
      <c r="AF66" s="3">
        <f ca="1">AE66*2-IF(AE66*2&gt;=Solutions!$B$9,Solutions!$B$9,0)</f>
        <v>119315650405183</v>
      </c>
      <c r="AG66" s="3">
        <f ca="1">AF66*2-IF(AF66*2&gt;=Solutions!$B$9,Solutions!$B$9,0)</f>
        <v>119315583296319</v>
      </c>
      <c r="AH66" s="3">
        <f ca="1">AG66*2-IF(AG66*2&gt;=Solutions!$B$9,Solutions!$B$9,0)</f>
        <v>119315449078591</v>
      </c>
      <c r="AI66" s="3">
        <f ca="1">AH66*2-IF(AH66*2&gt;=Solutions!$B$9,Solutions!$B$9,0)</f>
        <v>119315180643135</v>
      </c>
      <c r="AJ66" s="3">
        <f ca="1">AI66*2-IF(AI66*2&gt;=Solutions!$B$9,Solutions!$B$9,0)</f>
        <v>119314643772223</v>
      </c>
      <c r="AK66" s="3">
        <f ca="1">AJ66*2-IF(AJ66*2&gt;=Solutions!$B$9,Solutions!$B$9,0)</f>
        <v>119313570030399</v>
      </c>
      <c r="AL66" s="3">
        <f ca="1">AK66*2-IF(AK66*2&gt;=Solutions!$B$9,Solutions!$B$9,0)</f>
        <v>119311422546751</v>
      </c>
      <c r="AM66" s="3">
        <f ca="1">AL66*2-IF(AL66*2&gt;=Solutions!$B$9,Solutions!$B$9,0)</f>
        <v>119307127579455</v>
      </c>
      <c r="AN66" s="3">
        <f ca="1">AM66*2-IF(AM66*2&gt;=Solutions!$B$9,Solutions!$B$9,0)</f>
        <v>119298537644863</v>
      </c>
      <c r="AO66" s="3">
        <f ca="1">AN66*2-IF(AN66*2&gt;=Solutions!$B$9,Solutions!$B$9,0)</f>
        <v>119281357775679</v>
      </c>
      <c r="AP66" s="3">
        <f ca="1">AO66*2-IF(AO66*2&gt;=Solutions!$B$9,Solutions!$B$9,0)</f>
        <v>119246998037311</v>
      </c>
      <c r="AQ66" s="3">
        <f ca="1">AP66*2-IF(AP66*2&gt;=Solutions!$B$9,Solutions!$B$9,0)</f>
        <v>119178278560575</v>
      </c>
      <c r="AR66" s="3">
        <f ca="1">AQ66*2-IF(AQ66*2&gt;=Solutions!$B$9,Solutions!$B$9,0)</f>
        <v>119040839607103</v>
      </c>
      <c r="AS66" s="3">
        <f ca="1">AR66*2-IF(AR66*2&gt;=Solutions!$B$9,Solutions!$B$9,0)</f>
        <v>118765961700159</v>
      </c>
      <c r="AT66" s="3">
        <f ca="1">AS66*2-IF(AS66*2&gt;=Solutions!$B$9,Solutions!$B$9,0)</f>
        <v>118216205886271</v>
      </c>
      <c r="AU66" s="3">
        <f ca="1">AT66*2-IF(AT66*2&gt;=Solutions!$B$9,Solutions!$B$9,0)</f>
        <v>117116694258495</v>
      </c>
      <c r="AV66" s="3">
        <f ca="1">AU66*2-IF(AU66*2&gt;=Solutions!$B$9,Solutions!$B$9,0)</f>
        <v>114917671002943</v>
      </c>
      <c r="AW66" s="3">
        <f ca="1">AV66*2-IF(AV66*2&gt;=Solutions!$B$9,Solutions!$B$9,0)</f>
        <v>110519624491839</v>
      </c>
      <c r="AX66" s="3">
        <f ca="1">AW66*2-IF(AW66*2&gt;=Solutions!$B$9,Solutions!$B$9,0)</f>
        <v>101723531469631</v>
      </c>
      <c r="AY66" s="3">
        <f ca="1">AX66*2-IF(AX66*2&gt;=Solutions!$B$9,Solutions!$B$9,0)</f>
        <v>84131345425215</v>
      </c>
      <c r="AZ66" s="3">
        <f ca="1">AY66*2-IF(AY66*2&gt;=Solutions!$B$9,Solutions!$B$9,0)</f>
        <v>48946973336383</v>
      </c>
      <c r="BA66" s="3">
        <f ca="1">AZ66*2-IF(AZ66*2&gt;=Solutions!$B$9,Solutions!$B$9,0)</f>
        <v>97893946672766</v>
      </c>
      <c r="BB66" s="3">
        <f ca="1">BA66*2-IF(BA66*2&gt;=Solutions!$B$9,Solutions!$B$9,0)</f>
        <v>76472175831485</v>
      </c>
      <c r="BC66" s="3">
        <f ca="1">BB66*2-IF(BB66*2&gt;=Solutions!$B$9,Solutions!$B$9,0)</f>
        <v>33628634148923</v>
      </c>
      <c r="BD66" s="3">
        <f t="shared" ca="1" si="6"/>
        <v>119315717514046</v>
      </c>
      <c r="BE66" s="3">
        <f t="shared" ca="1" si="7"/>
        <v>119315717514046</v>
      </c>
      <c r="BF66" s="3">
        <f ca="1">IF($A66=1,Solutions!$B$9-1,"")</f>
        <v>119315717514046</v>
      </c>
      <c r="BG66" s="3" t="str">
        <f ca="1">IF($A66=2,IF($C66&lt;0,Solutions!$B$9+$C66,$C66),"")</f>
        <v/>
      </c>
      <c r="BH66" s="3" t="str">
        <f t="shared" ca="1" si="4"/>
        <v/>
      </c>
      <c r="BI66" s="3">
        <f ca="1">IF($A66=1,Solutions!$B$9-1,"")</f>
        <v>119315717514046</v>
      </c>
      <c r="BJ66" s="3" t="str">
        <f t="shared" ca="1" si="5"/>
        <v/>
      </c>
      <c r="BK66" s="3" t="str">
        <f ca="1">IF($A66=3,'part2 invmod'!D65,"")</f>
        <v/>
      </c>
    </row>
    <row r="67" spans="1:63">
      <c r="A67" s="3">
        <f ca="1">OFFSET(Input!C$1,COUNT(Input!$C:$C)-(ROW()-ROW($A$3)+1),0)</f>
        <v>2</v>
      </c>
      <c r="B67" s="3" t="str">
        <f ca="1">OFFSET(Input!D$1,COUNT(Input!$C:$C)-(ROW()-ROW($A$3)+1),0)</f>
        <v>offset</v>
      </c>
      <c r="C67" s="3">
        <f ca="1">OFFSET(Input!E$1,COUNT(Input!$C:$C)-(ROW()-ROW($A$3)+1),0)</f>
        <v>2329</v>
      </c>
      <c r="D67" s="3">
        <f ca="1">MOD(BD67+MOD(SUMPRODUCT(--ISODD(INT(D66/F$2:M$2)),F67:M67),Solutions!$B$9)+MOD(SUMPRODUCT(--ISODD(INT(D66/N$2:U$2)),N67:U67),Solutions!$B$9)+MOD(SUMPRODUCT(--ISODD(INT(D66/V$2:AC$2)),V67:AC67),Solutions!$B$9)+MOD(SUMPRODUCT(--ISODD(INT(D66/AD$2:AK$2)),AD67:AK67),Solutions!$B$9)+MOD(SUMPRODUCT(--ISODD(INT(D66/AL$2:AS$2)),AL67:AS67),Solutions!$B$9)+MOD(SUMPRODUCT(--ISODD(INT(D66/AT$2:BA$2)),AT67:BA67),Solutions!$B$9)+MOD(SUMPRODUCT(--ISODD(INT(D66/BB$2:BC$2)),BB67:BC67),Solutions!$B$9),Solutions!$B$9)</f>
        <v>100282793423960</v>
      </c>
      <c r="E67" s="3">
        <f ca="1">MOD(MOD(SUMPRODUCT(--ISODD(INT(E66/F$2:M$2)),F67:M67),Solutions!$B$9)+MOD(SUMPRODUCT(--ISODD(INT(E66/N$2:U$2)),N67:U67),Solutions!$B$9)+MOD(SUMPRODUCT(--ISODD(INT(E66/V$2:AC$2)),V67:AC67),Solutions!$B$9)+MOD(SUMPRODUCT(--ISODD(INT(E66/AD$2:AK$2)),AD67:AK67),Solutions!$B$9)+MOD(SUMPRODUCT(--ISODD(INT(E66/AL$2:AS$2)),AL67:AS67),Solutions!$B$9)+MOD(SUMPRODUCT(--ISODD(INT(E66/AT$2:BA$2)),AT67:BA67),Solutions!$B$9)+MOD(SUMPRODUCT(--ISODD(INT(E66/BB$2:BC$2)),BB67:BC67),Solutions!$B$9),Solutions!$B$9)</f>
        <v>90267527966669</v>
      </c>
      <c r="F67" s="3">
        <f t="shared" ca="1" si="3"/>
        <v>1</v>
      </c>
      <c r="G67" s="3">
        <f ca="1">F67*2-IF(F67*2&gt;=Solutions!$B$9,Solutions!$B$9,0)</f>
        <v>2</v>
      </c>
      <c r="H67" s="3">
        <f ca="1">G67*2-IF(G67*2&gt;=Solutions!$B$9,Solutions!$B$9,0)</f>
        <v>4</v>
      </c>
      <c r="I67" s="3">
        <f ca="1">H67*2-IF(H67*2&gt;=Solutions!$B$9,Solutions!$B$9,0)</f>
        <v>8</v>
      </c>
      <c r="J67" s="3">
        <f ca="1">I67*2-IF(I67*2&gt;=Solutions!$B$9,Solutions!$B$9,0)</f>
        <v>16</v>
      </c>
      <c r="K67" s="3">
        <f ca="1">J67*2-IF(J67*2&gt;=Solutions!$B$9,Solutions!$B$9,0)</f>
        <v>32</v>
      </c>
      <c r="L67" s="3">
        <f ca="1">K67*2-IF(K67*2&gt;=Solutions!$B$9,Solutions!$B$9,0)</f>
        <v>64</v>
      </c>
      <c r="M67" s="3">
        <f ca="1">L67*2-IF(L67*2&gt;=Solutions!$B$9,Solutions!$B$9,0)</f>
        <v>128</v>
      </c>
      <c r="N67" s="3">
        <f ca="1">M67*2-IF(M67*2&gt;=Solutions!$B$9,Solutions!$B$9,0)</f>
        <v>256</v>
      </c>
      <c r="O67" s="3">
        <f ca="1">N67*2-IF(N67*2&gt;=Solutions!$B$9,Solutions!$B$9,0)</f>
        <v>512</v>
      </c>
      <c r="P67" s="3">
        <f ca="1">O67*2-IF(O67*2&gt;=Solutions!$B$9,Solutions!$B$9,0)</f>
        <v>1024</v>
      </c>
      <c r="Q67" s="3">
        <f ca="1">P67*2-IF(P67*2&gt;=Solutions!$B$9,Solutions!$B$9,0)</f>
        <v>2048</v>
      </c>
      <c r="R67" s="3">
        <f ca="1">Q67*2-IF(Q67*2&gt;=Solutions!$B$9,Solutions!$B$9,0)</f>
        <v>4096</v>
      </c>
      <c r="S67" s="3">
        <f ca="1">R67*2-IF(R67*2&gt;=Solutions!$B$9,Solutions!$B$9,0)</f>
        <v>8192</v>
      </c>
      <c r="T67" s="3">
        <f ca="1">S67*2-IF(S67*2&gt;=Solutions!$B$9,Solutions!$B$9,0)</f>
        <v>16384</v>
      </c>
      <c r="U67" s="3">
        <f ca="1">T67*2-IF(T67*2&gt;=Solutions!$B$9,Solutions!$B$9,0)</f>
        <v>32768</v>
      </c>
      <c r="V67" s="3">
        <f ca="1">U67*2-IF(U67*2&gt;=Solutions!$B$9,Solutions!$B$9,0)</f>
        <v>65536</v>
      </c>
      <c r="W67" s="3">
        <f ca="1">V67*2-IF(V67*2&gt;=Solutions!$B$9,Solutions!$B$9,0)</f>
        <v>131072</v>
      </c>
      <c r="X67" s="3">
        <f ca="1">W67*2-IF(W67*2&gt;=Solutions!$B$9,Solutions!$B$9,0)</f>
        <v>262144</v>
      </c>
      <c r="Y67" s="3">
        <f ca="1">X67*2-IF(X67*2&gt;=Solutions!$B$9,Solutions!$B$9,0)</f>
        <v>524288</v>
      </c>
      <c r="Z67" s="3">
        <f ca="1">Y67*2-IF(Y67*2&gt;=Solutions!$B$9,Solutions!$B$9,0)</f>
        <v>1048576</v>
      </c>
      <c r="AA67" s="3">
        <f ca="1">Z67*2-IF(Z67*2&gt;=Solutions!$B$9,Solutions!$B$9,0)</f>
        <v>2097152</v>
      </c>
      <c r="AB67" s="3">
        <f ca="1">AA67*2-IF(AA67*2&gt;=Solutions!$B$9,Solutions!$B$9,0)</f>
        <v>4194304</v>
      </c>
      <c r="AC67" s="3">
        <f ca="1">AB67*2-IF(AB67*2&gt;=Solutions!$B$9,Solutions!$B$9,0)</f>
        <v>8388608</v>
      </c>
      <c r="AD67" s="3">
        <f ca="1">AC67*2-IF(AC67*2&gt;=Solutions!$B$9,Solutions!$B$9,0)</f>
        <v>16777216</v>
      </c>
      <c r="AE67" s="3">
        <f ca="1">AD67*2-IF(AD67*2&gt;=Solutions!$B$9,Solutions!$B$9,0)</f>
        <v>33554432</v>
      </c>
      <c r="AF67" s="3">
        <f ca="1">AE67*2-IF(AE67*2&gt;=Solutions!$B$9,Solutions!$B$9,0)</f>
        <v>67108864</v>
      </c>
      <c r="AG67" s="3">
        <f ca="1">AF67*2-IF(AF67*2&gt;=Solutions!$B$9,Solutions!$B$9,0)</f>
        <v>134217728</v>
      </c>
      <c r="AH67" s="3">
        <f ca="1">AG67*2-IF(AG67*2&gt;=Solutions!$B$9,Solutions!$B$9,0)</f>
        <v>268435456</v>
      </c>
      <c r="AI67" s="3">
        <f ca="1">AH67*2-IF(AH67*2&gt;=Solutions!$B$9,Solutions!$B$9,0)</f>
        <v>536870912</v>
      </c>
      <c r="AJ67" s="3">
        <f ca="1">AI67*2-IF(AI67*2&gt;=Solutions!$B$9,Solutions!$B$9,0)</f>
        <v>1073741824</v>
      </c>
      <c r="AK67" s="3">
        <f ca="1">AJ67*2-IF(AJ67*2&gt;=Solutions!$B$9,Solutions!$B$9,0)</f>
        <v>2147483648</v>
      </c>
      <c r="AL67" s="3">
        <f ca="1">AK67*2-IF(AK67*2&gt;=Solutions!$B$9,Solutions!$B$9,0)</f>
        <v>4294967296</v>
      </c>
      <c r="AM67" s="3">
        <f ca="1">AL67*2-IF(AL67*2&gt;=Solutions!$B$9,Solutions!$B$9,0)</f>
        <v>8589934592</v>
      </c>
      <c r="AN67" s="3">
        <f ca="1">AM67*2-IF(AM67*2&gt;=Solutions!$B$9,Solutions!$B$9,0)</f>
        <v>17179869184</v>
      </c>
      <c r="AO67" s="3">
        <f ca="1">AN67*2-IF(AN67*2&gt;=Solutions!$B$9,Solutions!$B$9,0)</f>
        <v>34359738368</v>
      </c>
      <c r="AP67" s="3">
        <f ca="1">AO67*2-IF(AO67*2&gt;=Solutions!$B$9,Solutions!$B$9,0)</f>
        <v>68719476736</v>
      </c>
      <c r="AQ67" s="3">
        <f ca="1">AP67*2-IF(AP67*2&gt;=Solutions!$B$9,Solutions!$B$9,0)</f>
        <v>137438953472</v>
      </c>
      <c r="AR67" s="3">
        <f ca="1">AQ67*2-IF(AQ67*2&gt;=Solutions!$B$9,Solutions!$B$9,0)</f>
        <v>274877906944</v>
      </c>
      <c r="AS67" s="3">
        <f ca="1">AR67*2-IF(AR67*2&gt;=Solutions!$B$9,Solutions!$B$9,0)</f>
        <v>549755813888</v>
      </c>
      <c r="AT67" s="3">
        <f ca="1">AS67*2-IF(AS67*2&gt;=Solutions!$B$9,Solutions!$B$9,0)</f>
        <v>1099511627776</v>
      </c>
      <c r="AU67" s="3">
        <f ca="1">AT67*2-IF(AT67*2&gt;=Solutions!$B$9,Solutions!$B$9,0)</f>
        <v>2199023255552</v>
      </c>
      <c r="AV67" s="3">
        <f ca="1">AU67*2-IF(AU67*2&gt;=Solutions!$B$9,Solutions!$B$9,0)</f>
        <v>4398046511104</v>
      </c>
      <c r="AW67" s="3">
        <f ca="1">AV67*2-IF(AV67*2&gt;=Solutions!$B$9,Solutions!$B$9,0)</f>
        <v>8796093022208</v>
      </c>
      <c r="AX67" s="3">
        <f ca="1">AW67*2-IF(AW67*2&gt;=Solutions!$B$9,Solutions!$B$9,0)</f>
        <v>17592186044416</v>
      </c>
      <c r="AY67" s="3">
        <f ca="1">AX67*2-IF(AX67*2&gt;=Solutions!$B$9,Solutions!$B$9,0)</f>
        <v>35184372088832</v>
      </c>
      <c r="AZ67" s="3">
        <f ca="1">AY67*2-IF(AY67*2&gt;=Solutions!$B$9,Solutions!$B$9,0)</f>
        <v>70368744177664</v>
      </c>
      <c r="BA67" s="3">
        <f ca="1">AZ67*2-IF(AZ67*2&gt;=Solutions!$B$9,Solutions!$B$9,0)</f>
        <v>21421770841281</v>
      </c>
      <c r="BB67" s="3">
        <f ca="1">BA67*2-IF(BA67*2&gt;=Solutions!$B$9,Solutions!$B$9,0)</f>
        <v>42843541682562</v>
      </c>
      <c r="BC67" s="3">
        <f ca="1">BB67*2-IF(BB67*2&gt;=Solutions!$B$9,Solutions!$B$9,0)</f>
        <v>85687083365124</v>
      </c>
      <c r="BD67" s="3">
        <f t="shared" ref="BD67:BD102" ca="1" si="8">INDEX(BF67:BH67,A67)</f>
        <v>2329</v>
      </c>
      <c r="BE67" s="3">
        <f t="shared" ref="BE67:BE102" ca="1" si="9">INDEX(BI67:BK67,A67)</f>
        <v>1</v>
      </c>
      <c r="BF67" s="3" t="str">
        <f ca="1">IF($A67=1,Solutions!$B$9-1,"")</f>
        <v/>
      </c>
      <c r="BG67" s="3">
        <f ca="1">IF($A67=2,IF($C67&lt;0,Solutions!$B$9+$C67,$C67),"")</f>
        <v>2329</v>
      </c>
      <c r="BH67" s="3" t="str">
        <f t="shared" ca="1" si="4"/>
        <v/>
      </c>
      <c r="BI67" s="3" t="str">
        <f ca="1">IF($A67=1,Solutions!$B$9-1,"")</f>
        <v/>
      </c>
      <c r="BJ67" s="3">
        <f t="shared" ca="1" si="5"/>
        <v>1</v>
      </c>
      <c r="BK67" s="3" t="str">
        <f ca="1">IF($A67=3,'part2 invmod'!D66,"")</f>
        <v/>
      </c>
    </row>
    <row r="68" spans="1:63">
      <c r="A68" s="3">
        <f ca="1">OFFSET(Input!C$1,COUNT(Input!$C:$C)-(ROW()-ROW($A$3)+1),0)</f>
        <v>3</v>
      </c>
      <c r="B68" s="3" t="str">
        <f ca="1">OFFSET(Input!D$1,COUNT(Input!$C:$C)-(ROW()-ROW($A$3)+1),0)</f>
        <v>interleave</v>
      </c>
      <c r="C68" s="3">
        <f ca="1">OFFSET(Input!E$1,COUNT(Input!$C:$C)-(ROW()-ROW($A$3)+1),0)</f>
        <v>56</v>
      </c>
      <c r="D68" s="3">
        <f ca="1">MOD(BD68+MOD(SUMPRODUCT(--ISODD(INT(D67/F$2:M$2)),F68:M68),Solutions!$B$9)+MOD(SUMPRODUCT(--ISODD(INT(D67/N$2:U$2)),N68:U68),Solutions!$B$9)+MOD(SUMPRODUCT(--ISODD(INT(D67/V$2:AC$2)),V68:AC68),Solutions!$B$9)+MOD(SUMPRODUCT(--ISODD(INT(D67/AD$2:AK$2)),AD68:AK68),Solutions!$B$9)+MOD(SUMPRODUCT(--ISODD(INT(D67/AL$2:AS$2)),AL68:AS68),Solutions!$B$9)+MOD(SUMPRODUCT(--ISODD(INT(D67/AT$2:BA$2)),AT68:BA68),Solutions!$B$9)+MOD(SUMPRODUCT(--ISODD(INT(D67/BB$2:BC$2)),BB68:BC68),Solutions!$B$9),Solutions!$B$9)</f>
        <v>1790764168285</v>
      </c>
      <c r="E68" s="3">
        <f ca="1">MOD(MOD(SUMPRODUCT(--ISODD(INT(E67/F$2:M$2)),F68:M68),Solutions!$B$9)+MOD(SUMPRODUCT(--ISODD(INT(E67/N$2:U$2)),N68:U68),Solutions!$B$9)+MOD(SUMPRODUCT(--ISODD(INT(E67/V$2:AC$2)),V68:AC68),Solutions!$B$9)+MOD(SUMPRODUCT(--ISODD(INT(E67/AD$2:AK$2)),AD68:AK68),Solutions!$B$9)+MOD(SUMPRODUCT(--ISODD(INT(E67/AL$2:AS$2)),AL68:AS68),Solutions!$B$9)+MOD(SUMPRODUCT(--ISODD(INT(E67/AT$2:BA$2)),AT68:BA68),Solutions!$B$9)+MOD(SUMPRODUCT(--ISODD(INT(E67/BB$2:BC$2)),BB68:BC68),Solutions!$B$9),Solutions!$B$9)</f>
        <v>80445519214043</v>
      </c>
      <c r="F68" s="3">
        <f t="shared" ref="F68:F102" ca="1" si="10">BE68</f>
        <v>53265945318771</v>
      </c>
      <c r="G68" s="3">
        <f ca="1">F68*2-IF(F68*2&gt;=Solutions!$B$9,Solutions!$B$9,0)</f>
        <v>106531890637542</v>
      </c>
      <c r="H68" s="3">
        <f ca="1">G68*2-IF(G68*2&gt;=Solutions!$B$9,Solutions!$B$9,0)</f>
        <v>93748063761037</v>
      </c>
      <c r="I68" s="3">
        <f ca="1">H68*2-IF(H68*2&gt;=Solutions!$B$9,Solutions!$B$9,0)</f>
        <v>68180410008027</v>
      </c>
      <c r="J68" s="3">
        <f ca="1">I68*2-IF(I68*2&gt;=Solutions!$B$9,Solutions!$B$9,0)</f>
        <v>17045102502007</v>
      </c>
      <c r="K68" s="3">
        <f ca="1">J68*2-IF(J68*2&gt;=Solutions!$B$9,Solutions!$B$9,0)</f>
        <v>34090205004014</v>
      </c>
      <c r="L68" s="3">
        <f ca="1">K68*2-IF(K68*2&gt;=Solutions!$B$9,Solutions!$B$9,0)</f>
        <v>68180410008028</v>
      </c>
      <c r="M68" s="3">
        <f ca="1">L68*2-IF(L68*2&gt;=Solutions!$B$9,Solutions!$B$9,0)</f>
        <v>17045102502009</v>
      </c>
      <c r="N68" s="3">
        <f ca="1">M68*2-IF(M68*2&gt;=Solutions!$B$9,Solutions!$B$9,0)</f>
        <v>34090205004018</v>
      </c>
      <c r="O68" s="3">
        <f ca="1">N68*2-IF(N68*2&gt;=Solutions!$B$9,Solutions!$B$9,0)</f>
        <v>68180410008036</v>
      </c>
      <c r="P68" s="3">
        <f ca="1">O68*2-IF(O68*2&gt;=Solutions!$B$9,Solutions!$B$9,0)</f>
        <v>17045102502025</v>
      </c>
      <c r="Q68" s="3">
        <f ca="1">P68*2-IF(P68*2&gt;=Solutions!$B$9,Solutions!$B$9,0)</f>
        <v>34090205004050</v>
      </c>
      <c r="R68" s="3">
        <f ca="1">Q68*2-IF(Q68*2&gt;=Solutions!$B$9,Solutions!$B$9,0)</f>
        <v>68180410008100</v>
      </c>
      <c r="S68" s="3">
        <f ca="1">R68*2-IF(R68*2&gt;=Solutions!$B$9,Solutions!$B$9,0)</f>
        <v>17045102502153</v>
      </c>
      <c r="T68" s="3">
        <f ca="1">S68*2-IF(S68*2&gt;=Solutions!$B$9,Solutions!$B$9,0)</f>
        <v>34090205004306</v>
      </c>
      <c r="U68" s="3">
        <f ca="1">T68*2-IF(T68*2&gt;=Solutions!$B$9,Solutions!$B$9,0)</f>
        <v>68180410008612</v>
      </c>
      <c r="V68" s="3">
        <f ca="1">U68*2-IF(U68*2&gt;=Solutions!$B$9,Solutions!$B$9,0)</f>
        <v>17045102503177</v>
      </c>
      <c r="W68" s="3">
        <f ca="1">V68*2-IF(V68*2&gt;=Solutions!$B$9,Solutions!$B$9,0)</f>
        <v>34090205006354</v>
      </c>
      <c r="X68" s="3">
        <f ca="1">W68*2-IF(W68*2&gt;=Solutions!$B$9,Solutions!$B$9,0)</f>
        <v>68180410012708</v>
      </c>
      <c r="Y68" s="3">
        <f ca="1">X68*2-IF(X68*2&gt;=Solutions!$B$9,Solutions!$B$9,0)</f>
        <v>17045102511369</v>
      </c>
      <c r="Z68" s="3">
        <f ca="1">Y68*2-IF(Y68*2&gt;=Solutions!$B$9,Solutions!$B$9,0)</f>
        <v>34090205022738</v>
      </c>
      <c r="AA68" s="3">
        <f ca="1">Z68*2-IF(Z68*2&gt;=Solutions!$B$9,Solutions!$B$9,0)</f>
        <v>68180410045476</v>
      </c>
      <c r="AB68" s="3">
        <f ca="1">AA68*2-IF(AA68*2&gt;=Solutions!$B$9,Solutions!$B$9,0)</f>
        <v>17045102576905</v>
      </c>
      <c r="AC68" s="3">
        <f ca="1">AB68*2-IF(AB68*2&gt;=Solutions!$B$9,Solutions!$B$9,0)</f>
        <v>34090205153810</v>
      </c>
      <c r="AD68" s="3">
        <f ca="1">AC68*2-IF(AC68*2&gt;=Solutions!$B$9,Solutions!$B$9,0)</f>
        <v>68180410307620</v>
      </c>
      <c r="AE68" s="3">
        <f ca="1">AD68*2-IF(AD68*2&gt;=Solutions!$B$9,Solutions!$B$9,0)</f>
        <v>17045103101193</v>
      </c>
      <c r="AF68" s="3">
        <f ca="1">AE68*2-IF(AE68*2&gt;=Solutions!$B$9,Solutions!$B$9,0)</f>
        <v>34090206202386</v>
      </c>
      <c r="AG68" s="3">
        <f ca="1">AF68*2-IF(AF68*2&gt;=Solutions!$B$9,Solutions!$B$9,0)</f>
        <v>68180412404772</v>
      </c>
      <c r="AH68" s="3">
        <f ca="1">AG68*2-IF(AG68*2&gt;=Solutions!$B$9,Solutions!$B$9,0)</f>
        <v>17045107295497</v>
      </c>
      <c r="AI68" s="3">
        <f ca="1">AH68*2-IF(AH68*2&gt;=Solutions!$B$9,Solutions!$B$9,0)</f>
        <v>34090214590994</v>
      </c>
      <c r="AJ68" s="3">
        <f ca="1">AI68*2-IF(AI68*2&gt;=Solutions!$B$9,Solutions!$B$9,0)</f>
        <v>68180429181988</v>
      </c>
      <c r="AK68" s="3">
        <f ca="1">AJ68*2-IF(AJ68*2&gt;=Solutions!$B$9,Solutions!$B$9,0)</f>
        <v>17045140849929</v>
      </c>
      <c r="AL68" s="3">
        <f ca="1">AK68*2-IF(AK68*2&gt;=Solutions!$B$9,Solutions!$B$9,0)</f>
        <v>34090281699858</v>
      </c>
      <c r="AM68" s="3">
        <f ca="1">AL68*2-IF(AL68*2&gt;=Solutions!$B$9,Solutions!$B$9,0)</f>
        <v>68180563399716</v>
      </c>
      <c r="AN68" s="3">
        <f ca="1">AM68*2-IF(AM68*2&gt;=Solutions!$B$9,Solutions!$B$9,0)</f>
        <v>17045409285385</v>
      </c>
      <c r="AO68" s="3">
        <f ca="1">AN68*2-IF(AN68*2&gt;=Solutions!$B$9,Solutions!$B$9,0)</f>
        <v>34090818570770</v>
      </c>
      <c r="AP68" s="3">
        <f ca="1">AO68*2-IF(AO68*2&gt;=Solutions!$B$9,Solutions!$B$9,0)</f>
        <v>68181637141540</v>
      </c>
      <c r="AQ68" s="3">
        <f ca="1">AP68*2-IF(AP68*2&gt;=Solutions!$B$9,Solutions!$B$9,0)</f>
        <v>17047556769033</v>
      </c>
      <c r="AR68" s="3">
        <f ca="1">AQ68*2-IF(AQ68*2&gt;=Solutions!$B$9,Solutions!$B$9,0)</f>
        <v>34095113538066</v>
      </c>
      <c r="AS68" s="3">
        <f ca="1">AR68*2-IF(AR68*2&gt;=Solutions!$B$9,Solutions!$B$9,0)</f>
        <v>68190227076132</v>
      </c>
      <c r="AT68" s="3">
        <f ca="1">AS68*2-IF(AS68*2&gt;=Solutions!$B$9,Solutions!$B$9,0)</f>
        <v>17064736638217</v>
      </c>
      <c r="AU68" s="3">
        <f ca="1">AT68*2-IF(AT68*2&gt;=Solutions!$B$9,Solutions!$B$9,0)</f>
        <v>34129473276434</v>
      </c>
      <c r="AV68" s="3">
        <f ca="1">AU68*2-IF(AU68*2&gt;=Solutions!$B$9,Solutions!$B$9,0)</f>
        <v>68258946552868</v>
      </c>
      <c r="AW68" s="3">
        <f ca="1">AV68*2-IF(AV68*2&gt;=Solutions!$B$9,Solutions!$B$9,0)</f>
        <v>17202175591689</v>
      </c>
      <c r="AX68" s="3">
        <f ca="1">AW68*2-IF(AW68*2&gt;=Solutions!$B$9,Solutions!$B$9,0)</f>
        <v>34404351183378</v>
      </c>
      <c r="AY68" s="3">
        <f ca="1">AX68*2-IF(AX68*2&gt;=Solutions!$B$9,Solutions!$B$9,0)</f>
        <v>68808702366756</v>
      </c>
      <c r="AZ68" s="3">
        <f ca="1">AY68*2-IF(AY68*2&gt;=Solutions!$B$9,Solutions!$B$9,0)</f>
        <v>18301687219465</v>
      </c>
      <c r="BA68" s="3">
        <f ca="1">AZ68*2-IF(AZ68*2&gt;=Solutions!$B$9,Solutions!$B$9,0)</f>
        <v>36603374438930</v>
      </c>
      <c r="BB68" s="3">
        <f ca="1">BA68*2-IF(BA68*2&gt;=Solutions!$B$9,Solutions!$B$9,0)</f>
        <v>73206748877860</v>
      </c>
      <c r="BC68" s="3">
        <f ca="1">BB68*2-IF(BB68*2&gt;=Solutions!$B$9,Solutions!$B$9,0)</f>
        <v>27097780241673</v>
      </c>
      <c r="BD68" s="3">
        <f t="shared" ca="1" si="8"/>
        <v>0</v>
      </c>
      <c r="BE68" s="3">
        <f t="shared" ca="1" si="9"/>
        <v>53265945318771</v>
      </c>
      <c r="BF68" s="3" t="str">
        <f ca="1">IF($A68=1,Solutions!$B$9-1,"")</f>
        <v/>
      </c>
      <c r="BG68" s="3" t="str">
        <f ca="1">IF($A68=2,IF($C68&lt;0,Solutions!$B$9+$C68,$C68),"")</f>
        <v/>
      </c>
      <c r="BH68" s="3">
        <f t="shared" ref="BH68:BH102" ca="1" si="11">IF($A68=3,0,"")</f>
        <v>0</v>
      </c>
      <c r="BI68" s="3" t="str">
        <f ca="1">IF($A68=1,Solutions!$B$9-1,"")</f>
        <v/>
      </c>
      <c r="BJ68" s="3" t="str">
        <f t="shared" ref="BJ68:BJ102" ca="1" si="12">IF($A68=2,1,"")</f>
        <v/>
      </c>
      <c r="BK68" s="3">
        <f ca="1">IF($A68=3,'part2 invmod'!D67,"")</f>
        <v>53265945318771</v>
      </c>
    </row>
    <row r="69" spans="1:63">
      <c r="A69" s="3">
        <f ca="1">OFFSET(Input!C$1,COUNT(Input!$C:$C)-(ROW()-ROW($A$3)+1),0)</f>
        <v>2</v>
      </c>
      <c r="B69" s="3" t="str">
        <f ca="1">OFFSET(Input!D$1,COUNT(Input!$C:$C)-(ROW()-ROW($A$3)+1),0)</f>
        <v>offset</v>
      </c>
      <c r="C69" s="3">
        <f ca="1">OFFSET(Input!E$1,COUNT(Input!$C:$C)-(ROW()-ROW($A$3)+1),0)</f>
        <v>3600</v>
      </c>
      <c r="D69" s="3">
        <f ca="1">MOD(BD69+MOD(SUMPRODUCT(--ISODD(INT(D68/F$2:M$2)),F69:M69),Solutions!$B$9)+MOD(SUMPRODUCT(--ISODD(INT(D68/N$2:U$2)),N69:U69),Solutions!$B$9)+MOD(SUMPRODUCT(--ISODD(INT(D68/V$2:AC$2)),V69:AC69),Solutions!$B$9)+MOD(SUMPRODUCT(--ISODD(INT(D68/AD$2:AK$2)),AD69:AK69),Solutions!$B$9)+MOD(SUMPRODUCT(--ISODD(INT(D68/AL$2:AS$2)),AL69:AS69),Solutions!$B$9)+MOD(SUMPRODUCT(--ISODD(INT(D68/AT$2:BA$2)),AT69:BA69),Solutions!$B$9)+MOD(SUMPRODUCT(--ISODD(INT(D68/BB$2:BC$2)),BB69:BC69),Solutions!$B$9),Solutions!$B$9)</f>
        <v>1790764171885</v>
      </c>
      <c r="E69" s="3">
        <f ca="1">MOD(MOD(SUMPRODUCT(--ISODD(INT(E68/F$2:M$2)),F69:M69),Solutions!$B$9)+MOD(SUMPRODUCT(--ISODD(INT(E68/N$2:U$2)),N69:U69),Solutions!$B$9)+MOD(SUMPRODUCT(--ISODD(INT(E68/V$2:AC$2)),V69:AC69),Solutions!$B$9)+MOD(SUMPRODUCT(--ISODD(INT(E68/AD$2:AK$2)),AD69:AK69),Solutions!$B$9)+MOD(SUMPRODUCT(--ISODD(INT(E68/AL$2:AS$2)),AL69:AS69),Solutions!$B$9)+MOD(SUMPRODUCT(--ISODD(INT(E68/AT$2:BA$2)),AT69:BA69),Solutions!$B$9)+MOD(SUMPRODUCT(--ISODD(INT(E68/BB$2:BC$2)),BB69:BC69),Solutions!$B$9),Solutions!$B$9)</f>
        <v>80445519214043</v>
      </c>
      <c r="F69" s="3">
        <f t="shared" ca="1" si="10"/>
        <v>1</v>
      </c>
      <c r="G69" s="3">
        <f ca="1">F69*2-IF(F69*2&gt;=Solutions!$B$9,Solutions!$B$9,0)</f>
        <v>2</v>
      </c>
      <c r="H69" s="3">
        <f ca="1">G69*2-IF(G69*2&gt;=Solutions!$B$9,Solutions!$B$9,0)</f>
        <v>4</v>
      </c>
      <c r="I69" s="3">
        <f ca="1">H69*2-IF(H69*2&gt;=Solutions!$B$9,Solutions!$B$9,0)</f>
        <v>8</v>
      </c>
      <c r="J69" s="3">
        <f ca="1">I69*2-IF(I69*2&gt;=Solutions!$B$9,Solutions!$B$9,0)</f>
        <v>16</v>
      </c>
      <c r="K69" s="3">
        <f ca="1">J69*2-IF(J69*2&gt;=Solutions!$B$9,Solutions!$B$9,0)</f>
        <v>32</v>
      </c>
      <c r="L69" s="3">
        <f ca="1">K69*2-IF(K69*2&gt;=Solutions!$B$9,Solutions!$B$9,0)</f>
        <v>64</v>
      </c>
      <c r="M69" s="3">
        <f ca="1">L69*2-IF(L69*2&gt;=Solutions!$B$9,Solutions!$B$9,0)</f>
        <v>128</v>
      </c>
      <c r="N69" s="3">
        <f ca="1">M69*2-IF(M69*2&gt;=Solutions!$B$9,Solutions!$B$9,0)</f>
        <v>256</v>
      </c>
      <c r="O69" s="3">
        <f ca="1">N69*2-IF(N69*2&gt;=Solutions!$B$9,Solutions!$B$9,0)</f>
        <v>512</v>
      </c>
      <c r="P69" s="3">
        <f ca="1">O69*2-IF(O69*2&gt;=Solutions!$B$9,Solutions!$B$9,0)</f>
        <v>1024</v>
      </c>
      <c r="Q69" s="3">
        <f ca="1">P69*2-IF(P69*2&gt;=Solutions!$B$9,Solutions!$B$9,0)</f>
        <v>2048</v>
      </c>
      <c r="R69" s="3">
        <f ca="1">Q69*2-IF(Q69*2&gt;=Solutions!$B$9,Solutions!$B$9,0)</f>
        <v>4096</v>
      </c>
      <c r="S69" s="3">
        <f ca="1">R69*2-IF(R69*2&gt;=Solutions!$B$9,Solutions!$B$9,0)</f>
        <v>8192</v>
      </c>
      <c r="T69" s="3">
        <f ca="1">S69*2-IF(S69*2&gt;=Solutions!$B$9,Solutions!$B$9,0)</f>
        <v>16384</v>
      </c>
      <c r="U69" s="3">
        <f ca="1">T69*2-IF(T69*2&gt;=Solutions!$B$9,Solutions!$B$9,0)</f>
        <v>32768</v>
      </c>
      <c r="V69" s="3">
        <f ca="1">U69*2-IF(U69*2&gt;=Solutions!$B$9,Solutions!$B$9,0)</f>
        <v>65536</v>
      </c>
      <c r="W69" s="3">
        <f ca="1">V69*2-IF(V69*2&gt;=Solutions!$B$9,Solutions!$B$9,0)</f>
        <v>131072</v>
      </c>
      <c r="X69" s="3">
        <f ca="1">W69*2-IF(W69*2&gt;=Solutions!$B$9,Solutions!$B$9,0)</f>
        <v>262144</v>
      </c>
      <c r="Y69" s="3">
        <f ca="1">X69*2-IF(X69*2&gt;=Solutions!$B$9,Solutions!$B$9,0)</f>
        <v>524288</v>
      </c>
      <c r="Z69" s="3">
        <f ca="1">Y69*2-IF(Y69*2&gt;=Solutions!$B$9,Solutions!$B$9,0)</f>
        <v>1048576</v>
      </c>
      <c r="AA69" s="3">
        <f ca="1">Z69*2-IF(Z69*2&gt;=Solutions!$B$9,Solutions!$B$9,0)</f>
        <v>2097152</v>
      </c>
      <c r="AB69" s="3">
        <f ca="1">AA69*2-IF(AA69*2&gt;=Solutions!$B$9,Solutions!$B$9,0)</f>
        <v>4194304</v>
      </c>
      <c r="AC69" s="3">
        <f ca="1">AB69*2-IF(AB69*2&gt;=Solutions!$B$9,Solutions!$B$9,0)</f>
        <v>8388608</v>
      </c>
      <c r="AD69" s="3">
        <f ca="1">AC69*2-IF(AC69*2&gt;=Solutions!$B$9,Solutions!$B$9,0)</f>
        <v>16777216</v>
      </c>
      <c r="AE69" s="3">
        <f ca="1">AD69*2-IF(AD69*2&gt;=Solutions!$B$9,Solutions!$B$9,0)</f>
        <v>33554432</v>
      </c>
      <c r="AF69" s="3">
        <f ca="1">AE69*2-IF(AE69*2&gt;=Solutions!$B$9,Solutions!$B$9,0)</f>
        <v>67108864</v>
      </c>
      <c r="AG69" s="3">
        <f ca="1">AF69*2-IF(AF69*2&gt;=Solutions!$B$9,Solutions!$B$9,0)</f>
        <v>134217728</v>
      </c>
      <c r="AH69" s="3">
        <f ca="1">AG69*2-IF(AG69*2&gt;=Solutions!$B$9,Solutions!$B$9,0)</f>
        <v>268435456</v>
      </c>
      <c r="AI69" s="3">
        <f ca="1">AH69*2-IF(AH69*2&gt;=Solutions!$B$9,Solutions!$B$9,0)</f>
        <v>536870912</v>
      </c>
      <c r="AJ69" s="3">
        <f ca="1">AI69*2-IF(AI69*2&gt;=Solutions!$B$9,Solutions!$B$9,0)</f>
        <v>1073741824</v>
      </c>
      <c r="AK69" s="3">
        <f ca="1">AJ69*2-IF(AJ69*2&gt;=Solutions!$B$9,Solutions!$B$9,0)</f>
        <v>2147483648</v>
      </c>
      <c r="AL69" s="3">
        <f ca="1">AK69*2-IF(AK69*2&gt;=Solutions!$B$9,Solutions!$B$9,0)</f>
        <v>4294967296</v>
      </c>
      <c r="AM69" s="3">
        <f ca="1">AL69*2-IF(AL69*2&gt;=Solutions!$B$9,Solutions!$B$9,0)</f>
        <v>8589934592</v>
      </c>
      <c r="AN69" s="3">
        <f ca="1">AM69*2-IF(AM69*2&gt;=Solutions!$B$9,Solutions!$B$9,0)</f>
        <v>17179869184</v>
      </c>
      <c r="AO69" s="3">
        <f ca="1">AN69*2-IF(AN69*2&gt;=Solutions!$B$9,Solutions!$B$9,0)</f>
        <v>34359738368</v>
      </c>
      <c r="AP69" s="3">
        <f ca="1">AO69*2-IF(AO69*2&gt;=Solutions!$B$9,Solutions!$B$9,0)</f>
        <v>68719476736</v>
      </c>
      <c r="AQ69" s="3">
        <f ca="1">AP69*2-IF(AP69*2&gt;=Solutions!$B$9,Solutions!$B$9,0)</f>
        <v>137438953472</v>
      </c>
      <c r="AR69" s="3">
        <f ca="1">AQ69*2-IF(AQ69*2&gt;=Solutions!$B$9,Solutions!$B$9,0)</f>
        <v>274877906944</v>
      </c>
      <c r="AS69" s="3">
        <f ca="1">AR69*2-IF(AR69*2&gt;=Solutions!$B$9,Solutions!$B$9,0)</f>
        <v>549755813888</v>
      </c>
      <c r="AT69" s="3">
        <f ca="1">AS69*2-IF(AS69*2&gt;=Solutions!$B$9,Solutions!$B$9,0)</f>
        <v>1099511627776</v>
      </c>
      <c r="AU69" s="3">
        <f ca="1">AT69*2-IF(AT69*2&gt;=Solutions!$B$9,Solutions!$B$9,0)</f>
        <v>2199023255552</v>
      </c>
      <c r="AV69" s="3">
        <f ca="1">AU69*2-IF(AU69*2&gt;=Solutions!$B$9,Solutions!$B$9,0)</f>
        <v>4398046511104</v>
      </c>
      <c r="AW69" s="3">
        <f ca="1">AV69*2-IF(AV69*2&gt;=Solutions!$B$9,Solutions!$B$9,0)</f>
        <v>8796093022208</v>
      </c>
      <c r="AX69" s="3">
        <f ca="1">AW69*2-IF(AW69*2&gt;=Solutions!$B$9,Solutions!$B$9,0)</f>
        <v>17592186044416</v>
      </c>
      <c r="AY69" s="3">
        <f ca="1">AX69*2-IF(AX69*2&gt;=Solutions!$B$9,Solutions!$B$9,0)</f>
        <v>35184372088832</v>
      </c>
      <c r="AZ69" s="3">
        <f ca="1">AY69*2-IF(AY69*2&gt;=Solutions!$B$9,Solutions!$B$9,0)</f>
        <v>70368744177664</v>
      </c>
      <c r="BA69" s="3">
        <f ca="1">AZ69*2-IF(AZ69*2&gt;=Solutions!$B$9,Solutions!$B$9,0)</f>
        <v>21421770841281</v>
      </c>
      <c r="BB69" s="3">
        <f ca="1">BA69*2-IF(BA69*2&gt;=Solutions!$B$9,Solutions!$B$9,0)</f>
        <v>42843541682562</v>
      </c>
      <c r="BC69" s="3">
        <f ca="1">BB69*2-IF(BB69*2&gt;=Solutions!$B$9,Solutions!$B$9,0)</f>
        <v>85687083365124</v>
      </c>
      <c r="BD69" s="3">
        <f t="shared" ca="1" si="8"/>
        <v>3600</v>
      </c>
      <c r="BE69" s="3">
        <f t="shared" ca="1" si="9"/>
        <v>1</v>
      </c>
      <c r="BF69" s="3" t="str">
        <f ca="1">IF($A69=1,Solutions!$B$9-1,"")</f>
        <v/>
      </c>
      <c r="BG69" s="3">
        <f ca="1">IF($A69=2,IF($C69&lt;0,Solutions!$B$9+$C69,$C69),"")</f>
        <v>3600</v>
      </c>
      <c r="BH69" s="3" t="str">
        <f t="shared" ca="1" si="11"/>
        <v/>
      </c>
      <c r="BI69" s="3" t="str">
        <f ca="1">IF($A69=1,Solutions!$B$9-1,"")</f>
        <v/>
      </c>
      <c r="BJ69" s="3">
        <f t="shared" ca="1" si="12"/>
        <v>1</v>
      </c>
      <c r="BK69" s="3" t="str">
        <f ca="1">IF($A69=3,'part2 invmod'!D68,"")</f>
        <v/>
      </c>
    </row>
    <row r="70" spans="1:63">
      <c r="A70" s="3">
        <f ca="1">OFFSET(Input!C$1,COUNT(Input!$C:$C)-(ROW()-ROW($A$3)+1),0)</f>
        <v>3</v>
      </c>
      <c r="B70" s="3" t="str">
        <f ca="1">OFFSET(Input!D$1,COUNT(Input!$C:$C)-(ROW()-ROW($A$3)+1),0)</f>
        <v>interleave</v>
      </c>
      <c r="C70" s="3">
        <f ca="1">OFFSET(Input!E$1,COUNT(Input!$C:$C)-(ROW()-ROW($A$3)+1),0)</f>
        <v>21</v>
      </c>
      <c r="D70" s="3">
        <f ca="1">MOD(BD70+MOD(SUMPRODUCT(--ISODD(INT(D69/F$2:M$2)),F70:M70),Solutions!$B$9)+MOD(SUMPRODUCT(--ISODD(INT(D69/N$2:U$2)),N70:U70),Solutions!$B$9)+MOD(SUMPRODUCT(--ISODD(INT(D69/V$2:AC$2)),V70:AC70),Solutions!$B$9)+MOD(SUMPRODUCT(--ISODD(INT(D69/AD$2:AK$2)),AD70:AK70),Solutions!$B$9)+MOD(SUMPRODUCT(--ISODD(INT(D69/AL$2:AS$2)),AL70:AS70),Solutions!$B$9)+MOD(SUMPRODUCT(--ISODD(INT(D69/AT$2:BA$2)),AT70:BA70),Solutions!$B$9)+MOD(SUMPRODUCT(--ISODD(INT(D69/BB$2:BC$2)),BB70:BC70),Solutions!$B$9),Solutions!$B$9)</f>
        <v>108037590330418</v>
      </c>
      <c r="E70" s="3">
        <f ca="1">MOD(MOD(SUMPRODUCT(--ISODD(INT(E69/F$2:M$2)),F70:M70),Solutions!$B$9)+MOD(SUMPRODUCT(--ISODD(INT(E69/N$2:U$2)),N70:U70),Solutions!$B$9)+MOD(SUMPRODUCT(--ISODD(INT(E69/V$2:AC$2)),V70:AC70),Solutions!$B$9)+MOD(SUMPRODUCT(--ISODD(INT(E69/AD$2:AK$2)),AD70:AK70),Solutions!$B$9)+MOD(SUMPRODUCT(--ISODD(INT(E69/AL$2:AS$2)),AL70:AS70),Solutions!$B$9)+MOD(SUMPRODUCT(--ISODD(INT(E69/AT$2:BA$2)),AT70:BA70),Solutions!$B$9)+MOD(SUMPRODUCT(--ISODD(INT(E69/BB$2:BC$2)),BB70:BC70),Solutions!$B$9),Solutions!$B$9)</f>
        <v>15194140678197</v>
      </c>
      <c r="F70" s="3">
        <f t="shared" ca="1" si="10"/>
        <v>22726803336009</v>
      </c>
      <c r="G70" s="3">
        <f ca="1">F70*2-IF(F70*2&gt;=Solutions!$B$9,Solutions!$B$9,0)</f>
        <v>45453606672018</v>
      </c>
      <c r="H70" s="3">
        <f ca="1">G70*2-IF(G70*2&gt;=Solutions!$B$9,Solutions!$B$9,0)</f>
        <v>90907213344036</v>
      </c>
      <c r="I70" s="3">
        <f ca="1">H70*2-IF(H70*2&gt;=Solutions!$B$9,Solutions!$B$9,0)</f>
        <v>62498709174025</v>
      </c>
      <c r="J70" s="3">
        <f ca="1">I70*2-IF(I70*2&gt;=Solutions!$B$9,Solutions!$B$9,0)</f>
        <v>5681700834003</v>
      </c>
      <c r="K70" s="3">
        <f ca="1">J70*2-IF(J70*2&gt;=Solutions!$B$9,Solutions!$B$9,0)</f>
        <v>11363401668006</v>
      </c>
      <c r="L70" s="3">
        <f ca="1">K70*2-IF(K70*2&gt;=Solutions!$B$9,Solutions!$B$9,0)</f>
        <v>22726803336012</v>
      </c>
      <c r="M70" s="3">
        <f ca="1">L70*2-IF(L70*2&gt;=Solutions!$B$9,Solutions!$B$9,0)</f>
        <v>45453606672024</v>
      </c>
      <c r="N70" s="3">
        <f ca="1">M70*2-IF(M70*2&gt;=Solutions!$B$9,Solutions!$B$9,0)</f>
        <v>90907213344048</v>
      </c>
      <c r="O70" s="3">
        <f ca="1">N70*2-IF(N70*2&gt;=Solutions!$B$9,Solutions!$B$9,0)</f>
        <v>62498709174049</v>
      </c>
      <c r="P70" s="3">
        <f ca="1">O70*2-IF(O70*2&gt;=Solutions!$B$9,Solutions!$B$9,0)</f>
        <v>5681700834051</v>
      </c>
      <c r="Q70" s="3">
        <f ca="1">P70*2-IF(P70*2&gt;=Solutions!$B$9,Solutions!$B$9,0)</f>
        <v>11363401668102</v>
      </c>
      <c r="R70" s="3">
        <f ca="1">Q70*2-IF(Q70*2&gt;=Solutions!$B$9,Solutions!$B$9,0)</f>
        <v>22726803336204</v>
      </c>
      <c r="S70" s="3">
        <f ca="1">R70*2-IF(R70*2&gt;=Solutions!$B$9,Solutions!$B$9,0)</f>
        <v>45453606672408</v>
      </c>
      <c r="T70" s="3">
        <f ca="1">S70*2-IF(S70*2&gt;=Solutions!$B$9,Solutions!$B$9,0)</f>
        <v>90907213344816</v>
      </c>
      <c r="U70" s="3">
        <f ca="1">T70*2-IF(T70*2&gt;=Solutions!$B$9,Solutions!$B$9,0)</f>
        <v>62498709175585</v>
      </c>
      <c r="V70" s="3">
        <f ca="1">U70*2-IF(U70*2&gt;=Solutions!$B$9,Solutions!$B$9,0)</f>
        <v>5681700837123</v>
      </c>
      <c r="W70" s="3">
        <f ca="1">V70*2-IF(V70*2&gt;=Solutions!$B$9,Solutions!$B$9,0)</f>
        <v>11363401674246</v>
      </c>
      <c r="X70" s="3">
        <f ca="1">W70*2-IF(W70*2&gt;=Solutions!$B$9,Solutions!$B$9,0)</f>
        <v>22726803348492</v>
      </c>
      <c r="Y70" s="3">
        <f ca="1">X70*2-IF(X70*2&gt;=Solutions!$B$9,Solutions!$B$9,0)</f>
        <v>45453606696984</v>
      </c>
      <c r="Z70" s="3">
        <f ca="1">Y70*2-IF(Y70*2&gt;=Solutions!$B$9,Solutions!$B$9,0)</f>
        <v>90907213393968</v>
      </c>
      <c r="AA70" s="3">
        <f ca="1">Z70*2-IF(Z70*2&gt;=Solutions!$B$9,Solutions!$B$9,0)</f>
        <v>62498709273889</v>
      </c>
      <c r="AB70" s="3">
        <f ca="1">AA70*2-IF(AA70*2&gt;=Solutions!$B$9,Solutions!$B$9,0)</f>
        <v>5681701033731</v>
      </c>
      <c r="AC70" s="3">
        <f ca="1">AB70*2-IF(AB70*2&gt;=Solutions!$B$9,Solutions!$B$9,0)</f>
        <v>11363402067462</v>
      </c>
      <c r="AD70" s="3">
        <f ca="1">AC70*2-IF(AC70*2&gt;=Solutions!$B$9,Solutions!$B$9,0)</f>
        <v>22726804134924</v>
      </c>
      <c r="AE70" s="3">
        <f ca="1">AD70*2-IF(AD70*2&gt;=Solutions!$B$9,Solutions!$B$9,0)</f>
        <v>45453608269848</v>
      </c>
      <c r="AF70" s="3">
        <f ca="1">AE70*2-IF(AE70*2&gt;=Solutions!$B$9,Solutions!$B$9,0)</f>
        <v>90907216539696</v>
      </c>
      <c r="AG70" s="3">
        <f ca="1">AF70*2-IF(AF70*2&gt;=Solutions!$B$9,Solutions!$B$9,0)</f>
        <v>62498715565345</v>
      </c>
      <c r="AH70" s="3">
        <f ca="1">AG70*2-IF(AG70*2&gt;=Solutions!$B$9,Solutions!$B$9,0)</f>
        <v>5681713616643</v>
      </c>
      <c r="AI70" s="3">
        <f ca="1">AH70*2-IF(AH70*2&gt;=Solutions!$B$9,Solutions!$B$9,0)</f>
        <v>11363427233286</v>
      </c>
      <c r="AJ70" s="3">
        <f ca="1">AI70*2-IF(AI70*2&gt;=Solutions!$B$9,Solutions!$B$9,0)</f>
        <v>22726854466572</v>
      </c>
      <c r="AK70" s="3">
        <f ca="1">AJ70*2-IF(AJ70*2&gt;=Solutions!$B$9,Solutions!$B$9,0)</f>
        <v>45453708933144</v>
      </c>
      <c r="AL70" s="3">
        <f ca="1">AK70*2-IF(AK70*2&gt;=Solutions!$B$9,Solutions!$B$9,0)</f>
        <v>90907417866288</v>
      </c>
      <c r="AM70" s="3">
        <f ca="1">AL70*2-IF(AL70*2&gt;=Solutions!$B$9,Solutions!$B$9,0)</f>
        <v>62499118218529</v>
      </c>
      <c r="AN70" s="3">
        <f ca="1">AM70*2-IF(AM70*2&gt;=Solutions!$B$9,Solutions!$B$9,0)</f>
        <v>5682518923011</v>
      </c>
      <c r="AO70" s="3">
        <f ca="1">AN70*2-IF(AN70*2&gt;=Solutions!$B$9,Solutions!$B$9,0)</f>
        <v>11365037846022</v>
      </c>
      <c r="AP70" s="3">
        <f ca="1">AO70*2-IF(AO70*2&gt;=Solutions!$B$9,Solutions!$B$9,0)</f>
        <v>22730075692044</v>
      </c>
      <c r="AQ70" s="3">
        <f ca="1">AP70*2-IF(AP70*2&gt;=Solutions!$B$9,Solutions!$B$9,0)</f>
        <v>45460151384088</v>
      </c>
      <c r="AR70" s="3">
        <f ca="1">AQ70*2-IF(AQ70*2&gt;=Solutions!$B$9,Solutions!$B$9,0)</f>
        <v>90920302768176</v>
      </c>
      <c r="AS70" s="3">
        <f ca="1">AR70*2-IF(AR70*2&gt;=Solutions!$B$9,Solutions!$B$9,0)</f>
        <v>62524888022305</v>
      </c>
      <c r="AT70" s="3">
        <f ca="1">AS70*2-IF(AS70*2&gt;=Solutions!$B$9,Solutions!$B$9,0)</f>
        <v>5734058530563</v>
      </c>
      <c r="AU70" s="3">
        <f ca="1">AT70*2-IF(AT70*2&gt;=Solutions!$B$9,Solutions!$B$9,0)</f>
        <v>11468117061126</v>
      </c>
      <c r="AV70" s="3">
        <f ca="1">AU70*2-IF(AU70*2&gt;=Solutions!$B$9,Solutions!$B$9,0)</f>
        <v>22936234122252</v>
      </c>
      <c r="AW70" s="3">
        <f ca="1">AV70*2-IF(AV70*2&gt;=Solutions!$B$9,Solutions!$B$9,0)</f>
        <v>45872468244504</v>
      </c>
      <c r="AX70" s="3">
        <f ca="1">AW70*2-IF(AW70*2&gt;=Solutions!$B$9,Solutions!$B$9,0)</f>
        <v>91744936489008</v>
      </c>
      <c r="AY70" s="3">
        <f ca="1">AX70*2-IF(AX70*2&gt;=Solutions!$B$9,Solutions!$B$9,0)</f>
        <v>64174155463969</v>
      </c>
      <c r="AZ70" s="3">
        <f ca="1">AY70*2-IF(AY70*2&gt;=Solutions!$B$9,Solutions!$B$9,0)</f>
        <v>9032593413891</v>
      </c>
      <c r="BA70" s="3">
        <f ca="1">AZ70*2-IF(AZ70*2&gt;=Solutions!$B$9,Solutions!$B$9,0)</f>
        <v>18065186827782</v>
      </c>
      <c r="BB70" s="3">
        <f ca="1">BA70*2-IF(BA70*2&gt;=Solutions!$B$9,Solutions!$B$9,0)</f>
        <v>36130373655564</v>
      </c>
      <c r="BC70" s="3">
        <f ca="1">BB70*2-IF(BB70*2&gt;=Solutions!$B$9,Solutions!$B$9,0)</f>
        <v>72260747311128</v>
      </c>
      <c r="BD70" s="3">
        <f t="shared" ca="1" si="8"/>
        <v>0</v>
      </c>
      <c r="BE70" s="3">
        <f t="shared" ca="1" si="9"/>
        <v>22726803336009</v>
      </c>
      <c r="BF70" s="3" t="str">
        <f ca="1">IF($A70=1,Solutions!$B$9-1,"")</f>
        <v/>
      </c>
      <c r="BG70" s="3" t="str">
        <f ca="1">IF($A70=2,IF($C70&lt;0,Solutions!$B$9+$C70,$C70),"")</f>
        <v/>
      </c>
      <c r="BH70" s="3">
        <f t="shared" ca="1" si="11"/>
        <v>0</v>
      </c>
      <c r="BI70" s="3" t="str">
        <f ca="1">IF($A70=1,Solutions!$B$9-1,"")</f>
        <v/>
      </c>
      <c r="BJ70" s="3" t="str">
        <f t="shared" ca="1" si="12"/>
        <v/>
      </c>
      <c r="BK70" s="3">
        <f ca="1">IF($A70=3,'part2 invmod'!D69,"")</f>
        <v>22726803336009</v>
      </c>
    </row>
    <row r="71" spans="1:63">
      <c r="A71" s="3">
        <f ca="1">OFFSET(Input!C$1,COUNT(Input!$C:$C)-(ROW()-ROW($A$3)+1),0)</f>
        <v>2</v>
      </c>
      <c r="B71" s="3" t="str">
        <f ca="1">OFFSET(Input!D$1,COUNT(Input!$C:$C)-(ROW()-ROW($A$3)+1),0)</f>
        <v>offset</v>
      </c>
      <c r="C71" s="3">
        <f ca="1">OFFSET(Input!E$1,COUNT(Input!$C:$C)-(ROW()-ROW($A$3)+1),0)</f>
        <v>-6026</v>
      </c>
      <c r="D71" s="3">
        <f ca="1">MOD(BD71+MOD(SUMPRODUCT(--ISODD(INT(D70/F$2:M$2)),F71:M71),Solutions!$B$9)+MOD(SUMPRODUCT(--ISODD(INT(D70/N$2:U$2)),N71:U71),Solutions!$B$9)+MOD(SUMPRODUCT(--ISODD(INT(D70/V$2:AC$2)),V71:AC71),Solutions!$B$9)+MOD(SUMPRODUCT(--ISODD(INT(D70/AD$2:AK$2)),AD71:AK71),Solutions!$B$9)+MOD(SUMPRODUCT(--ISODD(INT(D70/AL$2:AS$2)),AL71:AS71),Solutions!$B$9)+MOD(SUMPRODUCT(--ISODD(INT(D70/AT$2:BA$2)),AT71:BA71),Solutions!$B$9)+MOD(SUMPRODUCT(--ISODD(INT(D70/BB$2:BC$2)),BB71:BC71),Solutions!$B$9),Solutions!$B$9)</f>
        <v>108037590324392</v>
      </c>
      <c r="E71" s="3">
        <f ca="1">MOD(MOD(SUMPRODUCT(--ISODD(INT(E70/F$2:M$2)),F71:M71),Solutions!$B$9)+MOD(SUMPRODUCT(--ISODD(INT(E70/N$2:U$2)),N71:U71),Solutions!$B$9)+MOD(SUMPRODUCT(--ISODD(INT(E70/V$2:AC$2)),V71:AC71),Solutions!$B$9)+MOD(SUMPRODUCT(--ISODD(INT(E70/AD$2:AK$2)),AD71:AK71),Solutions!$B$9)+MOD(SUMPRODUCT(--ISODD(INT(E70/AL$2:AS$2)),AL71:AS71),Solutions!$B$9)+MOD(SUMPRODUCT(--ISODD(INT(E70/AT$2:BA$2)),AT71:BA71),Solutions!$B$9)+MOD(SUMPRODUCT(--ISODD(INT(E70/BB$2:BC$2)),BB71:BC71),Solutions!$B$9),Solutions!$B$9)</f>
        <v>15194140678197</v>
      </c>
      <c r="F71" s="3">
        <f t="shared" ca="1" si="10"/>
        <v>1</v>
      </c>
      <c r="G71" s="3">
        <f ca="1">F71*2-IF(F71*2&gt;=Solutions!$B$9,Solutions!$B$9,0)</f>
        <v>2</v>
      </c>
      <c r="H71" s="3">
        <f ca="1">G71*2-IF(G71*2&gt;=Solutions!$B$9,Solutions!$B$9,0)</f>
        <v>4</v>
      </c>
      <c r="I71" s="3">
        <f ca="1">H71*2-IF(H71*2&gt;=Solutions!$B$9,Solutions!$B$9,0)</f>
        <v>8</v>
      </c>
      <c r="J71" s="3">
        <f ca="1">I71*2-IF(I71*2&gt;=Solutions!$B$9,Solutions!$B$9,0)</f>
        <v>16</v>
      </c>
      <c r="K71" s="3">
        <f ca="1">J71*2-IF(J71*2&gt;=Solutions!$B$9,Solutions!$B$9,0)</f>
        <v>32</v>
      </c>
      <c r="L71" s="3">
        <f ca="1">K71*2-IF(K71*2&gt;=Solutions!$B$9,Solutions!$B$9,0)</f>
        <v>64</v>
      </c>
      <c r="M71" s="3">
        <f ca="1">L71*2-IF(L71*2&gt;=Solutions!$B$9,Solutions!$B$9,0)</f>
        <v>128</v>
      </c>
      <c r="N71" s="3">
        <f ca="1">M71*2-IF(M71*2&gt;=Solutions!$B$9,Solutions!$B$9,0)</f>
        <v>256</v>
      </c>
      <c r="O71" s="3">
        <f ca="1">N71*2-IF(N71*2&gt;=Solutions!$B$9,Solutions!$B$9,0)</f>
        <v>512</v>
      </c>
      <c r="P71" s="3">
        <f ca="1">O71*2-IF(O71*2&gt;=Solutions!$B$9,Solutions!$B$9,0)</f>
        <v>1024</v>
      </c>
      <c r="Q71" s="3">
        <f ca="1">P71*2-IF(P71*2&gt;=Solutions!$B$9,Solutions!$B$9,0)</f>
        <v>2048</v>
      </c>
      <c r="R71" s="3">
        <f ca="1">Q71*2-IF(Q71*2&gt;=Solutions!$B$9,Solutions!$B$9,0)</f>
        <v>4096</v>
      </c>
      <c r="S71" s="3">
        <f ca="1">R71*2-IF(R71*2&gt;=Solutions!$B$9,Solutions!$B$9,0)</f>
        <v>8192</v>
      </c>
      <c r="T71" s="3">
        <f ca="1">S71*2-IF(S71*2&gt;=Solutions!$B$9,Solutions!$B$9,0)</f>
        <v>16384</v>
      </c>
      <c r="U71" s="3">
        <f ca="1">T71*2-IF(T71*2&gt;=Solutions!$B$9,Solutions!$B$9,0)</f>
        <v>32768</v>
      </c>
      <c r="V71" s="3">
        <f ca="1">U71*2-IF(U71*2&gt;=Solutions!$B$9,Solutions!$B$9,0)</f>
        <v>65536</v>
      </c>
      <c r="W71" s="3">
        <f ca="1">V71*2-IF(V71*2&gt;=Solutions!$B$9,Solutions!$B$9,0)</f>
        <v>131072</v>
      </c>
      <c r="X71" s="3">
        <f ca="1">W71*2-IF(W71*2&gt;=Solutions!$B$9,Solutions!$B$9,0)</f>
        <v>262144</v>
      </c>
      <c r="Y71" s="3">
        <f ca="1">X71*2-IF(X71*2&gt;=Solutions!$B$9,Solutions!$B$9,0)</f>
        <v>524288</v>
      </c>
      <c r="Z71" s="3">
        <f ca="1">Y71*2-IF(Y71*2&gt;=Solutions!$B$9,Solutions!$B$9,0)</f>
        <v>1048576</v>
      </c>
      <c r="AA71" s="3">
        <f ca="1">Z71*2-IF(Z71*2&gt;=Solutions!$B$9,Solutions!$B$9,0)</f>
        <v>2097152</v>
      </c>
      <c r="AB71" s="3">
        <f ca="1">AA71*2-IF(AA71*2&gt;=Solutions!$B$9,Solutions!$B$9,0)</f>
        <v>4194304</v>
      </c>
      <c r="AC71" s="3">
        <f ca="1">AB71*2-IF(AB71*2&gt;=Solutions!$B$9,Solutions!$B$9,0)</f>
        <v>8388608</v>
      </c>
      <c r="AD71" s="3">
        <f ca="1">AC71*2-IF(AC71*2&gt;=Solutions!$B$9,Solutions!$B$9,0)</f>
        <v>16777216</v>
      </c>
      <c r="AE71" s="3">
        <f ca="1">AD71*2-IF(AD71*2&gt;=Solutions!$B$9,Solutions!$B$9,0)</f>
        <v>33554432</v>
      </c>
      <c r="AF71" s="3">
        <f ca="1">AE71*2-IF(AE71*2&gt;=Solutions!$B$9,Solutions!$B$9,0)</f>
        <v>67108864</v>
      </c>
      <c r="AG71" s="3">
        <f ca="1">AF71*2-IF(AF71*2&gt;=Solutions!$B$9,Solutions!$B$9,0)</f>
        <v>134217728</v>
      </c>
      <c r="AH71" s="3">
        <f ca="1">AG71*2-IF(AG71*2&gt;=Solutions!$B$9,Solutions!$B$9,0)</f>
        <v>268435456</v>
      </c>
      <c r="AI71" s="3">
        <f ca="1">AH71*2-IF(AH71*2&gt;=Solutions!$B$9,Solutions!$B$9,0)</f>
        <v>536870912</v>
      </c>
      <c r="AJ71" s="3">
        <f ca="1">AI71*2-IF(AI71*2&gt;=Solutions!$B$9,Solutions!$B$9,0)</f>
        <v>1073741824</v>
      </c>
      <c r="AK71" s="3">
        <f ca="1">AJ71*2-IF(AJ71*2&gt;=Solutions!$B$9,Solutions!$B$9,0)</f>
        <v>2147483648</v>
      </c>
      <c r="AL71" s="3">
        <f ca="1">AK71*2-IF(AK71*2&gt;=Solutions!$B$9,Solutions!$B$9,0)</f>
        <v>4294967296</v>
      </c>
      <c r="AM71" s="3">
        <f ca="1">AL71*2-IF(AL71*2&gt;=Solutions!$B$9,Solutions!$B$9,0)</f>
        <v>8589934592</v>
      </c>
      <c r="AN71" s="3">
        <f ca="1">AM71*2-IF(AM71*2&gt;=Solutions!$B$9,Solutions!$B$9,0)</f>
        <v>17179869184</v>
      </c>
      <c r="AO71" s="3">
        <f ca="1">AN71*2-IF(AN71*2&gt;=Solutions!$B$9,Solutions!$B$9,0)</f>
        <v>34359738368</v>
      </c>
      <c r="AP71" s="3">
        <f ca="1">AO71*2-IF(AO71*2&gt;=Solutions!$B$9,Solutions!$B$9,0)</f>
        <v>68719476736</v>
      </c>
      <c r="AQ71" s="3">
        <f ca="1">AP71*2-IF(AP71*2&gt;=Solutions!$B$9,Solutions!$B$9,0)</f>
        <v>137438953472</v>
      </c>
      <c r="AR71" s="3">
        <f ca="1">AQ71*2-IF(AQ71*2&gt;=Solutions!$B$9,Solutions!$B$9,0)</f>
        <v>274877906944</v>
      </c>
      <c r="AS71" s="3">
        <f ca="1">AR71*2-IF(AR71*2&gt;=Solutions!$B$9,Solutions!$B$9,0)</f>
        <v>549755813888</v>
      </c>
      <c r="AT71" s="3">
        <f ca="1">AS71*2-IF(AS71*2&gt;=Solutions!$B$9,Solutions!$B$9,0)</f>
        <v>1099511627776</v>
      </c>
      <c r="AU71" s="3">
        <f ca="1">AT71*2-IF(AT71*2&gt;=Solutions!$B$9,Solutions!$B$9,0)</f>
        <v>2199023255552</v>
      </c>
      <c r="AV71" s="3">
        <f ca="1">AU71*2-IF(AU71*2&gt;=Solutions!$B$9,Solutions!$B$9,0)</f>
        <v>4398046511104</v>
      </c>
      <c r="AW71" s="3">
        <f ca="1">AV71*2-IF(AV71*2&gt;=Solutions!$B$9,Solutions!$B$9,0)</f>
        <v>8796093022208</v>
      </c>
      <c r="AX71" s="3">
        <f ca="1">AW71*2-IF(AW71*2&gt;=Solutions!$B$9,Solutions!$B$9,0)</f>
        <v>17592186044416</v>
      </c>
      <c r="AY71" s="3">
        <f ca="1">AX71*2-IF(AX71*2&gt;=Solutions!$B$9,Solutions!$B$9,0)</f>
        <v>35184372088832</v>
      </c>
      <c r="AZ71" s="3">
        <f ca="1">AY71*2-IF(AY71*2&gt;=Solutions!$B$9,Solutions!$B$9,0)</f>
        <v>70368744177664</v>
      </c>
      <c r="BA71" s="3">
        <f ca="1">AZ71*2-IF(AZ71*2&gt;=Solutions!$B$9,Solutions!$B$9,0)</f>
        <v>21421770841281</v>
      </c>
      <c r="BB71" s="3">
        <f ca="1">BA71*2-IF(BA71*2&gt;=Solutions!$B$9,Solutions!$B$9,0)</f>
        <v>42843541682562</v>
      </c>
      <c r="BC71" s="3">
        <f ca="1">BB71*2-IF(BB71*2&gt;=Solutions!$B$9,Solutions!$B$9,0)</f>
        <v>85687083365124</v>
      </c>
      <c r="BD71" s="3">
        <f t="shared" ca="1" si="8"/>
        <v>119315717508021</v>
      </c>
      <c r="BE71" s="3">
        <f t="shared" ca="1" si="9"/>
        <v>1</v>
      </c>
      <c r="BF71" s="3" t="str">
        <f ca="1">IF($A71=1,Solutions!$B$9-1,"")</f>
        <v/>
      </c>
      <c r="BG71" s="3">
        <f ca="1">IF($A71=2,IF($C71&lt;0,Solutions!$B$9+$C71,$C71),"")</f>
        <v>119315717508021</v>
      </c>
      <c r="BH71" s="3" t="str">
        <f t="shared" ca="1" si="11"/>
        <v/>
      </c>
      <c r="BI71" s="3" t="str">
        <f ca="1">IF($A71=1,Solutions!$B$9-1,"")</f>
        <v/>
      </c>
      <c r="BJ71" s="3">
        <f t="shared" ca="1" si="12"/>
        <v>1</v>
      </c>
      <c r="BK71" s="3" t="str">
        <f ca="1">IF($A71=3,'part2 invmod'!D70,"")</f>
        <v/>
      </c>
    </row>
    <row r="72" spans="1:63">
      <c r="A72" s="3">
        <f ca="1">OFFSET(Input!C$1,COUNT(Input!$C:$C)-(ROW()-ROW($A$3)+1),0)</f>
        <v>3</v>
      </c>
      <c r="B72" s="3" t="str">
        <f ca="1">OFFSET(Input!D$1,COUNT(Input!$C:$C)-(ROW()-ROW($A$3)+1),0)</f>
        <v>interleave</v>
      </c>
      <c r="C72" s="3">
        <f ca="1">OFFSET(Input!E$1,COUNT(Input!$C:$C)-(ROW()-ROW($A$3)+1),0)</f>
        <v>45</v>
      </c>
      <c r="D72" s="3">
        <f ca="1">MOD(BD72+MOD(SUMPRODUCT(--ISODD(INT(D71/F$2:M$2)),F72:M72),Solutions!$B$9)+MOD(SUMPRODUCT(--ISODD(INT(D71/N$2:U$2)),N72:U72),Solutions!$B$9)+MOD(SUMPRODUCT(--ISODD(INT(D71/V$2:AC$2)),V72:AC72),Solutions!$B$9)+MOD(SUMPRODUCT(--ISODD(INT(D71/AD$2:AK$2)),AD72:AK72),Solutions!$B$9)+MOD(SUMPRODUCT(--ISODD(INT(D71/AL$2:AS$2)),AL72:AS72),Solutions!$B$9)+MOD(SUMPRODUCT(--ISODD(INT(D71/AT$2:BA$2)),AT72:BA72),Solutions!$B$9)+MOD(SUMPRODUCT(--ISODD(INT(D71/BB$2:BC$2)),BB72:BC72),Solutions!$B$9),Solutions!$B$9)</f>
        <v>119065092465388</v>
      </c>
      <c r="E72" s="3">
        <f ca="1">MOD(MOD(SUMPRODUCT(--ISODD(INT(E71/F$2:M$2)),F72:M72),Solutions!$B$9)+MOD(SUMPRODUCT(--ISODD(INT(E71/N$2:U$2)),N72:U72),Solutions!$B$9)+MOD(SUMPRODUCT(--ISODD(INT(E71/V$2:AC$2)),V72:AC72),Solutions!$B$9)+MOD(SUMPRODUCT(--ISODD(INT(E71/AD$2:AK$2)),AD72:AK72),Solutions!$B$9)+MOD(SUMPRODUCT(--ISODD(INT(E71/AL$2:AS$2)),AL72:AS72),Solutions!$B$9)+MOD(SUMPRODUCT(--ISODD(INT(E71/AT$2:BA$2)),AT72:BA72),Solutions!$B$9)+MOD(SUMPRODUCT(--ISODD(INT(E71/BB$2:BC$2)),BB72:BC72),Solutions!$B$9),Solutions!$B$9)</f>
        <v>24200791073436</v>
      </c>
      <c r="F72" s="3">
        <f t="shared" ca="1" si="10"/>
        <v>58332128562423</v>
      </c>
      <c r="G72" s="3">
        <f ca="1">F72*2-IF(F72*2&gt;=Solutions!$B$9,Solutions!$B$9,0)</f>
        <v>116664257124846</v>
      </c>
      <c r="H72" s="3">
        <f ca="1">G72*2-IF(G72*2&gt;=Solutions!$B$9,Solutions!$B$9,0)</f>
        <v>114012796735645</v>
      </c>
      <c r="I72" s="3">
        <f ca="1">H72*2-IF(H72*2&gt;=Solutions!$B$9,Solutions!$B$9,0)</f>
        <v>108709875957243</v>
      </c>
      <c r="J72" s="3">
        <f ca="1">I72*2-IF(I72*2&gt;=Solutions!$B$9,Solutions!$B$9,0)</f>
        <v>98104034400439</v>
      </c>
      <c r="K72" s="3">
        <f ca="1">J72*2-IF(J72*2&gt;=Solutions!$B$9,Solutions!$B$9,0)</f>
        <v>76892351286831</v>
      </c>
      <c r="L72" s="3">
        <f ca="1">K72*2-IF(K72*2&gt;=Solutions!$B$9,Solutions!$B$9,0)</f>
        <v>34468985059615</v>
      </c>
      <c r="M72" s="3">
        <f ca="1">L72*2-IF(L72*2&gt;=Solutions!$B$9,Solutions!$B$9,0)</f>
        <v>68937970119230</v>
      </c>
      <c r="N72" s="3">
        <f ca="1">M72*2-IF(M72*2&gt;=Solutions!$B$9,Solutions!$B$9,0)</f>
        <v>18560222724413</v>
      </c>
      <c r="O72" s="3">
        <f ca="1">N72*2-IF(N72*2&gt;=Solutions!$B$9,Solutions!$B$9,0)</f>
        <v>37120445448826</v>
      </c>
      <c r="P72" s="3">
        <f ca="1">O72*2-IF(O72*2&gt;=Solutions!$B$9,Solutions!$B$9,0)</f>
        <v>74240890897652</v>
      </c>
      <c r="Q72" s="3">
        <f ca="1">P72*2-IF(P72*2&gt;=Solutions!$B$9,Solutions!$B$9,0)</f>
        <v>29166064281257</v>
      </c>
      <c r="R72" s="3">
        <f ca="1">Q72*2-IF(Q72*2&gt;=Solutions!$B$9,Solutions!$B$9,0)</f>
        <v>58332128562514</v>
      </c>
      <c r="S72" s="3">
        <f ca="1">R72*2-IF(R72*2&gt;=Solutions!$B$9,Solutions!$B$9,0)</f>
        <v>116664257125028</v>
      </c>
      <c r="T72" s="3">
        <f ca="1">S72*2-IF(S72*2&gt;=Solutions!$B$9,Solutions!$B$9,0)</f>
        <v>114012796736009</v>
      </c>
      <c r="U72" s="3">
        <f ca="1">T72*2-IF(T72*2&gt;=Solutions!$B$9,Solutions!$B$9,0)</f>
        <v>108709875957971</v>
      </c>
      <c r="V72" s="3">
        <f ca="1">U72*2-IF(U72*2&gt;=Solutions!$B$9,Solutions!$B$9,0)</f>
        <v>98104034401895</v>
      </c>
      <c r="W72" s="3">
        <f ca="1">V72*2-IF(V72*2&gt;=Solutions!$B$9,Solutions!$B$9,0)</f>
        <v>76892351289743</v>
      </c>
      <c r="X72" s="3">
        <f ca="1">W72*2-IF(W72*2&gt;=Solutions!$B$9,Solutions!$B$9,0)</f>
        <v>34468985065439</v>
      </c>
      <c r="Y72" s="3">
        <f ca="1">X72*2-IF(X72*2&gt;=Solutions!$B$9,Solutions!$B$9,0)</f>
        <v>68937970130878</v>
      </c>
      <c r="Z72" s="3">
        <f ca="1">Y72*2-IF(Y72*2&gt;=Solutions!$B$9,Solutions!$B$9,0)</f>
        <v>18560222747709</v>
      </c>
      <c r="AA72" s="3">
        <f ca="1">Z72*2-IF(Z72*2&gt;=Solutions!$B$9,Solutions!$B$9,0)</f>
        <v>37120445495418</v>
      </c>
      <c r="AB72" s="3">
        <f ca="1">AA72*2-IF(AA72*2&gt;=Solutions!$B$9,Solutions!$B$9,0)</f>
        <v>74240890990836</v>
      </c>
      <c r="AC72" s="3">
        <f ca="1">AB72*2-IF(AB72*2&gt;=Solutions!$B$9,Solutions!$B$9,0)</f>
        <v>29166064467625</v>
      </c>
      <c r="AD72" s="3">
        <f ca="1">AC72*2-IF(AC72*2&gt;=Solutions!$B$9,Solutions!$B$9,0)</f>
        <v>58332128935250</v>
      </c>
      <c r="AE72" s="3">
        <f ca="1">AD72*2-IF(AD72*2&gt;=Solutions!$B$9,Solutions!$B$9,0)</f>
        <v>116664257870500</v>
      </c>
      <c r="AF72" s="3">
        <f ca="1">AE72*2-IF(AE72*2&gt;=Solutions!$B$9,Solutions!$B$9,0)</f>
        <v>114012798226953</v>
      </c>
      <c r="AG72" s="3">
        <f ca="1">AF72*2-IF(AF72*2&gt;=Solutions!$B$9,Solutions!$B$9,0)</f>
        <v>108709878939859</v>
      </c>
      <c r="AH72" s="3">
        <f ca="1">AG72*2-IF(AG72*2&gt;=Solutions!$B$9,Solutions!$B$9,0)</f>
        <v>98104040365671</v>
      </c>
      <c r="AI72" s="3">
        <f ca="1">AH72*2-IF(AH72*2&gt;=Solutions!$B$9,Solutions!$B$9,0)</f>
        <v>76892363217295</v>
      </c>
      <c r="AJ72" s="3">
        <f ca="1">AI72*2-IF(AI72*2&gt;=Solutions!$B$9,Solutions!$B$9,0)</f>
        <v>34469008920543</v>
      </c>
      <c r="AK72" s="3">
        <f ca="1">AJ72*2-IF(AJ72*2&gt;=Solutions!$B$9,Solutions!$B$9,0)</f>
        <v>68938017841086</v>
      </c>
      <c r="AL72" s="3">
        <f ca="1">AK72*2-IF(AK72*2&gt;=Solutions!$B$9,Solutions!$B$9,0)</f>
        <v>18560318168125</v>
      </c>
      <c r="AM72" s="3">
        <f ca="1">AL72*2-IF(AL72*2&gt;=Solutions!$B$9,Solutions!$B$9,0)</f>
        <v>37120636336250</v>
      </c>
      <c r="AN72" s="3">
        <f ca="1">AM72*2-IF(AM72*2&gt;=Solutions!$B$9,Solutions!$B$9,0)</f>
        <v>74241272672500</v>
      </c>
      <c r="AO72" s="3">
        <f ca="1">AN72*2-IF(AN72*2&gt;=Solutions!$B$9,Solutions!$B$9,0)</f>
        <v>29166827830953</v>
      </c>
      <c r="AP72" s="3">
        <f ca="1">AO72*2-IF(AO72*2&gt;=Solutions!$B$9,Solutions!$B$9,0)</f>
        <v>58333655661906</v>
      </c>
      <c r="AQ72" s="3">
        <f ca="1">AP72*2-IF(AP72*2&gt;=Solutions!$B$9,Solutions!$B$9,0)</f>
        <v>116667311323812</v>
      </c>
      <c r="AR72" s="3">
        <f ca="1">AQ72*2-IF(AQ72*2&gt;=Solutions!$B$9,Solutions!$B$9,0)</f>
        <v>114018905133577</v>
      </c>
      <c r="AS72" s="3">
        <f ca="1">AR72*2-IF(AR72*2&gt;=Solutions!$B$9,Solutions!$B$9,0)</f>
        <v>108722092753107</v>
      </c>
      <c r="AT72" s="3">
        <f ca="1">AS72*2-IF(AS72*2&gt;=Solutions!$B$9,Solutions!$B$9,0)</f>
        <v>98128467992167</v>
      </c>
      <c r="AU72" s="3">
        <f ca="1">AT72*2-IF(AT72*2&gt;=Solutions!$B$9,Solutions!$B$9,0)</f>
        <v>76941218470287</v>
      </c>
      <c r="AV72" s="3">
        <f ca="1">AU72*2-IF(AU72*2&gt;=Solutions!$B$9,Solutions!$B$9,0)</f>
        <v>34566719426527</v>
      </c>
      <c r="AW72" s="3">
        <f ca="1">AV72*2-IF(AV72*2&gt;=Solutions!$B$9,Solutions!$B$9,0)</f>
        <v>69133438853054</v>
      </c>
      <c r="AX72" s="3">
        <f ca="1">AW72*2-IF(AW72*2&gt;=Solutions!$B$9,Solutions!$B$9,0)</f>
        <v>18951160192061</v>
      </c>
      <c r="AY72" s="3">
        <f ca="1">AX72*2-IF(AX72*2&gt;=Solutions!$B$9,Solutions!$B$9,0)</f>
        <v>37902320384122</v>
      </c>
      <c r="AZ72" s="3">
        <f ca="1">AY72*2-IF(AY72*2&gt;=Solutions!$B$9,Solutions!$B$9,0)</f>
        <v>75804640768244</v>
      </c>
      <c r="BA72" s="3">
        <f ca="1">AZ72*2-IF(AZ72*2&gt;=Solutions!$B$9,Solutions!$B$9,0)</f>
        <v>32293564022441</v>
      </c>
      <c r="BB72" s="3">
        <f ca="1">BA72*2-IF(BA72*2&gt;=Solutions!$B$9,Solutions!$B$9,0)</f>
        <v>64587128044882</v>
      </c>
      <c r="BC72" s="3">
        <f ca="1">BB72*2-IF(BB72*2&gt;=Solutions!$B$9,Solutions!$B$9,0)</f>
        <v>9858538575717</v>
      </c>
      <c r="BD72" s="3">
        <f t="shared" ca="1" si="8"/>
        <v>0</v>
      </c>
      <c r="BE72" s="3">
        <f t="shared" ca="1" si="9"/>
        <v>58332128562423</v>
      </c>
      <c r="BF72" s="3" t="str">
        <f ca="1">IF($A72=1,Solutions!$B$9-1,"")</f>
        <v/>
      </c>
      <c r="BG72" s="3" t="str">
        <f ca="1">IF($A72=2,IF($C72&lt;0,Solutions!$B$9+$C72,$C72),"")</f>
        <v/>
      </c>
      <c r="BH72" s="3">
        <f t="shared" ca="1" si="11"/>
        <v>0</v>
      </c>
      <c r="BI72" s="3" t="str">
        <f ca="1">IF($A72=1,Solutions!$B$9-1,"")</f>
        <v/>
      </c>
      <c r="BJ72" s="3" t="str">
        <f t="shared" ca="1" si="12"/>
        <v/>
      </c>
      <c r="BK72" s="3">
        <f ca="1">IF($A72=3,'part2 invmod'!D71,"")</f>
        <v>58332128562423</v>
      </c>
    </row>
    <row r="73" spans="1:63">
      <c r="A73" s="3">
        <f ca="1">OFFSET(Input!C$1,COUNT(Input!$C:$C)-(ROW()-ROW($A$3)+1),0)</f>
        <v>1</v>
      </c>
      <c r="B73" s="3" t="str">
        <f ca="1">OFFSET(Input!D$1,COUNT(Input!$C:$C)-(ROW()-ROW($A$3)+1),0)</f>
        <v>reverse</v>
      </c>
      <c r="C73" s="3">
        <f ca="1">OFFSET(Input!E$1,COUNT(Input!$C:$C)-(ROW()-ROW($A$3)+1),0)</f>
        <v>0</v>
      </c>
      <c r="D73" s="3">
        <f ca="1">MOD(BD73+MOD(SUMPRODUCT(--ISODD(INT(D72/F$2:M$2)),F73:M73),Solutions!$B$9)+MOD(SUMPRODUCT(--ISODD(INT(D72/N$2:U$2)),N73:U73),Solutions!$B$9)+MOD(SUMPRODUCT(--ISODD(INT(D72/V$2:AC$2)),V73:AC73),Solutions!$B$9)+MOD(SUMPRODUCT(--ISODD(INT(D72/AD$2:AK$2)),AD73:AK73),Solutions!$B$9)+MOD(SUMPRODUCT(--ISODD(INT(D72/AL$2:AS$2)),AL73:AS73),Solutions!$B$9)+MOD(SUMPRODUCT(--ISODD(INT(D72/AT$2:BA$2)),AT73:BA73),Solutions!$B$9)+MOD(SUMPRODUCT(--ISODD(INT(D72/BB$2:BC$2)),BB73:BC73),Solutions!$B$9),Solutions!$B$9)</f>
        <v>250625048658</v>
      </c>
      <c r="E73" s="3">
        <f ca="1">MOD(MOD(SUMPRODUCT(--ISODD(INT(E72/F$2:M$2)),F73:M73),Solutions!$B$9)+MOD(SUMPRODUCT(--ISODD(INT(E72/N$2:U$2)),N73:U73),Solutions!$B$9)+MOD(SUMPRODUCT(--ISODD(INT(E72/V$2:AC$2)),V73:AC73),Solutions!$B$9)+MOD(SUMPRODUCT(--ISODD(INT(E72/AD$2:AK$2)),AD73:AK73),Solutions!$B$9)+MOD(SUMPRODUCT(--ISODD(INT(E72/AL$2:AS$2)),AL73:AS73),Solutions!$B$9)+MOD(SUMPRODUCT(--ISODD(INT(E72/AT$2:BA$2)),AT73:BA73),Solutions!$B$9)+MOD(SUMPRODUCT(--ISODD(INT(E72/BB$2:BC$2)),BB73:BC73),Solutions!$B$9),Solutions!$B$9)</f>
        <v>95114926440611</v>
      </c>
      <c r="F73" s="3">
        <f t="shared" ca="1" si="10"/>
        <v>119315717514046</v>
      </c>
      <c r="G73" s="3">
        <f ca="1">F73*2-IF(F73*2&gt;=Solutions!$B$9,Solutions!$B$9,0)</f>
        <v>119315717514045</v>
      </c>
      <c r="H73" s="3">
        <f ca="1">G73*2-IF(G73*2&gt;=Solutions!$B$9,Solutions!$B$9,0)</f>
        <v>119315717514043</v>
      </c>
      <c r="I73" s="3">
        <f ca="1">H73*2-IF(H73*2&gt;=Solutions!$B$9,Solutions!$B$9,0)</f>
        <v>119315717514039</v>
      </c>
      <c r="J73" s="3">
        <f ca="1">I73*2-IF(I73*2&gt;=Solutions!$B$9,Solutions!$B$9,0)</f>
        <v>119315717514031</v>
      </c>
      <c r="K73" s="3">
        <f ca="1">J73*2-IF(J73*2&gt;=Solutions!$B$9,Solutions!$B$9,0)</f>
        <v>119315717514015</v>
      </c>
      <c r="L73" s="3">
        <f ca="1">K73*2-IF(K73*2&gt;=Solutions!$B$9,Solutions!$B$9,0)</f>
        <v>119315717513983</v>
      </c>
      <c r="M73" s="3">
        <f ca="1">L73*2-IF(L73*2&gt;=Solutions!$B$9,Solutions!$B$9,0)</f>
        <v>119315717513919</v>
      </c>
      <c r="N73" s="3">
        <f ca="1">M73*2-IF(M73*2&gt;=Solutions!$B$9,Solutions!$B$9,0)</f>
        <v>119315717513791</v>
      </c>
      <c r="O73" s="3">
        <f ca="1">N73*2-IF(N73*2&gt;=Solutions!$B$9,Solutions!$B$9,0)</f>
        <v>119315717513535</v>
      </c>
      <c r="P73" s="3">
        <f ca="1">O73*2-IF(O73*2&gt;=Solutions!$B$9,Solutions!$B$9,0)</f>
        <v>119315717513023</v>
      </c>
      <c r="Q73" s="3">
        <f ca="1">P73*2-IF(P73*2&gt;=Solutions!$B$9,Solutions!$B$9,0)</f>
        <v>119315717511999</v>
      </c>
      <c r="R73" s="3">
        <f ca="1">Q73*2-IF(Q73*2&gt;=Solutions!$B$9,Solutions!$B$9,0)</f>
        <v>119315717509951</v>
      </c>
      <c r="S73" s="3">
        <f ca="1">R73*2-IF(R73*2&gt;=Solutions!$B$9,Solutions!$B$9,0)</f>
        <v>119315717505855</v>
      </c>
      <c r="T73" s="3">
        <f ca="1">S73*2-IF(S73*2&gt;=Solutions!$B$9,Solutions!$B$9,0)</f>
        <v>119315717497663</v>
      </c>
      <c r="U73" s="3">
        <f ca="1">T73*2-IF(T73*2&gt;=Solutions!$B$9,Solutions!$B$9,0)</f>
        <v>119315717481279</v>
      </c>
      <c r="V73" s="3">
        <f ca="1">U73*2-IF(U73*2&gt;=Solutions!$B$9,Solutions!$B$9,0)</f>
        <v>119315717448511</v>
      </c>
      <c r="W73" s="3">
        <f ca="1">V73*2-IF(V73*2&gt;=Solutions!$B$9,Solutions!$B$9,0)</f>
        <v>119315717382975</v>
      </c>
      <c r="X73" s="3">
        <f ca="1">W73*2-IF(W73*2&gt;=Solutions!$B$9,Solutions!$B$9,0)</f>
        <v>119315717251903</v>
      </c>
      <c r="Y73" s="3">
        <f ca="1">X73*2-IF(X73*2&gt;=Solutions!$B$9,Solutions!$B$9,0)</f>
        <v>119315716989759</v>
      </c>
      <c r="Z73" s="3">
        <f ca="1">Y73*2-IF(Y73*2&gt;=Solutions!$B$9,Solutions!$B$9,0)</f>
        <v>119315716465471</v>
      </c>
      <c r="AA73" s="3">
        <f ca="1">Z73*2-IF(Z73*2&gt;=Solutions!$B$9,Solutions!$B$9,0)</f>
        <v>119315715416895</v>
      </c>
      <c r="AB73" s="3">
        <f ca="1">AA73*2-IF(AA73*2&gt;=Solutions!$B$9,Solutions!$B$9,0)</f>
        <v>119315713319743</v>
      </c>
      <c r="AC73" s="3">
        <f ca="1">AB73*2-IF(AB73*2&gt;=Solutions!$B$9,Solutions!$B$9,0)</f>
        <v>119315709125439</v>
      </c>
      <c r="AD73" s="3">
        <f ca="1">AC73*2-IF(AC73*2&gt;=Solutions!$B$9,Solutions!$B$9,0)</f>
        <v>119315700736831</v>
      </c>
      <c r="AE73" s="3">
        <f ca="1">AD73*2-IF(AD73*2&gt;=Solutions!$B$9,Solutions!$B$9,0)</f>
        <v>119315683959615</v>
      </c>
      <c r="AF73" s="3">
        <f ca="1">AE73*2-IF(AE73*2&gt;=Solutions!$B$9,Solutions!$B$9,0)</f>
        <v>119315650405183</v>
      </c>
      <c r="AG73" s="3">
        <f ca="1">AF73*2-IF(AF73*2&gt;=Solutions!$B$9,Solutions!$B$9,0)</f>
        <v>119315583296319</v>
      </c>
      <c r="AH73" s="3">
        <f ca="1">AG73*2-IF(AG73*2&gt;=Solutions!$B$9,Solutions!$B$9,0)</f>
        <v>119315449078591</v>
      </c>
      <c r="AI73" s="3">
        <f ca="1">AH73*2-IF(AH73*2&gt;=Solutions!$B$9,Solutions!$B$9,0)</f>
        <v>119315180643135</v>
      </c>
      <c r="AJ73" s="3">
        <f ca="1">AI73*2-IF(AI73*2&gt;=Solutions!$B$9,Solutions!$B$9,0)</f>
        <v>119314643772223</v>
      </c>
      <c r="AK73" s="3">
        <f ca="1">AJ73*2-IF(AJ73*2&gt;=Solutions!$B$9,Solutions!$B$9,0)</f>
        <v>119313570030399</v>
      </c>
      <c r="AL73" s="3">
        <f ca="1">AK73*2-IF(AK73*2&gt;=Solutions!$B$9,Solutions!$B$9,0)</f>
        <v>119311422546751</v>
      </c>
      <c r="AM73" s="3">
        <f ca="1">AL73*2-IF(AL73*2&gt;=Solutions!$B$9,Solutions!$B$9,0)</f>
        <v>119307127579455</v>
      </c>
      <c r="AN73" s="3">
        <f ca="1">AM73*2-IF(AM73*2&gt;=Solutions!$B$9,Solutions!$B$9,0)</f>
        <v>119298537644863</v>
      </c>
      <c r="AO73" s="3">
        <f ca="1">AN73*2-IF(AN73*2&gt;=Solutions!$B$9,Solutions!$B$9,0)</f>
        <v>119281357775679</v>
      </c>
      <c r="AP73" s="3">
        <f ca="1">AO73*2-IF(AO73*2&gt;=Solutions!$B$9,Solutions!$B$9,0)</f>
        <v>119246998037311</v>
      </c>
      <c r="AQ73" s="3">
        <f ca="1">AP73*2-IF(AP73*2&gt;=Solutions!$B$9,Solutions!$B$9,0)</f>
        <v>119178278560575</v>
      </c>
      <c r="AR73" s="3">
        <f ca="1">AQ73*2-IF(AQ73*2&gt;=Solutions!$B$9,Solutions!$B$9,0)</f>
        <v>119040839607103</v>
      </c>
      <c r="AS73" s="3">
        <f ca="1">AR73*2-IF(AR73*2&gt;=Solutions!$B$9,Solutions!$B$9,0)</f>
        <v>118765961700159</v>
      </c>
      <c r="AT73" s="3">
        <f ca="1">AS73*2-IF(AS73*2&gt;=Solutions!$B$9,Solutions!$B$9,0)</f>
        <v>118216205886271</v>
      </c>
      <c r="AU73" s="3">
        <f ca="1">AT73*2-IF(AT73*2&gt;=Solutions!$B$9,Solutions!$B$9,0)</f>
        <v>117116694258495</v>
      </c>
      <c r="AV73" s="3">
        <f ca="1">AU73*2-IF(AU73*2&gt;=Solutions!$B$9,Solutions!$B$9,0)</f>
        <v>114917671002943</v>
      </c>
      <c r="AW73" s="3">
        <f ca="1">AV73*2-IF(AV73*2&gt;=Solutions!$B$9,Solutions!$B$9,0)</f>
        <v>110519624491839</v>
      </c>
      <c r="AX73" s="3">
        <f ca="1">AW73*2-IF(AW73*2&gt;=Solutions!$B$9,Solutions!$B$9,0)</f>
        <v>101723531469631</v>
      </c>
      <c r="AY73" s="3">
        <f ca="1">AX73*2-IF(AX73*2&gt;=Solutions!$B$9,Solutions!$B$9,0)</f>
        <v>84131345425215</v>
      </c>
      <c r="AZ73" s="3">
        <f ca="1">AY73*2-IF(AY73*2&gt;=Solutions!$B$9,Solutions!$B$9,0)</f>
        <v>48946973336383</v>
      </c>
      <c r="BA73" s="3">
        <f ca="1">AZ73*2-IF(AZ73*2&gt;=Solutions!$B$9,Solutions!$B$9,0)</f>
        <v>97893946672766</v>
      </c>
      <c r="BB73" s="3">
        <f ca="1">BA73*2-IF(BA73*2&gt;=Solutions!$B$9,Solutions!$B$9,0)</f>
        <v>76472175831485</v>
      </c>
      <c r="BC73" s="3">
        <f ca="1">BB73*2-IF(BB73*2&gt;=Solutions!$B$9,Solutions!$B$9,0)</f>
        <v>33628634148923</v>
      </c>
      <c r="BD73" s="3">
        <f t="shared" ca="1" si="8"/>
        <v>119315717514046</v>
      </c>
      <c r="BE73" s="3">
        <f t="shared" ca="1" si="9"/>
        <v>119315717514046</v>
      </c>
      <c r="BF73" s="3">
        <f ca="1">IF($A73=1,Solutions!$B$9-1,"")</f>
        <v>119315717514046</v>
      </c>
      <c r="BG73" s="3" t="str">
        <f ca="1">IF($A73=2,IF($C73&lt;0,Solutions!$B$9+$C73,$C73),"")</f>
        <v/>
      </c>
      <c r="BH73" s="3" t="str">
        <f t="shared" ca="1" si="11"/>
        <v/>
      </c>
      <c r="BI73" s="3">
        <f ca="1">IF($A73=1,Solutions!$B$9-1,"")</f>
        <v>119315717514046</v>
      </c>
      <c r="BJ73" s="3" t="str">
        <f t="shared" ca="1" si="12"/>
        <v/>
      </c>
      <c r="BK73" s="3" t="str">
        <f ca="1">IF($A73=3,'part2 invmod'!D72,"")</f>
        <v/>
      </c>
    </row>
    <row r="74" spans="1:63">
      <c r="A74" s="3">
        <f ca="1">OFFSET(Input!C$1,COUNT(Input!$C:$C)-(ROW()-ROW($A$3)+1),0)</f>
        <v>3</v>
      </c>
      <c r="B74" s="3" t="str">
        <f ca="1">OFFSET(Input!D$1,COUNT(Input!$C:$C)-(ROW()-ROW($A$3)+1),0)</f>
        <v>interleave</v>
      </c>
      <c r="C74" s="3">
        <f ca="1">OFFSET(Input!E$1,COUNT(Input!$C:$C)-(ROW()-ROW($A$3)+1),0)</f>
        <v>40</v>
      </c>
      <c r="D74" s="3">
        <f ca="1">MOD(BD74+MOD(SUMPRODUCT(--ISODD(INT(D73/F$2:M$2)),F74:M74),Solutions!$B$9)+MOD(SUMPRODUCT(--ISODD(INT(D73/N$2:U$2)),N74:U74),Solutions!$B$9)+MOD(SUMPRODUCT(--ISODD(INT(D73/V$2:AC$2)),V74:AC74),Solutions!$B$9)+MOD(SUMPRODUCT(--ISODD(INT(D73/AD$2:AK$2)),AD74:AK74),Solutions!$B$9)+MOD(SUMPRODUCT(--ISODD(INT(D73/AL$2:AS$2)),AL74:AS74),Solutions!$B$9)+MOD(SUMPRODUCT(--ISODD(INT(D73/AT$2:BA$2)),AT74:BA74),Solutions!$B$9)+MOD(SUMPRODUCT(--ISODD(INT(D73/BB$2:BC$2)),BB74:BC74),Solutions!$B$9),Solutions!$B$9)</f>
        <v>77561482010347</v>
      </c>
      <c r="E74" s="3">
        <f ca="1">MOD(MOD(SUMPRODUCT(--ISODD(INT(E73/F$2:M$2)),F74:M74),Solutions!$B$9)+MOD(SUMPRODUCT(--ISODD(INT(E73/N$2:U$2)),N74:U74),Solutions!$B$9)+MOD(SUMPRODUCT(--ISODD(INT(E73/V$2:AC$2)),V74:AC74),Solutions!$B$9)+MOD(SUMPRODUCT(--ISODD(INT(E73/AD$2:AK$2)),AD74:AK74),Solutions!$B$9)+MOD(SUMPRODUCT(--ISODD(INT(E73/AL$2:AS$2)),AL74:AS74),Solutions!$B$9)+MOD(SUMPRODUCT(--ISODD(INT(E73/AT$2:BA$2)),AT74:BA74),Solutions!$B$9)+MOD(SUMPRODUCT(--ISODD(INT(E73/BB$2:BC$2)),BB74:BC74),Solutions!$B$9),Solutions!$B$9)</f>
        <v>82915982482997</v>
      </c>
      <c r="F74" s="3">
        <f t="shared" ca="1" si="10"/>
        <v>50709179943470</v>
      </c>
      <c r="G74" s="3">
        <f ca="1">F74*2-IF(F74*2&gt;=Solutions!$B$9,Solutions!$B$9,0)</f>
        <v>101418359886940</v>
      </c>
      <c r="H74" s="3">
        <f ca="1">G74*2-IF(G74*2&gt;=Solutions!$B$9,Solutions!$B$9,0)</f>
        <v>83521002259833</v>
      </c>
      <c r="I74" s="3">
        <f ca="1">H74*2-IF(H74*2&gt;=Solutions!$B$9,Solutions!$B$9,0)</f>
        <v>47726287005619</v>
      </c>
      <c r="J74" s="3">
        <f ca="1">I74*2-IF(I74*2&gt;=Solutions!$B$9,Solutions!$B$9,0)</f>
        <v>95452574011238</v>
      </c>
      <c r="K74" s="3">
        <f ca="1">J74*2-IF(J74*2&gt;=Solutions!$B$9,Solutions!$B$9,0)</f>
        <v>71589430508429</v>
      </c>
      <c r="L74" s="3">
        <f ca="1">K74*2-IF(K74*2&gt;=Solutions!$B$9,Solutions!$B$9,0)</f>
        <v>23863143502811</v>
      </c>
      <c r="M74" s="3">
        <f ca="1">L74*2-IF(L74*2&gt;=Solutions!$B$9,Solutions!$B$9,0)</f>
        <v>47726287005622</v>
      </c>
      <c r="N74" s="3">
        <f ca="1">M74*2-IF(M74*2&gt;=Solutions!$B$9,Solutions!$B$9,0)</f>
        <v>95452574011244</v>
      </c>
      <c r="O74" s="3">
        <f ca="1">N74*2-IF(N74*2&gt;=Solutions!$B$9,Solutions!$B$9,0)</f>
        <v>71589430508441</v>
      </c>
      <c r="P74" s="3">
        <f ca="1">O74*2-IF(O74*2&gt;=Solutions!$B$9,Solutions!$B$9,0)</f>
        <v>23863143502835</v>
      </c>
      <c r="Q74" s="3">
        <f ca="1">P74*2-IF(P74*2&gt;=Solutions!$B$9,Solutions!$B$9,0)</f>
        <v>47726287005670</v>
      </c>
      <c r="R74" s="3">
        <f ca="1">Q74*2-IF(Q74*2&gt;=Solutions!$B$9,Solutions!$B$9,0)</f>
        <v>95452574011340</v>
      </c>
      <c r="S74" s="3">
        <f ca="1">R74*2-IF(R74*2&gt;=Solutions!$B$9,Solutions!$B$9,0)</f>
        <v>71589430508633</v>
      </c>
      <c r="T74" s="3">
        <f ca="1">S74*2-IF(S74*2&gt;=Solutions!$B$9,Solutions!$B$9,0)</f>
        <v>23863143503219</v>
      </c>
      <c r="U74" s="3">
        <f ca="1">T74*2-IF(T74*2&gt;=Solutions!$B$9,Solutions!$B$9,0)</f>
        <v>47726287006438</v>
      </c>
      <c r="V74" s="3">
        <f ca="1">U74*2-IF(U74*2&gt;=Solutions!$B$9,Solutions!$B$9,0)</f>
        <v>95452574012876</v>
      </c>
      <c r="W74" s="3">
        <f ca="1">V74*2-IF(V74*2&gt;=Solutions!$B$9,Solutions!$B$9,0)</f>
        <v>71589430511705</v>
      </c>
      <c r="X74" s="3">
        <f ca="1">W74*2-IF(W74*2&gt;=Solutions!$B$9,Solutions!$B$9,0)</f>
        <v>23863143509363</v>
      </c>
      <c r="Y74" s="3">
        <f ca="1">X74*2-IF(X74*2&gt;=Solutions!$B$9,Solutions!$B$9,0)</f>
        <v>47726287018726</v>
      </c>
      <c r="Z74" s="3">
        <f ca="1">Y74*2-IF(Y74*2&gt;=Solutions!$B$9,Solutions!$B$9,0)</f>
        <v>95452574037452</v>
      </c>
      <c r="AA74" s="3">
        <f ca="1">Z74*2-IF(Z74*2&gt;=Solutions!$B$9,Solutions!$B$9,0)</f>
        <v>71589430560857</v>
      </c>
      <c r="AB74" s="3">
        <f ca="1">AA74*2-IF(AA74*2&gt;=Solutions!$B$9,Solutions!$B$9,0)</f>
        <v>23863143607667</v>
      </c>
      <c r="AC74" s="3">
        <f ca="1">AB74*2-IF(AB74*2&gt;=Solutions!$B$9,Solutions!$B$9,0)</f>
        <v>47726287215334</v>
      </c>
      <c r="AD74" s="3">
        <f ca="1">AC74*2-IF(AC74*2&gt;=Solutions!$B$9,Solutions!$B$9,0)</f>
        <v>95452574430668</v>
      </c>
      <c r="AE74" s="3">
        <f ca="1">AD74*2-IF(AD74*2&gt;=Solutions!$B$9,Solutions!$B$9,0)</f>
        <v>71589431347289</v>
      </c>
      <c r="AF74" s="3">
        <f ca="1">AE74*2-IF(AE74*2&gt;=Solutions!$B$9,Solutions!$B$9,0)</f>
        <v>23863145180531</v>
      </c>
      <c r="AG74" s="3">
        <f ca="1">AF74*2-IF(AF74*2&gt;=Solutions!$B$9,Solutions!$B$9,0)</f>
        <v>47726290361062</v>
      </c>
      <c r="AH74" s="3">
        <f ca="1">AG74*2-IF(AG74*2&gt;=Solutions!$B$9,Solutions!$B$9,0)</f>
        <v>95452580722124</v>
      </c>
      <c r="AI74" s="3">
        <f ca="1">AH74*2-IF(AH74*2&gt;=Solutions!$B$9,Solutions!$B$9,0)</f>
        <v>71589443930201</v>
      </c>
      <c r="AJ74" s="3">
        <f ca="1">AI74*2-IF(AI74*2&gt;=Solutions!$B$9,Solutions!$B$9,0)</f>
        <v>23863170346355</v>
      </c>
      <c r="AK74" s="3">
        <f ca="1">AJ74*2-IF(AJ74*2&gt;=Solutions!$B$9,Solutions!$B$9,0)</f>
        <v>47726340692710</v>
      </c>
      <c r="AL74" s="3">
        <f ca="1">AK74*2-IF(AK74*2&gt;=Solutions!$B$9,Solutions!$B$9,0)</f>
        <v>95452681385420</v>
      </c>
      <c r="AM74" s="3">
        <f ca="1">AL74*2-IF(AL74*2&gt;=Solutions!$B$9,Solutions!$B$9,0)</f>
        <v>71589645256793</v>
      </c>
      <c r="AN74" s="3">
        <f ca="1">AM74*2-IF(AM74*2&gt;=Solutions!$B$9,Solutions!$B$9,0)</f>
        <v>23863572999539</v>
      </c>
      <c r="AO74" s="3">
        <f ca="1">AN74*2-IF(AN74*2&gt;=Solutions!$B$9,Solutions!$B$9,0)</f>
        <v>47727145999078</v>
      </c>
      <c r="AP74" s="3">
        <f ca="1">AO74*2-IF(AO74*2&gt;=Solutions!$B$9,Solutions!$B$9,0)</f>
        <v>95454291998156</v>
      </c>
      <c r="AQ74" s="3">
        <f ca="1">AP74*2-IF(AP74*2&gt;=Solutions!$B$9,Solutions!$B$9,0)</f>
        <v>71592866482265</v>
      </c>
      <c r="AR74" s="3">
        <f ca="1">AQ74*2-IF(AQ74*2&gt;=Solutions!$B$9,Solutions!$B$9,0)</f>
        <v>23870015450483</v>
      </c>
      <c r="AS74" s="3">
        <f ca="1">AR74*2-IF(AR74*2&gt;=Solutions!$B$9,Solutions!$B$9,0)</f>
        <v>47740030900966</v>
      </c>
      <c r="AT74" s="3">
        <f ca="1">AS74*2-IF(AS74*2&gt;=Solutions!$B$9,Solutions!$B$9,0)</f>
        <v>95480061801932</v>
      </c>
      <c r="AU74" s="3">
        <f ca="1">AT74*2-IF(AT74*2&gt;=Solutions!$B$9,Solutions!$B$9,0)</f>
        <v>71644406089817</v>
      </c>
      <c r="AV74" s="3">
        <f ca="1">AU74*2-IF(AU74*2&gt;=Solutions!$B$9,Solutions!$B$9,0)</f>
        <v>23973094665587</v>
      </c>
      <c r="AW74" s="3">
        <f ca="1">AV74*2-IF(AV74*2&gt;=Solutions!$B$9,Solutions!$B$9,0)</f>
        <v>47946189331174</v>
      </c>
      <c r="AX74" s="3">
        <f ca="1">AW74*2-IF(AW74*2&gt;=Solutions!$B$9,Solutions!$B$9,0)</f>
        <v>95892378662348</v>
      </c>
      <c r="AY74" s="3">
        <f ca="1">AX74*2-IF(AX74*2&gt;=Solutions!$B$9,Solutions!$B$9,0)</f>
        <v>72469039810649</v>
      </c>
      <c r="AZ74" s="3">
        <f ca="1">AY74*2-IF(AY74*2&gt;=Solutions!$B$9,Solutions!$B$9,0)</f>
        <v>25622362107251</v>
      </c>
      <c r="BA74" s="3">
        <f ca="1">AZ74*2-IF(AZ74*2&gt;=Solutions!$B$9,Solutions!$B$9,0)</f>
        <v>51244724214502</v>
      </c>
      <c r="BB74" s="3">
        <f ca="1">BA74*2-IF(BA74*2&gt;=Solutions!$B$9,Solutions!$B$9,0)</f>
        <v>102489448429004</v>
      </c>
      <c r="BC74" s="3">
        <f ca="1">BB74*2-IF(BB74*2&gt;=Solutions!$B$9,Solutions!$B$9,0)</f>
        <v>85663179343961</v>
      </c>
      <c r="BD74" s="3">
        <f t="shared" ca="1" si="8"/>
        <v>0</v>
      </c>
      <c r="BE74" s="3">
        <f t="shared" ca="1" si="9"/>
        <v>50709179943470</v>
      </c>
      <c r="BF74" s="3" t="str">
        <f ca="1">IF($A74=1,Solutions!$B$9-1,"")</f>
        <v/>
      </c>
      <c r="BG74" s="3" t="str">
        <f ca="1">IF($A74=2,IF($C74&lt;0,Solutions!$B$9+$C74,$C74),"")</f>
        <v/>
      </c>
      <c r="BH74" s="3">
        <f t="shared" ca="1" si="11"/>
        <v>0</v>
      </c>
      <c r="BI74" s="3" t="str">
        <f ca="1">IF($A74=1,Solutions!$B$9-1,"")</f>
        <v/>
      </c>
      <c r="BJ74" s="3" t="str">
        <f t="shared" ca="1" si="12"/>
        <v/>
      </c>
      <c r="BK74" s="3">
        <f ca="1">IF($A74=3,'part2 invmod'!D73,"")</f>
        <v>50709179943470</v>
      </c>
    </row>
    <row r="75" spans="1:63">
      <c r="A75" s="3">
        <f ca="1">OFFSET(Input!C$1,COUNT(Input!$C:$C)-(ROW()-ROW($A$3)+1),0)</f>
        <v>2</v>
      </c>
      <c r="B75" s="3" t="str">
        <f ca="1">OFFSET(Input!D$1,COUNT(Input!$C:$C)-(ROW()-ROW($A$3)+1),0)</f>
        <v>offset</v>
      </c>
      <c r="C75" s="3">
        <f ca="1">OFFSET(Input!E$1,COUNT(Input!$C:$C)-(ROW()-ROW($A$3)+1),0)</f>
        <v>-5258</v>
      </c>
      <c r="D75" s="3">
        <f ca="1">MOD(BD75+MOD(SUMPRODUCT(--ISODD(INT(D74/F$2:M$2)),F75:M75),Solutions!$B$9)+MOD(SUMPRODUCT(--ISODD(INT(D74/N$2:U$2)),N75:U75),Solutions!$B$9)+MOD(SUMPRODUCT(--ISODD(INT(D74/V$2:AC$2)),V75:AC75),Solutions!$B$9)+MOD(SUMPRODUCT(--ISODD(INT(D74/AD$2:AK$2)),AD75:AK75),Solutions!$B$9)+MOD(SUMPRODUCT(--ISODD(INT(D74/AL$2:AS$2)),AL75:AS75),Solutions!$B$9)+MOD(SUMPRODUCT(--ISODD(INT(D74/AT$2:BA$2)),AT75:BA75),Solutions!$B$9)+MOD(SUMPRODUCT(--ISODD(INT(D74/BB$2:BC$2)),BB75:BC75),Solutions!$B$9),Solutions!$B$9)</f>
        <v>77561482005089</v>
      </c>
      <c r="E75" s="3">
        <f ca="1">MOD(MOD(SUMPRODUCT(--ISODD(INT(E74/F$2:M$2)),F75:M75),Solutions!$B$9)+MOD(SUMPRODUCT(--ISODD(INT(E74/N$2:U$2)),N75:U75),Solutions!$B$9)+MOD(SUMPRODUCT(--ISODD(INT(E74/V$2:AC$2)),V75:AC75),Solutions!$B$9)+MOD(SUMPRODUCT(--ISODD(INT(E74/AD$2:AK$2)),AD75:AK75),Solutions!$B$9)+MOD(SUMPRODUCT(--ISODD(INT(E74/AL$2:AS$2)),AL75:AS75),Solutions!$B$9)+MOD(SUMPRODUCT(--ISODD(INT(E74/AT$2:BA$2)),AT75:BA75),Solutions!$B$9)+MOD(SUMPRODUCT(--ISODD(INT(E74/BB$2:BC$2)),BB75:BC75),Solutions!$B$9),Solutions!$B$9)</f>
        <v>82915982482997</v>
      </c>
      <c r="F75" s="3">
        <f t="shared" ca="1" si="10"/>
        <v>1</v>
      </c>
      <c r="G75" s="3">
        <f ca="1">F75*2-IF(F75*2&gt;=Solutions!$B$9,Solutions!$B$9,0)</f>
        <v>2</v>
      </c>
      <c r="H75" s="3">
        <f ca="1">G75*2-IF(G75*2&gt;=Solutions!$B$9,Solutions!$B$9,0)</f>
        <v>4</v>
      </c>
      <c r="I75" s="3">
        <f ca="1">H75*2-IF(H75*2&gt;=Solutions!$B$9,Solutions!$B$9,0)</f>
        <v>8</v>
      </c>
      <c r="J75" s="3">
        <f ca="1">I75*2-IF(I75*2&gt;=Solutions!$B$9,Solutions!$B$9,0)</f>
        <v>16</v>
      </c>
      <c r="K75" s="3">
        <f ca="1">J75*2-IF(J75*2&gt;=Solutions!$B$9,Solutions!$B$9,0)</f>
        <v>32</v>
      </c>
      <c r="L75" s="3">
        <f ca="1">K75*2-IF(K75*2&gt;=Solutions!$B$9,Solutions!$B$9,0)</f>
        <v>64</v>
      </c>
      <c r="M75" s="3">
        <f ca="1">L75*2-IF(L75*2&gt;=Solutions!$B$9,Solutions!$B$9,0)</f>
        <v>128</v>
      </c>
      <c r="N75" s="3">
        <f ca="1">M75*2-IF(M75*2&gt;=Solutions!$B$9,Solutions!$B$9,0)</f>
        <v>256</v>
      </c>
      <c r="O75" s="3">
        <f ca="1">N75*2-IF(N75*2&gt;=Solutions!$B$9,Solutions!$B$9,0)</f>
        <v>512</v>
      </c>
      <c r="P75" s="3">
        <f ca="1">O75*2-IF(O75*2&gt;=Solutions!$B$9,Solutions!$B$9,0)</f>
        <v>1024</v>
      </c>
      <c r="Q75" s="3">
        <f ca="1">P75*2-IF(P75*2&gt;=Solutions!$B$9,Solutions!$B$9,0)</f>
        <v>2048</v>
      </c>
      <c r="R75" s="3">
        <f ca="1">Q75*2-IF(Q75*2&gt;=Solutions!$B$9,Solutions!$B$9,0)</f>
        <v>4096</v>
      </c>
      <c r="S75" s="3">
        <f ca="1">R75*2-IF(R75*2&gt;=Solutions!$B$9,Solutions!$B$9,0)</f>
        <v>8192</v>
      </c>
      <c r="T75" s="3">
        <f ca="1">S75*2-IF(S75*2&gt;=Solutions!$B$9,Solutions!$B$9,0)</f>
        <v>16384</v>
      </c>
      <c r="U75" s="3">
        <f ca="1">T75*2-IF(T75*2&gt;=Solutions!$B$9,Solutions!$B$9,0)</f>
        <v>32768</v>
      </c>
      <c r="V75" s="3">
        <f ca="1">U75*2-IF(U75*2&gt;=Solutions!$B$9,Solutions!$B$9,0)</f>
        <v>65536</v>
      </c>
      <c r="W75" s="3">
        <f ca="1">V75*2-IF(V75*2&gt;=Solutions!$B$9,Solutions!$B$9,0)</f>
        <v>131072</v>
      </c>
      <c r="X75" s="3">
        <f ca="1">W75*2-IF(W75*2&gt;=Solutions!$B$9,Solutions!$B$9,0)</f>
        <v>262144</v>
      </c>
      <c r="Y75" s="3">
        <f ca="1">X75*2-IF(X75*2&gt;=Solutions!$B$9,Solutions!$B$9,0)</f>
        <v>524288</v>
      </c>
      <c r="Z75" s="3">
        <f ca="1">Y75*2-IF(Y75*2&gt;=Solutions!$B$9,Solutions!$B$9,0)</f>
        <v>1048576</v>
      </c>
      <c r="AA75" s="3">
        <f ca="1">Z75*2-IF(Z75*2&gt;=Solutions!$B$9,Solutions!$B$9,0)</f>
        <v>2097152</v>
      </c>
      <c r="AB75" s="3">
        <f ca="1">AA75*2-IF(AA75*2&gt;=Solutions!$B$9,Solutions!$B$9,0)</f>
        <v>4194304</v>
      </c>
      <c r="AC75" s="3">
        <f ca="1">AB75*2-IF(AB75*2&gt;=Solutions!$B$9,Solutions!$B$9,0)</f>
        <v>8388608</v>
      </c>
      <c r="AD75" s="3">
        <f ca="1">AC75*2-IF(AC75*2&gt;=Solutions!$B$9,Solutions!$B$9,0)</f>
        <v>16777216</v>
      </c>
      <c r="AE75" s="3">
        <f ca="1">AD75*2-IF(AD75*2&gt;=Solutions!$B$9,Solutions!$B$9,0)</f>
        <v>33554432</v>
      </c>
      <c r="AF75" s="3">
        <f ca="1">AE75*2-IF(AE75*2&gt;=Solutions!$B$9,Solutions!$B$9,0)</f>
        <v>67108864</v>
      </c>
      <c r="AG75" s="3">
        <f ca="1">AF75*2-IF(AF75*2&gt;=Solutions!$B$9,Solutions!$B$9,0)</f>
        <v>134217728</v>
      </c>
      <c r="AH75" s="3">
        <f ca="1">AG75*2-IF(AG75*2&gt;=Solutions!$B$9,Solutions!$B$9,0)</f>
        <v>268435456</v>
      </c>
      <c r="AI75" s="3">
        <f ca="1">AH75*2-IF(AH75*2&gt;=Solutions!$B$9,Solutions!$B$9,0)</f>
        <v>536870912</v>
      </c>
      <c r="AJ75" s="3">
        <f ca="1">AI75*2-IF(AI75*2&gt;=Solutions!$B$9,Solutions!$B$9,0)</f>
        <v>1073741824</v>
      </c>
      <c r="AK75" s="3">
        <f ca="1">AJ75*2-IF(AJ75*2&gt;=Solutions!$B$9,Solutions!$B$9,0)</f>
        <v>2147483648</v>
      </c>
      <c r="AL75" s="3">
        <f ca="1">AK75*2-IF(AK75*2&gt;=Solutions!$B$9,Solutions!$B$9,0)</f>
        <v>4294967296</v>
      </c>
      <c r="AM75" s="3">
        <f ca="1">AL75*2-IF(AL75*2&gt;=Solutions!$B$9,Solutions!$B$9,0)</f>
        <v>8589934592</v>
      </c>
      <c r="AN75" s="3">
        <f ca="1">AM75*2-IF(AM75*2&gt;=Solutions!$B$9,Solutions!$B$9,0)</f>
        <v>17179869184</v>
      </c>
      <c r="AO75" s="3">
        <f ca="1">AN75*2-IF(AN75*2&gt;=Solutions!$B$9,Solutions!$B$9,0)</f>
        <v>34359738368</v>
      </c>
      <c r="AP75" s="3">
        <f ca="1">AO75*2-IF(AO75*2&gt;=Solutions!$B$9,Solutions!$B$9,0)</f>
        <v>68719476736</v>
      </c>
      <c r="AQ75" s="3">
        <f ca="1">AP75*2-IF(AP75*2&gt;=Solutions!$B$9,Solutions!$B$9,0)</f>
        <v>137438953472</v>
      </c>
      <c r="AR75" s="3">
        <f ca="1">AQ75*2-IF(AQ75*2&gt;=Solutions!$B$9,Solutions!$B$9,0)</f>
        <v>274877906944</v>
      </c>
      <c r="AS75" s="3">
        <f ca="1">AR75*2-IF(AR75*2&gt;=Solutions!$B$9,Solutions!$B$9,0)</f>
        <v>549755813888</v>
      </c>
      <c r="AT75" s="3">
        <f ca="1">AS75*2-IF(AS75*2&gt;=Solutions!$B$9,Solutions!$B$9,0)</f>
        <v>1099511627776</v>
      </c>
      <c r="AU75" s="3">
        <f ca="1">AT75*2-IF(AT75*2&gt;=Solutions!$B$9,Solutions!$B$9,0)</f>
        <v>2199023255552</v>
      </c>
      <c r="AV75" s="3">
        <f ca="1">AU75*2-IF(AU75*2&gt;=Solutions!$B$9,Solutions!$B$9,0)</f>
        <v>4398046511104</v>
      </c>
      <c r="AW75" s="3">
        <f ca="1">AV75*2-IF(AV75*2&gt;=Solutions!$B$9,Solutions!$B$9,0)</f>
        <v>8796093022208</v>
      </c>
      <c r="AX75" s="3">
        <f ca="1">AW75*2-IF(AW75*2&gt;=Solutions!$B$9,Solutions!$B$9,0)</f>
        <v>17592186044416</v>
      </c>
      <c r="AY75" s="3">
        <f ca="1">AX75*2-IF(AX75*2&gt;=Solutions!$B$9,Solutions!$B$9,0)</f>
        <v>35184372088832</v>
      </c>
      <c r="AZ75" s="3">
        <f ca="1">AY75*2-IF(AY75*2&gt;=Solutions!$B$9,Solutions!$B$9,0)</f>
        <v>70368744177664</v>
      </c>
      <c r="BA75" s="3">
        <f ca="1">AZ75*2-IF(AZ75*2&gt;=Solutions!$B$9,Solutions!$B$9,0)</f>
        <v>21421770841281</v>
      </c>
      <c r="BB75" s="3">
        <f ca="1">BA75*2-IF(BA75*2&gt;=Solutions!$B$9,Solutions!$B$9,0)</f>
        <v>42843541682562</v>
      </c>
      <c r="BC75" s="3">
        <f ca="1">BB75*2-IF(BB75*2&gt;=Solutions!$B$9,Solutions!$B$9,0)</f>
        <v>85687083365124</v>
      </c>
      <c r="BD75" s="3">
        <f t="shared" ca="1" si="8"/>
        <v>119315717508789</v>
      </c>
      <c r="BE75" s="3">
        <f t="shared" ca="1" si="9"/>
        <v>1</v>
      </c>
      <c r="BF75" s="3" t="str">
        <f ca="1">IF($A75=1,Solutions!$B$9-1,"")</f>
        <v/>
      </c>
      <c r="BG75" s="3">
        <f ca="1">IF($A75=2,IF($C75&lt;0,Solutions!$B$9+$C75,$C75),"")</f>
        <v>119315717508789</v>
      </c>
      <c r="BH75" s="3" t="str">
        <f t="shared" ca="1" si="11"/>
        <v/>
      </c>
      <c r="BI75" s="3" t="str">
        <f ca="1">IF($A75=1,Solutions!$B$9-1,"")</f>
        <v/>
      </c>
      <c r="BJ75" s="3">
        <f t="shared" ca="1" si="12"/>
        <v>1</v>
      </c>
      <c r="BK75" s="3" t="str">
        <f ca="1">IF($A75=3,'part2 invmod'!D74,"")</f>
        <v/>
      </c>
    </row>
    <row r="76" spans="1:63">
      <c r="A76" s="3">
        <f ca="1">OFFSET(Input!C$1,COUNT(Input!$C:$C)-(ROW()-ROW($A$3)+1),0)</f>
        <v>1</v>
      </c>
      <c r="B76" s="3" t="str">
        <f ca="1">OFFSET(Input!D$1,COUNT(Input!$C:$C)-(ROW()-ROW($A$3)+1),0)</f>
        <v>reverse</v>
      </c>
      <c r="C76" s="3">
        <f ca="1">OFFSET(Input!E$1,COUNT(Input!$C:$C)-(ROW()-ROW($A$3)+1),0)</f>
        <v>0</v>
      </c>
      <c r="D76" s="3">
        <f ca="1">MOD(BD76+MOD(SUMPRODUCT(--ISODD(INT(D75/F$2:M$2)),F76:M76),Solutions!$B$9)+MOD(SUMPRODUCT(--ISODD(INT(D75/N$2:U$2)),N76:U76),Solutions!$B$9)+MOD(SUMPRODUCT(--ISODD(INT(D75/V$2:AC$2)),V76:AC76),Solutions!$B$9)+MOD(SUMPRODUCT(--ISODD(INT(D75/AD$2:AK$2)),AD76:AK76),Solutions!$B$9)+MOD(SUMPRODUCT(--ISODD(INT(D75/AL$2:AS$2)),AL76:AS76),Solutions!$B$9)+MOD(SUMPRODUCT(--ISODD(INT(D75/AT$2:BA$2)),AT76:BA76),Solutions!$B$9)+MOD(SUMPRODUCT(--ISODD(INT(D75/BB$2:BC$2)),BB76:BC76),Solutions!$B$9),Solutions!$B$9)</f>
        <v>41754235508957</v>
      </c>
      <c r="E76" s="3">
        <f ca="1">MOD(MOD(SUMPRODUCT(--ISODD(INT(E75/F$2:M$2)),F76:M76),Solutions!$B$9)+MOD(SUMPRODUCT(--ISODD(INT(E75/N$2:U$2)),N76:U76),Solutions!$B$9)+MOD(SUMPRODUCT(--ISODD(INT(E75/V$2:AC$2)),V76:AC76),Solutions!$B$9)+MOD(SUMPRODUCT(--ISODD(INT(E75/AD$2:AK$2)),AD76:AK76),Solutions!$B$9)+MOD(SUMPRODUCT(--ISODD(INT(E75/AL$2:AS$2)),AL76:AS76),Solutions!$B$9)+MOD(SUMPRODUCT(--ISODD(INT(E75/AT$2:BA$2)),AT76:BA76),Solutions!$B$9)+MOD(SUMPRODUCT(--ISODD(INT(E75/BB$2:BC$2)),BB76:BC76),Solutions!$B$9),Solutions!$B$9)</f>
        <v>36399735031050</v>
      </c>
      <c r="F76" s="3">
        <f t="shared" ca="1" si="10"/>
        <v>119315717514046</v>
      </c>
      <c r="G76" s="3">
        <f ca="1">F76*2-IF(F76*2&gt;=Solutions!$B$9,Solutions!$B$9,0)</f>
        <v>119315717514045</v>
      </c>
      <c r="H76" s="3">
        <f ca="1">G76*2-IF(G76*2&gt;=Solutions!$B$9,Solutions!$B$9,0)</f>
        <v>119315717514043</v>
      </c>
      <c r="I76" s="3">
        <f ca="1">H76*2-IF(H76*2&gt;=Solutions!$B$9,Solutions!$B$9,0)</f>
        <v>119315717514039</v>
      </c>
      <c r="J76" s="3">
        <f ca="1">I76*2-IF(I76*2&gt;=Solutions!$B$9,Solutions!$B$9,0)</f>
        <v>119315717514031</v>
      </c>
      <c r="K76" s="3">
        <f ca="1">J76*2-IF(J76*2&gt;=Solutions!$B$9,Solutions!$B$9,0)</f>
        <v>119315717514015</v>
      </c>
      <c r="L76" s="3">
        <f ca="1">K76*2-IF(K76*2&gt;=Solutions!$B$9,Solutions!$B$9,0)</f>
        <v>119315717513983</v>
      </c>
      <c r="M76" s="3">
        <f ca="1">L76*2-IF(L76*2&gt;=Solutions!$B$9,Solutions!$B$9,0)</f>
        <v>119315717513919</v>
      </c>
      <c r="N76" s="3">
        <f ca="1">M76*2-IF(M76*2&gt;=Solutions!$B$9,Solutions!$B$9,0)</f>
        <v>119315717513791</v>
      </c>
      <c r="O76" s="3">
        <f ca="1">N76*2-IF(N76*2&gt;=Solutions!$B$9,Solutions!$B$9,0)</f>
        <v>119315717513535</v>
      </c>
      <c r="P76" s="3">
        <f ca="1">O76*2-IF(O76*2&gt;=Solutions!$B$9,Solutions!$B$9,0)</f>
        <v>119315717513023</v>
      </c>
      <c r="Q76" s="3">
        <f ca="1">P76*2-IF(P76*2&gt;=Solutions!$B$9,Solutions!$B$9,0)</f>
        <v>119315717511999</v>
      </c>
      <c r="R76" s="3">
        <f ca="1">Q76*2-IF(Q76*2&gt;=Solutions!$B$9,Solutions!$B$9,0)</f>
        <v>119315717509951</v>
      </c>
      <c r="S76" s="3">
        <f ca="1">R76*2-IF(R76*2&gt;=Solutions!$B$9,Solutions!$B$9,0)</f>
        <v>119315717505855</v>
      </c>
      <c r="T76" s="3">
        <f ca="1">S76*2-IF(S76*2&gt;=Solutions!$B$9,Solutions!$B$9,0)</f>
        <v>119315717497663</v>
      </c>
      <c r="U76" s="3">
        <f ca="1">T76*2-IF(T76*2&gt;=Solutions!$B$9,Solutions!$B$9,0)</f>
        <v>119315717481279</v>
      </c>
      <c r="V76" s="3">
        <f ca="1">U76*2-IF(U76*2&gt;=Solutions!$B$9,Solutions!$B$9,0)</f>
        <v>119315717448511</v>
      </c>
      <c r="W76" s="3">
        <f ca="1">V76*2-IF(V76*2&gt;=Solutions!$B$9,Solutions!$B$9,0)</f>
        <v>119315717382975</v>
      </c>
      <c r="X76" s="3">
        <f ca="1">W76*2-IF(W76*2&gt;=Solutions!$B$9,Solutions!$B$9,0)</f>
        <v>119315717251903</v>
      </c>
      <c r="Y76" s="3">
        <f ca="1">X76*2-IF(X76*2&gt;=Solutions!$B$9,Solutions!$B$9,0)</f>
        <v>119315716989759</v>
      </c>
      <c r="Z76" s="3">
        <f ca="1">Y76*2-IF(Y76*2&gt;=Solutions!$B$9,Solutions!$B$9,0)</f>
        <v>119315716465471</v>
      </c>
      <c r="AA76" s="3">
        <f ca="1">Z76*2-IF(Z76*2&gt;=Solutions!$B$9,Solutions!$B$9,0)</f>
        <v>119315715416895</v>
      </c>
      <c r="AB76" s="3">
        <f ca="1">AA76*2-IF(AA76*2&gt;=Solutions!$B$9,Solutions!$B$9,0)</f>
        <v>119315713319743</v>
      </c>
      <c r="AC76" s="3">
        <f ca="1">AB76*2-IF(AB76*2&gt;=Solutions!$B$9,Solutions!$B$9,0)</f>
        <v>119315709125439</v>
      </c>
      <c r="AD76" s="3">
        <f ca="1">AC76*2-IF(AC76*2&gt;=Solutions!$B$9,Solutions!$B$9,0)</f>
        <v>119315700736831</v>
      </c>
      <c r="AE76" s="3">
        <f ca="1">AD76*2-IF(AD76*2&gt;=Solutions!$B$9,Solutions!$B$9,0)</f>
        <v>119315683959615</v>
      </c>
      <c r="AF76" s="3">
        <f ca="1">AE76*2-IF(AE76*2&gt;=Solutions!$B$9,Solutions!$B$9,0)</f>
        <v>119315650405183</v>
      </c>
      <c r="AG76" s="3">
        <f ca="1">AF76*2-IF(AF76*2&gt;=Solutions!$B$9,Solutions!$B$9,0)</f>
        <v>119315583296319</v>
      </c>
      <c r="AH76" s="3">
        <f ca="1">AG76*2-IF(AG76*2&gt;=Solutions!$B$9,Solutions!$B$9,0)</f>
        <v>119315449078591</v>
      </c>
      <c r="AI76" s="3">
        <f ca="1">AH76*2-IF(AH76*2&gt;=Solutions!$B$9,Solutions!$B$9,0)</f>
        <v>119315180643135</v>
      </c>
      <c r="AJ76" s="3">
        <f ca="1">AI76*2-IF(AI76*2&gt;=Solutions!$B$9,Solutions!$B$9,0)</f>
        <v>119314643772223</v>
      </c>
      <c r="AK76" s="3">
        <f ca="1">AJ76*2-IF(AJ76*2&gt;=Solutions!$B$9,Solutions!$B$9,0)</f>
        <v>119313570030399</v>
      </c>
      <c r="AL76" s="3">
        <f ca="1">AK76*2-IF(AK76*2&gt;=Solutions!$B$9,Solutions!$B$9,0)</f>
        <v>119311422546751</v>
      </c>
      <c r="AM76" s="3">
        <f ca="1">AL76*2-IF(AL76*2&gt;=Solutions!$B$9,Solutions!$B$9,0)</f>
        <v>119307127579455</v>
      </c>
      <c r="AN76" s="3">
        <f ca="1">AM76*2-IF(AM76*2&gt;=Solutions!$B$9,Solutions!$B$9,0)</f>
        <v>119298537644863</v>
      </c>
      <c r="AO76" s="3">
        <f ca="1">AN76*2-IF(AN76*2&gt;=Solutions!$B$9,Solutions!$B$9,0)</f>
        <v>119281357775679</v>
      </c>
      <c r="AP76" s="3">
        <f ca="1">AO76*2-IF(AO76*2&gt;=Solutions!$B$9,Solutions!$B$9,0)</f>
        <v>119246998037311</v>
      </c>
      <c r="AQ76" s="3">
        <f ca="1">AP76*2-IF(AP76*2&gt;=Solutions!$B$9,Solutions!$B$9,0)</f>
        <v>119178278560575</v>
      </c>
      <c r="AR76" s="3">
        <f ca="1">AQ76*2-IF(AQ76*2&gt;=Solutions!$B$9,Solutions!$B$9,0)</f>
        <v>119040839607103</v>
      </c>
      <c r="AS76" s="3">
        <f ca="1">AR76*2-IF(AR76*2&gt;=Solutions!$B$9,Solutions!$B$9,0)</f>
        <v>118765961700159</v>
      </c>
      <c r="AT76" s="3">
        <f ca="1">AS76*2-IF(AS76*2&gt;=Solutions!$B$9,Solutions!$B$9,0)</f>
        <v>118216205886271</v>
      </c>
      <c r="AU76" s="3">
        <f ca="1">AT76*2-IF(AT76*2&gt;=Solutions!$B$9,Solutions!$B$9,0)</f>
        <v>117116694258495</v>
      </c>
      <c r="AV76" s="3">
        <f ca="1">AU76*2-IF(AU76*2&gt;=Solutions!$B$9,Solutions!$B$9,0)</f>
        <v>114917671002943</v>
      </c>
      <c r="AW76" s="3">
        <f ca="1">AV76*2-IF(AV76*2&gt;=Solutions!$B$9,Solutions!$B$9,0)</f>
        <v>110519624491839</v>
      </c>
      <c r="AX76" s="3">
        <f ca="1">AW76*2-IF(AW76*2&gt;=Solutions!$B$9,Solutions!$B$9,0)</f>
        <v>101723531469631</v>
      </c>
      <c r="AY76" s="3">
        <f ca="1">AX76*2-IF(AX76*2&gt;=Solutions!$B$9,Solutions!$B$9,0)</f>
        <v>84131345425215</v>
      </c>
      <c r="AZ76" s="3">
        <f ca="1">AY76*2-IF(AY76*2&gt;=Solutions!$B$9,Solutions!$B$9,0)</f>
        <v>48946973336383</v>
      </c>
      <c r="BA76" s="3">
        <f ca="1">AZ76*2-IF(AZ76*2&gt;=Solutions!$B$9,Solutions!$B$9,0)</f>
        <v>97893946672766</v>
      </c>
      <c r="BB76" s="3">
        <f ca="1">BA76*2-IF(BA76*2&gt;=Solutions!$B$9,Solutions!$B$9,0)</f>
        <v>76472175831485</v>
      </c>
      <c r="BC76" s="3">
        <f ca="1">BB76*2-IF(BB76*2&gt;=Solutions!$B$9,Solutions!$B$9,0)</f>
        <v>33628634148923</v>
      </c>
      <c r="BD76" s="3">
        <f t="shared" ca="1" si="8"/>
        <v>119315717514046</v>
      </c>
      <c r="BE76" s="3">
        <f t="shared" ca="1" si="9"/>
        <v>119315717514046</v>
      </c>
      <c r="BF76" s="3">
        <f ca="1">IF($A76=1,Solutions!$B$9-1,"")</f>
        <v>119315717514046</v>
      </c>
      <c r="BG76" s="3" t="str">
        <f ca="1">IF($A76=2,IF($C76&lt;0,Solutions!$B$9+$C76,$C76),"")</f>
        <v/>
      </c>
      <c r="BH76" s="3" t="str">
        <f t="shared" ca="1" si="11"/>
        <v/>
      </c>
      <c r="BI76" s="3">
        <f ca="1">IF($A76=1,Solutions!$B$9-1,"")</f>
        <v>119315717514046</v>
      </c>
      <c r="BJ76" s="3" t="str">
        <f t="shared" ca="1" si="12"/>
        <v/>
      </c>
      <c r="BK76" s="3" t="str">
        <f ca="1">IF($A76=3,'part2 invmod'!D75,"")</f>
        <v/>
      </c>
    </row>
    <row r="77" spans="1:63">
      <c r="A77" s="3">
        <f ca="1">OFFSET(Input!C$1,COUNT(Input!$C:$C)-(ROW()-ROW($A$3)+1),0)</f>
        <v>2</v>
      </c>
      <c r="B77" s="3" t="str">
        <f ca="1">OFFSET(Input!D$1,COUNT(Input!$C:$C)-(ROW()-ROW($A$3)+1),0)</f>
        <v>offset</v>
      </c>
      <c r="C77" s="3">
        <f ca="1">OFFSET(Input!E$1,COUNT(Input!$C:$C)-(ROW()-ROW($A$3)+1),0)</f>
        <v>3842</v>
      </c>
      <c r="D77" s="3">
        <f ca="1">MOD(BD77+MOD(SUMPRODUCT(--ISODD(INT(D76/F$2:M$2)),F77:M77),Solutions!$B$9)+MOD(SUMPRODUCT(--ISODD(INT(D76/N$2:U$2)),N77:U77),Solutions!$B$9)+MOD(SUMPRODUCT(--ISODD(INT(D76/V$2:AC$2)),V77:AC77),Solutions!$B$9)+MOD(SUMPRODUCT(--ISODD(INT(D76/AD$2:AK$2)),AD77:AK77),Solutions!$B$9)+MOD(SUMPRODUCT(--ISODD(INT(D76/AL$2:AS$2)),AL77:AS77),Solutions!$B$9)+MOD(SUMPRODUCT(--ISODD(INT(D76/AT$2:BA$2)),AT77:BA77),Solutions!$B$9)+MOD(SUMPRODUCT(--ISODD(INT(D76/BB$2:BC$2)),BB77:BC77),Solutions!$B$9),Solutions!$B$9)</f>
        <v>41754235512799</v>
      </c>
      <c r="E77" s="3">
        <f ca="1">MOD(MOD(SUMPRODUCT(--ISODD(INT(E76/F$2:M$2)),F77:M77),Solutions!$B$9)+MOD(SUMPRODUCT(--ISODD(INT(E76/N$2:U$2)),N77:U77),Solutions!$B$9)+MOD(SUMPRODUCT(--ISODD(INT(E76/V$2:AC$2)),V77:AC77),Solutions!$B$9)+MOD(SUMPRODUCT(--ISODD(INT(E76/AD$2:AK$2)),AD77:AK77),Solutions!$B$9)+MOD(SUMPRODUCT(--ISODD(INT(E76/AL$2:AS$2)),AL77:AS77),Solutions!$B$9)+MOD(SUMPRODUCT(--ISODD(INT(E76/AT$2:BA$2)),AT77:BA77),Solutions!$B$9)+MOD(SUMPRODUCT(--ISODD(INT(E76/BB$2:BC$2)),BB77:BC77),Solutions!$B$9),Solutions!$B$9)</f>
        <v>36399735031050</v>
      </c>
      <c r="F77" s="3">
        <f t="shared" ca="1" si="10"/>
        <v>1</v>
      </c>
      <c r="G77" s="3">
        <f ca="1">F77*2-IF(F77*2&gt;=Solutions!$B$9,Solutions!$B$9,0)</f>
        <v>2</v>
      </c>
      <c r="H77" s="3">
        <f ca="1">G77*2-IF(G77*2&gt;=Solutions!$B$9,Solutions!$B$9,0)</f>
        <v>4</v>
      </c>
      <c r="I77" s="3">
        <f ca="1">H77*2-IF(H77*2&gt;=Solutions!$B$9,Solutions!$B$9,0)</f>
        <v>8</v>
      </c>
      <c r="J77" s="3">
        <f ca="1">I77*2-IF(I77*2&gt;=Solutions!$B$9,Solutions!$B$9,0)</f>
        <v>16</v>
      </c>
      <c r="K77" s="3">
        <f ca="1">J77*2-IF(J77*2&gt;=Solutions!$B$9,Solutions!$B$9,0)</f>
        <v>32</v>
      </c>
      <c r="L77" s="3">
        <f ca="1">K77*2-IF(K77*2&gt;=Solutions!$B$9,Solutions!$B$9,0)</f>
        <v>64</v>
      </c>
      <c r="M77" s="3">
        <f ca="1">L77*2-IF(L77*2&gt;=Solutions!$B$9,Solutions!$B$9,0)</f>
        <v>128</v>
      </c>
      <c r="N77" s="3">
        <f ca="1">M77*2-IF(M77*2&gt;=Solutions!$B$9,Solutions!$B$9,0)</f>
        <v>256</v>
      </c>
      <c r="O77" s="3">
        <f ca="1">N77*2-IF(N77*2&gt;=Solutions!$B$9,Solutions!$B$9,0)</f>
        <v>512</v>
      </c>
      <c r="P77" s="3">
        <f ca="1">O77*2-IF(O77*2&gt;=Solutions!$B$9,Solutions!$B$9,0)</f>
        <v>1024</v>
      </c>
      <c r="Q77" s="3">
        <f ca="1">P77*2-IF(P77*2&gt;=Solutions!$B$9,Solutions!$B$9,0)</f>
        <v>2048</v>
      </c>
      <c r="R77" s="3">
        <f ca="1">Q77*2-IF(Q77*2&gt;=Solutions!$B$9,Solutions!$B$9,0)</f>
        <v>4096</v>
      </c>
      <c r="S77" s="3">
        <f ca="1">R77*2-IF(R77*2&gt;=Solutions!$B$9,Solutions!$B$9,0)</f>
        <v>8192</v>
      </c>
      <c r="T77" s="3">
        <f ca="1">S77*2-IF(S77*2&gt;=Solutions!$B$9,Solutions!$B$9,0)</f>
        <v>16384</v>
      </c>
      <c r="U77" s="3">
        <f ca="1">T77*2-IF(T77*2&gt;=Solutions!$B$9,Solutions!$B$9,0)</f>
        <v>32768</v>
      </c>
      <c r="V77" s="3">
        <f ca="1">U77*2-IF(U77*2&gt;=Solutions!$B$9,Solutions!$B$9,0)</f>
        <v>65536</v>
      </c>
      <c r="W77" s="3">
        <f ca="1">V77*2-IF(V77*2&gt;=Solutions!$B$9,Solutions!$B$9,0)</f>
        <v>131072</v>
      </c>
      <c r="X77" s="3">
        <f ca="1">W77*2-IF(W77*2&gt;=Solutions!$B$9,Solutions!$B$9,0)</f>
        <v>262144</v>
      </c>
      <c r="Y77" s="3">
        <f ca="1">X77*2-IF(X77*2&gt;=Solutions!$B$9,Solutions!$B$9,0)</f>
        <v>524288</v>
      </c>
      <c r="Z77" s="3">
        <f ca="1">Y77*2-IF(Y77*2&gt;=Solutions!$B$9,Solutions!$B$9,0)</f>
        <v>1048576</v>
      </c>
      <c r="AA77" s="3">
        <f ca="1">Z77*2-IF(Z77*2&gt;=Solutions!$B$9,Solutions!$B$9,0)</f>
        <v>2097152</v>
      </c>
      <c r="AB77" s="3">
        <f ca="1">AA77*2-IF(AA77*2&gt;=Solutions!$B$9,Solutions!$B$9,0)</f>
        <v>4194304</v>
      </c>
      <c r="AC77" s="3">
        <f ca="1">AB77*2-IF(AB77*2&gt;=Solutions!$B$9,Solutions!$B$9,0)</f>
        <v>8388608</v>
      </c>
      <c r="AD77" s="3">
        <f ca="1">AC77*2-IF(AC77*2&gt;=Solutions!$B$9,Solutions!$B$9,0)</f>
        <v>16777216</v>
      </c>
      <c r="AE77" s="3">
        <f ca="1">AD77*2-IF(AD77*2&gt;=Solutions!$B$9,Solutions!$B$9,0)</f>
        <v>33554432</v>
      </c>
      <c r="AF77" s="3">
        <f ca="1">AE77*2-IF(AE77*2&gt;=Solutions!$B$9,Solutions!$B$9,0)</f>
        <v>67108864</v>
      </c>
      <c r="AG77" s="3">
        <f ca="1">AF77*2-IF(AF77*2&gt;=Solutions!$B$9,Solutions!$B$9,0)</f>
        <v>134217728</v>
      </c>
      <c r="AH77" s="3">
        <f ca="1">AG77*2-IF(AG77*2&gt;=Solutions!$B$9,Solutions!$B$9,0)</f>
        <v>268435456</v>
      </c>
      <c r="AI77" s="3">
        <f ca="1">AH77*2-IF(AH77*2&gt;=Solutions!$B$9,Solutions!$B$9,0)</f>
        <v>536870912</v>
      </c>
      <c r="AJ77" s="3">
        <f ca="1">AI77*2-IF(AI77*2&gt;=Solutions!$B$9,Solutions!$B$9,0)</f>
        <v>1073741824</v>
      </c>
      <c r="AK77" s="3">
        <f ca="1">AJ77*2-IF(AJ77*2&gt;=Solutions!$B$9,Solutions!$B$9,0)</f>
        <v>2147483648</v>
      </c>
      <c r="AL77" s="3">
        <f ca="1">AK77*2-IF(AK77*2&gt;=Solutions!$B$9,Solutions!$B$9,0)</f>
        <v>4294967296</v>
      </c>
      <c r="AM77" s="3">
        <f ca="1">AL77*2-IF(AL77*2&gt;=Solutions!$B$9,Solutions!$B$9,0)</f>
        <v>8589934592</v>
      </c>
      <c r="AN77" s="3">
        <f ca="1">AM77*2-IF(AM77*2&gt;=Solutions!$B$9,Solutions!$B$9,0)</f>
        <v>17179869184</v>
      </c>
      <c r="AO77" s="3">
        <f ca="1">AN77*2-IF(AN77*2&gt;=Solutions!$B$9,Solutions!$B$9,0)</f>
        <v>34359738368</v>
      </c>
      <c r="AP77" s="3">
        <f ca="1">AO77*2-IF(AO77*2&gt;=Solutions!$B$9,Solutions!$B$9,0)</f>
        <v>68719476736</v>
      </c>
      <c r="AQ77" s="3">
        <f ca="1">AP77*2-IF(AP77*2&gt;=Solutions!$B$9,Solutions!$B$9,0)</f>
        <v>137438953472</v>
      </c>
      <c r="AR77" s="3">
        <f ca="1">AQ77*2-IF(AQ77*2&gt;=Solutions!$B$9,Solutions!$B$9,0)</f>
        <v>274877906944</v>
      </c>
      <c r="AS77" s="3">
        <f ca="1">AR77*2-IF(AR77*2&gt;=Solutions!$B$9,Solutions!$B$9,0)</f>
        <v>549755813888</v>
      </c>
      <c r="AT77" s="3">
        <f ca="1">AS77*2-IF(AS77*2&gt;=Solutions!$B$9,Solutions!$B$9,0)</f>
        <v>1099511627776</v>
      </c>
      <c r="AU77" s="3">
        <f ca="1">AT77*2-IF(AT77*2&gt;=Solutions!$B$9,Solutions!$B$9,0)</f>
        <v>2199023255552</v>
      </c>
      <c r="AV77" s="3">
        <f ca="1">AU77*2-IF(AU77*2&gt;=Solutions!$B$9,Solutions!$B$9,0)</f>
        <v>4398046511104</v>
      </c>
      <c r="AW77" s="3">
        <f ca="1">AV77*2-IF(AV77*2&gt;=Solutions!$B$9,Solutions!$B$9,0)</f>
        <v>8796093022208</v>
      </c>
      <c r="AX77" s="3">
        <f ca="1">AW77*2-IF(AW77*2&gt;=Solutions!$B$9,Solutions!$B$9,0)</f>
        <v>17592186044416</v>
      </c>
      <c r="AY77" s="3">
        <f ca="1">AX77*2-IF(AX77*2&gt;=Solutions!$B$9,Solutions!$B$9,0)</f>
        <v>35184372088832</v>
      </c>
      <c r="AZ77" s="3">
        <f ca="1">AY77*2-IF(AY77*2&gt;=Solutions!$B$9,Solutions!$B$9,0)</f>
        <v>70368744177664</v>
      </c>
      <c r="BA77" s="3">
        <f ca="1">AZ77*2-IF(AZ77*2&gt;=Solutions!$B$9,Solutions!$B$9,0)</f>
        <v>21421770841281</v>
      </c>
      <c r="BB77" s="3">
        <f ca="1">BA77*2-IF(BA77*2&gt;=Solutions!$B$9,Solutions!$B$9,0)</f>
        <v>42843541682562</v>
      </c>
      <c r="BC77" s="3">
        <f ca="1">BB77*2-IF(BB77*2&gt;=Solutions!$B$9,Solutions!$B$9,0)</f>
        <v>85687083365124</v>
      </c>
      <c r="BD77" s="3">
        <f t="shared" ca="1" si="8"/>
        <v>3842</v>
      </c>
      <c r="BE77" s="3">
        <f t="shared" ca="1" si="9"/>
        <v>1</v>
      </c>
      <c r="BF77" s="3" t="str">
        <f ca="1">IF($A77=1,Solutions!$B$9-1,"")</f>
        <v/>
      </c>
      <c r="BG77" s="3">
        <f ca="1">IF($A77=2,IF($C77&lt;0,Solutions!$B$9+$C77,$C77),"")</f>
        <v>3842</v>
      </c>
      <c r="BH77" s="3" t="str">
        <f t="shared" ca="1" si="11"/>
        <v/>
      </c>
      <c r="BI77" s="3" t="str">
        <f ca="1">IF($A77=1,Solutions!$B$9-1,"")</f>
        <v/>
      </c>
      <c r="BJ77" s="3">
        <f t="shared" ca="1" si="12"/>
        <v>1</v>
      </c>
      <c r="BK77" s="3" t="str">
        <f ca="1">IF($A77=3,'part2 invmod'!D76,"")</f>
        <v/>
      </c>
    </row>
    <row r="78" spans="1:63">
      <c r="A78" s="3">
        <f ca="1">OFFSET(Input!C$1,COUNT(Input!$C:$C)-(ROW()-ROW($A$3)+1),0)</f>
        <v>3</v>
      </c>
      <c r="B78" s="3" t="str">
        <f ca="1">OFFSET(Input!D$1,COUNT(Input!$C:$C)-(ROW()-ROW($A$3)+1),0)</f>
        <v>interleave</v>
      </c>
      <c r="C78" s="3">
        <f ca="1">OFFSET(Input!E$1,COUNT(Input!$C:$C)-(ROW()-ROW($A$3)+1),0)</f>
        <v>14</v>
      </c>
      <c r="D78" s="3">
        <f ca="1">MOD(BD78+MOD(SUMPRODUCT(--ISODD(INT(D77/F$2:M$2)),F78:M78),Solutions!$B$9)+MOD(SUMPRODUCT(--ISODD(INT(D77/N$2:U$2)),N78:U78),Solutions!$B$9)+MOD(SUMPRODUCT(--ISODD(INT(D77/V$2:AC$2)),V78:AC78),Solutions!$B$9)+MOD(SUMPRODUCT(--ISODD(INT(D77/AD$2:AK$2)),AD78:AK78),Solutions!$B$9)+MOD(SUMPRODUCT(--ISODD(INT(D77/AL$2:AS$2)),AL78:AS78),Solutions!$B$9)+MOD(SUMPRODUCT(--ISODD(INT(D77/AT$2:BA$2)),AT78:BA78),Solutions!$B$9)+MOD(SUMPRODUCT(--ISODD(INT(D77/BB$2:BC$2)),BB78:BC78),Solutions!$B$9),Solutions!$B$9)</f>
        <v>113775611656815</v>
      </c>
      <c r="E78" s="3">
        <f ca="1">MOD(MOD(SUMPRODUCT(--ISODD(INT(E77/F$2:M$2)),F78:M78),Solutions!$B$9)+MOD(SUMPRODUCT(--ISODD(INT(E77/N$2:U$2)),N78:U78),Solutions!$B$9)+MOD(SUMPRODUCT(--ISODD(INT(E77/V$2:AC$2)),V78:AC78),Solutions!$B$9)+MOD(SUMPRODUCT(--ISODD(INT(E77/AD$2:AK$2)),AD78:AK78),Solutions!$B$9)+MOD(SUMPRODUCT(--ISODD(INT(E77/AL$2:AS$2)),AL78:AS78),Solutions!$B$9)+MOD(SUMPRODUCT(--ISODD(INT(E77/AT$2:BA$2)),AT78:BA78),Solutions!$B$9)+MOD(SUMPRODUCT(--ISODD(INT(E77/BB$2:BC$2)),BB78:BC78),Solutions!$B$9),Solutions!$B$9)</f>
        <v>87825493583680</v>
      </c>
      <c r="F78" s="3">
        <f t="shared" ca="1" si="10"/>
        <v>93748063761037</v>
      </c>
      <c r="G78" s="3">
        <f ca="1">F78*2-IF(F78*2&gt;=Solutions!$B$9,Solutions!$B$9,0)</f>
        <v>68180410008027</v>
      </c>
      <c r="H78" s="3">
        <f ca="1">G78*2-IF(G78*2&gt;=Solutions!$B$9,Solutions!$B$9,0)</f>
        <v>17045102502007</v>
      </c>
      <c r="I78" s="3">
        <f ca="1">H78*2-IF(H78*2&gt;=Solutions!$B$9,Solutions!$B$9,0)</f>
        <v>34090205004014</v>
      </c>
      <c r="J78" s="3">
        <f ca="1">I78*2-IF(I78*2&gt;=Solutions!$B$9,Solutions!$B$9,0)</f>
        <v>68180410008028</v>
      </c>
      <c r="K78" s="3">
        <f ca="1">J78*2-IF(J78*2&gt;=Solutions!$B$9,Solutions!$B$9,0)</f>
        <v>17045102502009</v>
      </c>
      <c r="L78" s="3">
        <f ca="1">K78*2-IF(K78*2&gt;=Solutions!$B$9,Solutions!$B$9,0)</f>
        <v>34090205004018</v>
      </c>
      <c r="M78" s="3">
        <f ca="1">L78*2-IF(L78*2&gt;=Solutions!$B$9,Solutions!$B$9,0)</f>
        <v>68180410008036</v>
      </c>
      <c r="N78" s="3">
        <f ca="1">M78*2-IF(M78*2&gt;=Solutions!$B$9,Solutions!$B$9,0)</f>
        <v>17045102502025</v>
      </c>
      <c r="O78" s="3">
        <f ca="1">N78*2-IF(N78*2&gt;=Solutions!$B$9,Solutions!$B$9,0)</f>
        <v>34090205004050</v>
      </c>
      <c r="P78" s="3">
        <f ca="1">O78*2-IF(O78*2&gt;=Solutions!$B$9,Solutions!$B$9,0)</f>
        <v>68180410008100</v>
      </c>
      <c r="Q78" s="3">
        <f ca="1">P78*2-IF(P78*2&gt;=Solutions!$B$9,Solutions!$B$9,0)</f>
        <v>17045102502153</v>
      </c>
      <c r="R78" s="3">
        <f ca="1">Q78*2-IF(Q78*2&gt;=Solutions!$B$9,Solutions!$B$9,0)</f>
        <v>34090205004306</v>
      </c>
      <c r="S78" s="3">
        <f ca="1">R78*2-IF(R78*2&gt;=Solutions!$B$9,Solutions!$B$9,0)</f>
        <v>68180410008612</v>
      </c>
      <c r="T78" s="3">
        <f ca="1">S78*2-IF(S78*2&gt;=Solutions!$B$9,Solutions!$B$9,0)</f>
        <v>17045102503177</v>
      </c>
      <c r="U78" s="3">
        <f ca="1">T78*2-IF(T78*2&gt;=Solutions!$B$9,Solutions!$B$9,0)</f>
        <v>34090205006354</v>
      </c>
      <c r="V78" s="3">
        <f ca="1">U78*2-IF(U78*2&gt;=Solutions!$B$9,Solutions!$B$9,0)</f>
        <v>68180410012708</v>
      </c>
      <c r="W78" s="3">
        <f ca="1">V78*2-IF(V78*2&gt;=Solutions!$B$9,Solutions!$B$9,0)</f>
        <v>17045102511369</v>
      </c>
      <c r="X78" s="3">
        <f ca="1">W78*2-IF(W78*2&gt;=Solutions!$B$9,Solutions!$B$9,0)</f>
        <v>34090205022738</v>
      </c>
      <c r="Y78" s="3">
        <f ca="1">X78*2-IF(X78*2&gt;=Solutions!$B$9,Solutions!$B$9,0)</f>
        <v>68180410045476</v>
      </c>
      <c r="Z78" s="3">
        <f ca="1">Y78*2-IF(Y78*2&gt;=Solutions!$B$9,Solutions!$B$9,0)</f>
        <v>17045102576905</v>
      </c>
      <c r="AA78" s="3">
        <f ca="1">Z78*2-IF(Z78*2&gt;=Solutions!$B$9,Solutions!$B$9,0)</f>
        <v>34090205153810</v>
      </c>
      <c r="AB78" s="3">
        <f ca="1">AA78*2-IF(AA78*2&gt;=Solutions!$B$9,Solutions!$B$9,0)</f>
        <v>68180410307620</v>
      </c>
      <c r="AC78" s="3">
        <f ca="1">AB78*2-IF(AB78*2&gt;=Solutions!$B$9,Solutions!$B$9,0)</f>
        <v>17045103101193</v>
      </c>
      <c r="AD78" s="3">
        <f ca="1">AC78*2-IF(AC78*2&gt;=Solutions!$B$9,Solutions!$B$9,0)</f>
        <v>34090206202386</v>
      </c>
      <c r="AE78" s="3">
        <f ca="1">AD78*2-IF(AD78*2&gt;=Solutions!$B$9,Solutions!$B$9,0)</f>
        <v>68180412404772</v>
      </c>
      <c r="AF78" s="3">
        <f ca="1">AE78*2-IF(AE78*2&gt;=Solutions!$B$9,Solutions!$B$9,0)</f>
        <v>17045107295497</v>
      </c>
      <c r="AG78" s="3">
        <f ca="1">AF78*2-IF(AF78*2&gt;=Solutions!$B$9,Solutions!$B$9,0)</f>
        <v>34090214590994</v>
      </c>
      <c r="AH78" s="3">
        <f ca="1">AG78*2-IF(AG78*2&gt;=Solutions!$B$9,Solutions!$B$9,0)</f>
        <v>68180429181988</v>
      </c>
      <c r="AI78" s="3">
        <f ca="1">AH78*2-IF(AH78*2&gt;=Solutions!$B$9,Solutions!$B$9,0)</f>
        <v>17045140849929</v>
      </c>
      <c r="AJ78" s="3">
        <f ca="1">AI78*2-IF(AI78*2&gt;=Solutions!$B$9,Solutions!$B$9,0)</f>
        <v>34090281699858</v>
      </c>
      <c r="AK78" s="3">
        <f ca="1">AJ78*2-IF(AJ78*2&gt;=Solutions!$B$9,Solutions!$B$9,0)</f>
        <v>68180563399716</v>
      </c>
      <c r="AL78" s="3">
        <f ca="1">AK78*2-IF(AK78*2&gt;=Solutions!$B$9,Solutions!$B$9,0)</f>
        <v>17045409285385</v>
      </c>
      <c r="AM78" s="3">
        <f ca="1">AL78*2-IF(AL78*2&gt;=Solutions!$B$9,Solutions!$B$9,0)</f>
        <v>34090818570770</v>
      </c>
      <c r="AN78" s="3">
        <f ca="1">AM78*2-IF(AM78*2&gt;=Solutions!$B$9,Solutions!$B$9,0)</f>
        <v>68181637141540</v>
      </c>
      <c r="AO78" s="3">
        <f ca="1">AN78*2-IF(AN78*2&gt;=Solutions!$B$9,Solutions!$B$9,0)</f>
        <v>17047556769033</v>
      </c>
      <c r="AP78" s="3">
        <f ca="1">AO78*2-IF(AO78*2&gt;=Solutions!$B$9,Solutions!$B$9,0)</f>
        <v>34095113538066</v>
      </c>
      <c r="AQ78" s="3">
        <f ca="1">AP78*2-IF(AP78*2&gt;=Solutions!$B$9,Solutions!$B$9,0)</f>
        <v>68190227076132</v>
      </c>
      <c r="AR78" s="3">
        <f ca="1">AQ78*2-IF(AQ78*2&gt;=Solutions!$B$9,Solutions!$B$9,0)</f>
        <v>17064736638217</v>
      </c>
      <c r="AS78" s="3">
        <f ca="1">AR78*2-IF(AR78*2&gt;=Solutions!$B$9,Solutions!$B$9,0)</f>
        <v>34129473276434</v>
      </c>
      <c r="AT78" s="3">
        <f ca="1">AS78*2-IF(AS78*2&gt;=Solutions!$B$9,Solutions!$B$9,0)</f>
        <v>68258946552868</v>
      </c>
      <c r="AU78" s="3">
        <f ca="1">AT78*2-IF(AT78*2&gt;=Solutions!$B$9,Solutions!$B$9,0)</f>
        <v>17202175591689</v>
      </c>
      <c r="AV78" s="3">
        <f ca="1">AU78*2-IF(AU78*2&gt;=Solutions!$B$9,Solutions!$B$9,0)</f>
        <v>34404351183378</v>
      </c>
      <c r="AW78" s="3">
        <f ca="1">AV78*2-IF(AV78*2&gt;=Solutions!$B$9,Solutions!$B$9,0)</f>
        <v>68808702366756</v>
      </c>
      <c r="AX78" s="3">
        <f ca="1">AW78*2-IF(AW78*2&gt;=Solutions!$B$9,Solutions!$B$9,0)</f>
        <v>18301687219465</v>
      </c>
      <c r="AY78" s="3">
        <f ca="1">AX78*2-IF(AX78*2&gt;=Solutions!$B$9,Solutions!$B$9,0)</f>
        <v>36603374438930</v>
      </c>
      <c r="AZ78" s="3">
        <f ca="1">AY78*2-IF(AY78*2&gt;=Solutions!$B$9,Solutions!$B$9,0)</f>
        <v>73206748877860</v>
      </c>
      <c r="BA78" s="3">
        <f ca="1">AZ78*2-IF(AZ78*2&gt;=Solutions!$B$9,Solutions!$B$9,0)</f>
        <v>27097780241673</v>
      </c>
      <c r="BB78" s="3">
        <f ca="1">BA78*2-IF(BA78*2&gt;=Solutions!$B$9,Solutions!$B$9,0)</f>
        <v>54195560483346</v>
      </c>
      <c r="BC78" s="3">
        <f ca="1">BB78*2-IF(BB78*2&gt;=Solutions!$B$9,Solutions!$B$9,0)</f>
        <v>108391120966692</v>
      </c>
      <c r="BD78" s="3">
        <f t="shared" ca="1" si="8"/>
        <v>0</v>
      </c>
      <c r="BE78" s="3">
        <f t="shared" ca="1" si="9"/>
        <v>93748063761037</v>
      </c>
      <c r="BF78" s="3" t="str">
        <f ca="1">IF($A78=1,Solutions!$B$9-1,"")</f>
        <v/>
      </c>
      <c r="BG78" s="3" t="str">
        <f ca="1">IF($A78=2,IF($C78&lt;0,Solutions!$B$9+$C78,$C78),"")</f>
        <v/>
      </c>
      <c r="BH78" s="3">
        <f t="shared" ca="1" si="11"/>
        <v>0</v>
      </c>
      <c r="BI78" s="3" t="str">
        <f ca="1">IF($A78=1,Solutions!$B$9-1,"")</f>
        <v/>
      </c>
      <c r="BJ78" s="3" t="str">
        <f t="shared" ca="1" si="12"/>
        <v/>
      </c>
      <c r="BK78" s="3">
        <f ca="1">IF($A78=3,'part2 invmod'!D77,"")</f>
        <v>93748063761037</v>
      </c>
    </row>
    <row r="79" spans="1:63">
      <c r="A79" s="3">
        <f ca="1">OFFSET(Input!C$1,COUNT(Input!$C:$C)-(ROW()-ROW($A$3)+1),0)</f>
        <v>2</v>
      </c>
      <c r="B79" s="3" t="str">
        <f ca="1">OFFSET(Input!D$1,COUNT(Input!$C:$C)-(ROW()-ROW($A$3)+1),0)</f>
        <v>offset</v>
      </c>
      <c r="C79" s="3">
        <f ca="1">OFFSET(Input!E$1,COUNT(Input!$C:$C)-(ROW()-ROW($A$3)+1),0)</f>
        <v>-7380</v>
      </c>
      <c r="D79" s="3">
        <f ca="1">MOD(BD79+MOD(SUMPRODUCT(--ISODD(INT(D78/F$2:M$2)),F79:M79),Solutions!$B$9)+MOD(SUMPRODUCT(--ISODD(INT(D78/N$2:U$2)),N79:U79),Solutions!$B$9)+MOD(SUMPRODUCT(--ISODD(INT(D78/V$2:AC$2)),V79:AC79),Solutions!$B$9)+MOD(SUMPRODUCT(--ISODD(INT(D78/AD$2:AK$2)),AD79:AK79),Solutions!$B$9)+MOD(SUMPRODUCT(--ISODD(INT(D78/AL$2:AS$2)),AL79:AS79),Solutions!$B$9)+MOD(SUMPRODUCT(--ISODD(INT(D78/AT$2:BA$2)),AT79:BA79),Solutions!$B$9)+MOD(SUMPRODUCT(--ISODD(INT(D78/BB$2:BC$2)),BB79:BC79),Solutions!$B$9),Solutions!$B$9)</f>
        <v>113775611649435</v>
      </c>
      <c r="E79" s="3">
        <f ca="1">MOD(MOD(SUMPRODUCT(--ISODD(INT(E78/F$2:M$2)),F79:M79),Solutions!$B$9)+MOD(SUMPRODUCT(--ISODD(INT(E78/N$2:U$2)),N79:U79),Solutions!$B$9)+MOD(SUMPRODUCT(--ISODD(INT(E78/V$2:AC$2)),V79:AC79),Solutions!$B$9)+MOD(SUMPRODUCT(--ISODD(INT(E78/AD$2:AK$2)),AD79:AK79),Solutions!$B$9)+MOD(SUMPRODUCT(--ISODD(INT(E78/AL$2:AS$2)),AL79:AS79),Solutions!$B$9)+MOD(SUMPRODUCT(--ISODD(INT(E78/AT$2:BA$2)),AT79:BA79),Solutions!$B$9)+MOD(SUMPRODUCT(--ISODD(INT(E78/BB$2:BC$2)),BB79:BC79),Solutions!$B$9),Solutions!$B$9)</f>
        <v>87825493583680</v>
      </c>
      <c r="F79" s="3">
        <f t="shared" ca="1" si="10"/>
        <v>1</v>
      </c>
      <c r="G79" s="3">
        <f ca="1">F79*2-IF(F79*2&gt;=Solutions!$B$9,Solutions!$B$9,0)</f>
        <v>2</v>
      </c>
      <c r="H79" s="3">
        <f ca="1">G79*2-IF(G79*2&gt;=Solutions!$B$9,Solutions!$B$9,0)</f>
        <v>4</v>
      </c>
      <c r="I79" s="3">
        <f ca="1">H79*2-IF(H79*2&gt;=Solutions!$B$9,Solutions!$B$9,0)</f>
        <v>8</v>
      </c>
      <c r="J79" s="3">
        <f ca="1">I79*2-IF(I79*2&gt;=Solutions!$B$9,Solutions!$B$9,0)</f>
        <v>16</v>
      </c>
      <c r="K79" s="3">
        <f ca="1">J79*2-IF(J79*2&gt;=Solutions!$B$9,Solutions!$B$9,0)</f>
        <v>32</v>
      </c>
      <c r="L79" s="3">
        <f ca="1">K79*2-IF(K79*2&gt;=Solutions!$B$9,Solutions!$B$9,0)</f>
        <v>64</v>
      </c>
      <c r="M79" s="3">
        <f ca="1">L79*2-IF(L79*2&gt;=Solutions!$B$9,Solutions!$B$9,0)</f>
        <v>128</v>
      </c>
      <c r="N79" s="3">
        <f ca="1">M79*2-IF(M79*2&gt;=Solutions!$B$9,Solutions!$B$9,0)</f>
        <v>256</v>
      </c>
      <c r="O79" s="3">
        <f ca="1">N79*2-IF(N79*2&gt;=Solutions!$B$9,Solutions!$B$9,0)</f>
        <v>512</v>
      </c>
      <c r="P79" s="3">
        <f ca="1">O79*2-IF(O79*2&gt;=Solutions!$B$9,Solutions!$B$9,0)</f>
        <v>1024</v>
      </c>
      <c r="Q79" s="3">
        <f ca="1">P79*2-IF(P79*2&gt;=Solutions!$B$9,Solutions!$B$9,0)</f>
        <v>2048</v>
      </c>
      <c r="R79" s="3">
        <f ca="1">Q79*2-IF(Q79*2&gt;=Solutions!$B$9,Solutions!$B$9,0)</f>
        <v>4096</v>
      </c>
      <c r="S79" s="3">
        <f ca="1">R79*2-IF(R79*2&gt;=Solutions!$B$9,Solutions!$B$9,0)</f>
        <v>8192</v>
      </c>
      <c r="T79" s="3">
        <f ca="1">S79*2-IF(S79*2&gt;=Solutions!$B$9,Solutions!$B$9,0)</f>
        <v>16384</v>
      </c>
      <c r="U79" s="3">
        <f ca="1">T79*2-IF(T79*2&gt;=Solutions!$B$9,Solutions!$B$9,0)</f>
        <v>32768</v>
      </c>
      <c r="V79" s="3">
        <f ca="1">U79*2-IF(U79*2&gt;=Solutions!$B$9,Solutions!$B$9,0)</f>
        <v>65536</v>
      </c>
      <c r="W79" s="3">
        <f ca="1">V79*2-IF(V79*2&gt;=Solutions!$B$9,Solutions!$B$9,0)</f>
        <v>131072</v>
      </c>
      <c r="X79" s="3">
        <f ca="1">W79*2-IF(W79*2&gt;=Solutions!$B$9,Solutions!$B$9,0)</f>
        <v>262144</v>
      </c>
      <c r="Y79" s="3">
        <f ca="1">X79*2-IF(X79*2&gt;=Solutions!$B$9,Solutions!$B$9,0)</f>
        <v>524288</v>
      </c>
      <c r="Z79" s="3">
        <f ca="1">Y79*2-IF(Y79*2&gt;=Solutions!$B$9,Solutions!$B$9,0)</f>
        <v>1048576</v>
      </c>
      <c r="AA79" s="3">
        <f ca="1">Z79*2-IF(Z79*2&gt;=Solutions!$B$9,Solutions!$B$9,0)</f>
        <v>2097152</v>
      </c>
      <c r="AB79" s="3">
        <f ca="1">AA79*2-IF(AA79*2&gt;=Solutions!$B$9,Solutions!$B$9,0)</f>
        <v>4194304</v>
      </c>
      <c r="AC79" s="3">
        <f ca="1">AB79*2-IF(AB79*2&gt;=Solutions!$B$9,Solutions!$B$9,0)</f>
        <v>8388608</v>
      </c>
      <c r="AD79" s="3">
        <f ca="1">AC79*2-IF(AC79*2&gt;=Solutions!$B$9,Solutions!$B$9,0)</f>
        <v>16777216</v>
      </c>
      <c r="AE79" s="3">
        <f ca="1">AD79*2-IF(AD79*2&gt;=Solutions!$B$9,Solutions!$B$9,0)</f>
        <v>33554432</v>
      </c>
      <c r="AF79" s="3">
        <f ca="1">AE79*2-IF(AE79*2&gt;=Solutions!$B$9,Solutions!$B$9,0)</f>
        <v>67108864</v>
      </c>
      <c r="AG79" s="3">
        <f ca="1">AF79*2-IF(AF79*2&gt;=Solutions!$B$9,Solutions!$B$9,0)</f>
        <v>134217728</v>
      </c>
      <c r="AH79" s="3">
        <f ca="1">AG79*2-IF(AG79*2&gt;=Solutions!$B$9,Solutions!$B$9,0)</f>
        <v>268435456</v>
      </c>
      <c r="AI79" s="3">
        <f ca="1">AH79*2-IF(AH79*2&gt;=Solutions!$B$9,Solutions!$B$9,0)</f>
        <v>536870912</v>
      </c>
      <c r="AJ79" s="3">
        <f ca="1">AI79*2-IF(AI79*2&gt;=Solutions!$B$9,Solutions!$B$9,0)</f>
        <v>1073741824</v>
      </c>
      <c r="AK79" s="3">
        <f ca="1">AJ79*2-IF(AJ79*2&gt;=Solutions!$B$9,Solutions!$B$9,0)</f>
        <v>2147483648</v>
      </c>
      <c r="AL79" s="3">
        <f ca="1">AK79*2-IF(AK79*2&gt;=Solutions!$B$9,Solutions!$B$9,0)</f>
        <v>4294967296</v>
      </c>
      <c r="AM79" s="3">
        <f ca="1">AL79*2-IF(AL79*2&gt;=Solutions!$B$9,Solutions!$B$9,0)</f>
        <v>8589934592</v>
      </c>
      <c r="AN79" s="3">
        <f ca="1">AM79*2-IF(AM79*2&gt;=Solutions!$B$9,Solutions!$B$9,0)</f>
        <v>17179869184</v>
      </c>
      <c r="AO79" s="3">
        <f ca="1">AN79*2-IF(AN79*2&gt;=Solutions!$B$9,Solutions!$B$9,0)</f>
        <v>34359738368</v>
      </c>
      <c r="AP79" s="3">
        <f ca="1">AO79*2-IF(AO79*2&gt;=Solutions!$B$9,Solutions!$B$9,0)</f>
        <v>68719476736</v>
      </c>
      <c r="AQ79" s="3">
        <f ca="1">AP79*2-IF(AP79*2&gt;=Solutions!$B$9,Solutions!$B$9,0)</f>
        <v>137438953472</v>
      </c>
      <c r="AR79" s="3">
        <f ca="1">AQ79*2-IF(AQ79*2&gt;=Solutions!$B$9,Solutions!$B$9,0)</f>
        <v>274877906944</v>
      </c>
      <c r="AS79" s="3">
        <f ca="1">AR79*2-IF(AR79*2&gt;=Solutions!$B$9,Solutions!$B$9,0)</f>
        <v>549755813888</v>
      </c>
      <c r="AT79" s="3">
        <f ca="1">AS79*2-IF(AS79*2&gt;=Solutions!$B$9,Solutions!$B$9,0)</f>
        <v>1099511627776</v>
      </c>
      <c r="AU79" s="3">
        <f ca="1">AT79*2-IF(AT79*2&gt;=Solutions!$B$9,Solutions!$B$9,0)</f>
        <v>2199023255552</v>
      </c>
      <c r="AV79" s="3">
        <f ca="1">AU79*2-IF(AU79*2&gt;=Solutions!$B$9,Solutions!$B$9,0)</f>
        <v>4398046511104</v>
      </c>
      <c r="AW79" s="3">
        <f ca="1">AV79*2-IF(AV79*2&gt;=Solutions!$B$9,Solutions!$B$9,0)</f>
        <v>8796093022208</v>
      </c>
      <c r="AX79" s="3">
        <f ca="1">AW79*2-IF(AW79*2&gt;=Solutions!$B$9,Solutions!$B$9,0)</f>
        <v>17592186044416</v>
      </c>
      <c r="AY79" s="3">
        <f ca="1">AX79*2-IF(AX79*2&gt;=Solutions!$B$9,Solutions!$B$9,0)</f>
        <v>35184372088832</v>
      </c>
      <c r="AZ79" s="3">
        <f ca="1">AY79*2-IF(AY79*2&gt;=Solutions!$B$9,Solutions!$B$9,0)</f>
        <v>70368744177664</v>
      </c>
      <c r="BA79" s="3">
        <f ca="1">AZ79*2-IF(AZ79*2&gt;=Solutions!$B$9,Solutions!$B$9,0)</f>
        <v>21421770841281</v>
      </c>
      <c r="BB79" s="3">
        <f ca="1">BA79*2-IF(BA79*2&gt;=Solutions!$B$9,Solutions!$B$9,0)</f>
        <v>42843541682562</v>
      </c>
      <c r="BC79" s="3">
        <f ca="1">BB79*2-IF(BB79*2&gt;=Solutions!$B$9,Solutions!$B$9,0)</f>
        <v>85687083365124</v>
      </c>
      <c r="BD79" s="3">
        <f t="shared" ca="1" si="8"/>
        <v>119315717506667</v>
      </c>
      <c r="BE79" s="3">
        <f t="shared" ca="1" si="9"/>
        <v>1</v>
      </c>
      <c r="BF79" s="3" t="str">
        <f ca="1">IF($A79=1,Solutions!$B$9-1,"")</f>
        <v/>
      </c>
      <c r="BG79" s="3">
        <f ca="1">IF($A79=2,IF($C79&lt;0,Solutions!$B$9+$C79,$C79),"")</f>
        <v>119315717506667</v>
      </c>
      <c r="BH79" s="3" t="str">
        <f t="shared" ca="1" si="11"/>
        <v/>
      </c>
      <c r="BI79" s="3" t="str">
        <f ca="1">IF($A79=1,Solutions!$B$9-1,"")</f>
        <v/>
      </c>
      <c r="BJ79" s="3">
        <f t="shared" ca="1" si="12"/>
        <v>1</v>
      </c>
      <c r="BK79" s="3" t="str">
        <f ca="1">IF($A79=3,'part2 invmod'!D78,"")</f>
        <v/>
      </c>
    </row>
    <row r="80" spans="1:63">
      <c r="A80" s="3">
        <f ca="1">OFFSET(Input!C$1,COUNT(Input!$C:$C)-(ROW()-ROW($A$3)+1),0)</f>
        <v>1</v>
      </c>
      <c r="B80" s="3" t="str">
        <f ca="1">OFFSET(Input!D$1,COUNT(Input!$C:$C)-(ROW()-ROW($A$3)+1),0)</f>
        <v>reverse</v>
      </c>
      <c r="C80" s="3">
        <f ca="1">OFFSET(Input!E$1,COUNT(Input!$C:$C)-(ROW()-ROW($A$3)+1),0)</f>
        <v>0</v>
      </c>
      <c r="D80" s="3">
        <f ca="1">MOD(BD80+MOD(SUMPRODUCT(--ISODD(INT(D79/F$2:M$2)),F80:M80),Solutions!$B$9)+MOD(SUMPRODUCT(--ISODD(INT(D79/N$2:U$2)),N80:U80),Solutions!$B$9)+MOD(SUMPRODUCT(--ISODD(INT(D79/V$2:AC$2)),V80:AC80),Solutions!$B$9)+MOD(SUMPRODUCT(--ISODD(INT(D79/AD$2:AK$2)),AD80:AK80),Solutions!$B$9)+MOD(SUMPRODUCT(--ISODD(INT(D79/AL$2:AS$2)),AL80:AS80),Solutions!$B$9)+MOD(SUMPRODUCT(--ISODD(INT(D79/AT$2:BA$2)),AT80:BA80),Solutions!$B$9)+MOD(SUMPRODUCT(--ISODD(INT(D79/BB$2:BC$2)),BB80:BC80),Solutions!$B$9),Solutions!$B$9)</f>
        <v>5540105864611</v>
      </c>
      <c r="E80" s="3">
        <f ca="1">MOD(MOD(SUMPRODUCT(--ISODD(INT(E79/F$2:M$2)),F80:M80),Solutions!$B$9)+MOD(SUMPRODUCT(--ISODD(INT(E79/N$2:U$2)),N80:U80),Solutions!$B$9)+MOD(SUMPRODUCT(--ISODD(INT(E79/V$2:AC$2)),V80:AC80),Solutions!$B$9)+MOD(SUMPRODUCT(--ISODD(INT(E79/AD$2:AK$2)),AD80:AK80),Solutions!$B$9)+MOD(SUMPRODUCT(--ISODD(INT(E79/AL$2:AS$2)),AL80:AS80),Solutions!$B$9)+MOD(SUMPRODUCT(--ISODD(INT(E79/AT$2:BA$2)),AT80:BA80),Solutions!$B$9)+MOD(SUMPRODUCT(--ISODD(INT(E79/BB$2:BC$2)),BB80:BC80),Solutions!$B$9),Solutions!$B$9)</f>
        <v>31490223930367</v>
      </c>
      <c r="F80" s="3">
        <f t="shared" ca="1" si="10"/>
        <v>119315717514046</v>
      </c>
      <c r="G80" s="3">
        <f ca="1">F80*2-IF(F80*2&gt;=Solutions!$B$9,Solutions!$B$9,0)</f>
        <v>119315717514045</v>
      </c>
      <c r="H80" s="3">
        <f ca="1">G80*2-IF(G80*2&gt;=Solutions!$B$9,Solutions!$B$9,0)</f>
        <v>119315717514043</v>
      </c>
      <c r="I80" s="3">
        <f ca="1">H80*2-IF(H80*2&gt;=Solutions!$B$9,Solutions!$B$9,0)</f>
        <v>119315717514039</v>
      </c>
      <c r="J80" s="3">
        <f ca="1">I80*2-IF(I80*2&gt;=Solutions!$B$9,Solutions!$B$9,0)</f>
        <v>119315717514031</v>
      </c>
      <c r="K80" s="3">
        <f ca="1">J80*2-IF(J80*2&gt;=Solutions!$B$9,Solutions!$B$9,0)</f>
        <v>119315717514015</v>
      </c>
      <c r="L80" s="3">
        <f ca="1">K80*2-IF(K80*2&gt;=Solutions!$B$9,Solutions!$B$9,0)</f>
        <v>119315717513983</v>
      </c>
      <c r="M80" s="3">
        <f ca="1">L80*2-IF(L80*2&gt;=Solutions!$B$9,Solutions!$B$9,0)</f>
        <v>119315717513919</v>
      </c>
      <c r="N80" s="3">
        <f ca="1">M80*2-IF(M80*2&gt;=Solutions!$B$9,Solutions!$B$9,0)</f>
        <v>119315717513791</v>
      </c>
      <c r="O80" s="3">
        <f ca="1">N80*2-IF(N80*2&gt;=Solutions!$B$9,Solutions!$B$9,0)</f>
        <v>119315717513535</v>
      </c>
      <c r="P80" s="3">
        <f ca="1">O80*2-IF(O80*2&gt;=Solutions!$B$9,Solutions!$B$9,0)</f>
        <v>119315717513023</v>
      </c>
      <c r="Q80" s="3">
        <f ca="1">P80*2-IF(P80*2&gt;=Solutions!$B$9,Solutions!$B$9,0)</f>
        <v>119315717511999</v>
      </c>
      <c r="R80" s="3">
        <f ca="1">Q80*2-IF(Q80*2&gt;=Solutions!$B$9,Solutions!$B$9,0)</f>
        <v>119315717509951</v>
      </c>
      <c r="S80" s="3">
        <f ca="1">R80*2-IF(R80*2&gt;=Solutions!$B$9,Solutions!$B$9,0)</f>
        <v>119315717505855</v>
      </c>
      <c r="T80" s="3">
        <f ca="1">S80*2-IF(S80*2&gt;=Solutions!$B$9,Solutions!$B$9,0)</f>
        <v>119315717497663</v>
      </c>
      <c r="U80" s="3">
        <f ca="1">T80*2-IF(T80*2&gt;=Solutions!$B$9,Solutions!$B$9,0)</f>
        <v>119315717481279</v>
      </c>
      <c r="V80" s="3">
        <f ca="1">U80*2-IF(U80*2&gt;=Solutions!$B$9,Solutions!$B$9,0)</f>
        <v>119315717448511</v>
      </c>
      <c r="W80" s="3">
        <f ca="1">V80*2-IF(V80*2&gt;=Solutions!$B$9,Solutions!$B$9,0)</f>
        <v>119315717382975</v>
      </c>
      <c r="X80" s="3">
        <f ca="1">W80*2-IF(W80*2&gt;=Solutions!$B$9,Solutions!$B$9,0)</f>
        <v>119315717251903</v>
      </c>
      <c r="Y80" s="3">
        <f ca="1">X80*2-IF(X80*2&gt;=Solutions!$B$9,Solutions!$B$9,0)</f>
        <v>119315716989759</v>
      </c>
      <c r="Z80" s="3">
        <f ca="1">Y80*2-IF(Y80*2&gt;=Solutions!$B$9,Solutions!$B$9,0)</f>
        <v>119315716465471</v>
      </c>
      <c r="AA80" s="3">
        <f ca="1">Z80*2-IF(Z80*2&gt;=Solutions!$B$9,Solutions!$B$9,0)</f>
        <v>119315715416895</v>
      </c>
      <c r="AB80" s="3">
        <f ca="1">AA80*2-IF(AA80*2&gt;=Solutions!$B$9,Solutions!$B$9,0)</f>
        <v>119315713319743</v>
      </c>
      <c r="AC80" s="3">
        <f ca="1">AB80*2-IF(AB80*2&gt;=Solutions!$B$9,Solutions!$B$9,0)</f>
        <v>119315709125439</v>
      </c>
      <c r="AD80" s="3">
        <f ca="1">AC80*2-IF(AC80*2&gt;=Solutions!$B$9,Solutions!$B$9,0)</f>
        <v>119315700736831</v>
      </c>
      <c r="AE80" s="3">
        <f ca="1">AD80*2-IF(AD80*2&gt;=Solutions!$B$9,Solutions!$B$9,0)</f>
        <v>119315683959615</v>
      </c>
      <c r="AF80" s="3">
        <f ca="1">AE80*2-IF(AE80*2&gt;=Solutions!$B$9,Solutions!$B$9,0)</f>
        <v>119315650405183</v>
      </c>
      <c r="AG80" s="3">
        <f ca="1">AF80*2-IF(AF80*2&gt;=Solutions!$B$9,Solutions!$B$9,0)</f>
        <v>119315583296319</v>
      </c>
      <c r="AH80" s="3">
        <f ca="1">AG80*2-IF(AG80*2&gt;=Solutions!$B$9,Solutions!$B$9,0)</f>
        <v>119315449078591</v>
      </c>
      <c r="AI80" s="3">
        <f ca="1">AH80*2-IF(AH80*2&gt;=Solutions!$B$9,Solutions!$B$9,0)</f>
        <v>119315180643135</v>
      </c>
      <c r="AJ80" s="3">
        <f ca="1">AI80*2-IF(AI80*2&gt;=Solutions!$B$9,Solutions!$B$9,0)</f>
        <v>119314643772223</v>
      </c>
      <c r="AK80" s="3">
        <f ca="1">AJ80*2-IF(AJ80*2&gt;=Solutions!$B$9,Solutions!$B$9,0)</f>
        <v>119313570030399</v>
      </c>
      <c r="AL80" s="3">
        <f ca="1">AK80*2-IF(AK80*2&gt;=Solutions!$B$9,Solutions!$B$9,0)</f>
        <v>119311422546751</v>
      </c>
      <c r="AM80" s="3">
        <f ca="1">AL80*2-IF(AL80*2&gt;=Solutions!$B$9,Solutions!$B$9,0)</f>
        <v>119307127579455</v>
      </c>
      <c r="AN80" s="3">
        <f ca="1">AM80*2-IF(AM80*2&gt;=Solutions!$B$9,Solutions!$B$9,0)</f>
        <v>119298537644863</v>
      </c>
      <c r="AO80" s="3">
        <f ca="1">AN80*2-IF(AN80*2&gt;=Solutions!$B$9,Solutions!$B$9,0)</f>
        <v>119281357775679</v>
      </c>
      <c r="AP80" s="3">
        <f ca="1">AO80*2-IF(AO80*2&gt;=Solutions!$B$9,Solutions!$B$9,0)</f>
        <v>119246998037311</v>
      </c>
      <c r="AQ80" s="3">
        <f ca="1">AP80*2-IF(AP80*2&gt;=Solutions!$B$9,Solutions!$B$9,0)</f>
        <v>119178278560575</v>
      </c>
      <c r="AR80" s="3">
        <f ca="1">AQ80*2-IF(AQ80*2&gt;=Solutions!$B$9,Solutions!$B$9,0)</f>
        <v>119040839607103</v>
      </c>
      <c r="AS80" s="3">
        <f ca="1">AR80*2-IF(AR80*2&gt;=Solutions!$B$9,Solutions!$B$9,0)</f>
        <v>118765961700159</v>
      </c>
      <c r="AT80" s="3">
        <f ca="1">AS80*2-IF(AS80*2&gt;=Solutions!$B$9,Solutions!$B$9,0)</f>
        <v>118216205886271</v>
      </c>
      <c r="AU80" s="3">
        <f ca="1">AT80*2-IF(AT80*2&gt;=Solutions!$B$9,Solutions!$B$9,0)</f>
        <v>117116694258495</v>
      </c>
      <c r="AV80" s="3">
        <f ca="1">AU80*2-IF(AU80*2&gt;=Solutions!$B$9,Solutions!$B$9,0)</f>
        <v>114917671002943</v>
      </c>
      <c r="AW80" s="3">
        <f ca="1">AV80*2-IF(AV80*2&gt;=Solutions!$B$9,Solutions!$B$9,0)</f>
        <v>110519624491839</v>
      </c>
      <c r="AX80" s="3">
        <f ca="1">AW80*2-IF(AW80*2&gt;=Solutions!$B$9,Solutions!$B$9,0)</f>
        <v>101723531469631</v>
      </c>
      <c r="AY80" s="3">
        <f ca="1">AX80*2-IF(AX80*2&gt;=Solutions!$B$9,Solutions!$B$9,0)</f>
        <v>84131345425215</v>
      </c>
      <c r="AZ80" s="3">
        <f ca="1">AY80*2-IF(AY80*2&gt;=Solutions!$B$9,Solutions!$B$9,0)</f>
        <v>48946973336383</v>
      </c>
      <c r="BA80" s="3">
        <f ca="1">AZ80*2-IF(AZ80*2&gt;=Solutions!$B$9,Solutions!$B$9,0)</f>
        <v>97893946672766</v>
      </c>
      <c r="BB80" s="3">
        <f ca="1">BA80*2-IF(BA80*2&gt;=Solutions!$B$9,Solutions!$B$9,0)</f>
        <v>76472175831485</v>
      </c>
      <c r="BC80" s="3">
        <f ca="1">BB80*2-IF(BB80*2&gt;=Solutions!$B$9,Solutions!$B$9,0)</f>
        <v>33628634148923</v>
      </c>
      <c r="BD80" s="3">
        <f t="shared" ca="1" si="8"/>
        <v>119315717514046</v>
      </c>
      <c r="BE80" s="3">
        <f t="shared" ca="1" si="9"/>
        <v>119315717514046</v>
      </c>
      <c r="BF80" s="3">
        <f ca="1">IF($A80=1,Solutions!$B$9-1,"")</f>
        <v>119315717514046</v>
      </c>
      <c r="BG80" s="3" t="str">
        <f ca="1">IF($A80=2,IF($C80&lt;0,Solutions!$B$9+$C80,$C80),"")</f>
        <v/>
      </c>
      <c r="BH80" s="3" t="str">
        <f t="shared" ca="1" si="11"/>
        <v/>
      </c>
      <c r="BI80" s="3">
        <f ca="1">IF($A80=1,Solutions!$B$9-1,"")</f>
        <v>119315717514046</v>
      </c>
      <c r="BJ80" s="3" t="str">
        <f t="shared" ca="1" si="12"/>
        <v/>
      </c>
      <c r="BK80" s="3" t="str">
        <f ca="1">IF($A80=3,'part2 invmod'!D79,"")</f>
        <v/>
      </c>
    </row>
    <row r="81" spans="1:63">
      <c r="A81" s="3">
        <f ca="1">OFFSET(Input!C$1,COUNT(Input!$C:$C)-(ROW()-ROW($A$3)+1),0)</f>
        <v>3</v>
      </c>
      <c r="B81" s="3" t="str">
        <f ca="1">OFFSET(Input!D$1,COUNT(Input!$C:$C)-(ROW()-ROW($A$3)+1),0)</f>
        <v>interleave</v>
      </c>
      <c r="C81" s="3">
        <f ca="1">OFFSET(Input!E$1,COUNT(Input!$C:$C)-(ROW()-ROW($A$3)+1),0)</f>
        <v>62</v>
      </c>
      <c r="D81" s="3">
        <f ca="1">MOD(BD81+MOD(SUMPRODUCT(--ISODD(INT(D80/F$2:M$2)),F81:M81),Solutions!$B$9)+MOD(SUMPRODUCT(--ISODD(INT(D80/N$2:U$2)),N81:U81),Solutions!$B$9)+MOD(SUMPRODUCT(--ISODD(INT(D80/V$2:AC$2)),V81:AC81),Solutions!$B$9)+MOD(SUMPRODUCT(--ISODD(INT(D80/AD$2:AK$2)),AD81:AK81),Solutions!$B$9)+MOD(SUMPRODUCT(--ISODD(INT(D80/AL$2:AS$2)),AL81:AS81),Solutions!$B$9)+MOD(SUMPRODUCT(--ISODD(INT(D80/AT$2:BA$2)),AT81:BA81),Solutions!$B$9)+MOD(SUMPRODUCT(--ISODD(INT(D80/BB$2:BC$2)),BB81:BC81),Solutions!$B$9),Solutions!$B$9)</f>
        <v>17409380056307</v>
      </c>
      <c r="E81" s="3">
        <f ca="1">MOD(MOD(SUMPRODUCT(--ISODD(INT(E80/F$2:M$2)),F81:M81),Solutions!$B$9)+MOD(SUMPRODUCT(--ISODD(INT(E80/N$2:U$2)),N81:U81),Solutions!$B$9)+MOD(SUMPRODUCT(--ISODD(INT(E80/V$2:AC$2)),V81:AC81),Solutions!$B$9)+MOD(SUMPRODUCT(--ISODD(INT(E80/AD$2:AK$2)),AD81:AK81),Solutions!$B$9)+MOD(SUMPRODUCT(--ISODD(INT(E80/AL$2:AS$2)),AL81:AS81),Solutions!$B$9)+MOD(SUMPRODUCT(--ISODD(INT(E80/AT$2:BA$2)),AT81:BA81),Solutions!$B$9)+MOD(SUMPRODUCT(--ISODD(INT(E80/BB$2:BC$2)),BB81:BC81),Solutions!$B$9),Solutions!$B$9)</f>
        <v>48619083254541</v>
      </c>
      <c r="F81" s="3">
        <f t="shared" ca="1" si="10"/>
        <v>86600117550518</v>
      </c>
      <c r="G81" s="3">
        <f ca="1">F81*2-IF(F81*2&gt;=Solutions!$B$9,Solutions!$B$9,0)</f>
        <v>53884517586989</v>
      </c>
      <c r="H81" s="3">
        <f ca="1">G81*2-IF(G81*2&gt;=Solutions!$B$9,Solutions!$B$9,0)</f>
        <v>107769035173978</v>
      </c>
      <c r="I81" s="3">
        <f ca="1">H81*2-IF(H81*2&gt;=Solutions!$B$9,Solutions!$B$9,0)</f>
        <v>96222352833909</v>
      </c>
      <c r="J81" s="3">
        <f ca="1">I81*2-IF(I81*2&gt;=Solutions!$B$9,Solutions!$B$9,0)</f>
        <v>73128988153771</v>
      </c>
      <c r="K81" s="3">
        <f ca="1">J81*2-IF(J81*2&gt;=Solutions!$B$9,Solutions!$B$9,0)</f>
        <v>26942258793495</v>
      </c>
      <c r="L81" s="3">
        <f ca="1">K81*2-IF(K81*2&gt;=Solutions!$B$9,Solutions!$B$9,0)</f>
        <v>53884517586990</v>
      </c>
      <c r="M81" s="3">
        <f ca="1">L81*2-IF(L81*2&gt;=Solutions!$B$9,Solutions!$B$9,0)</f>
        <v>107769035173980</v>
      </c>
      <c r="N81" s="3">
        <f ca="1">M81*2-IF(M81*2&gt;=Solutions!$B$9,Solutions!$B$9,0)</f>
        <v>96222352833913</v>
      </c>
      <c r="O81" s="3">
        <f ca="1">N81*2-IF(N81*2&gt;=Solutions!$B$9,Solutions!$B$9,0)</f>
        <v>73128988153779</v>
      </c>
      <c r="P81" s="3">
        <f ca="1">O81*2-IF(O81*2&gt;=Solutions!$B$9,Solutions!$B$9,0)</f>
        <v>26942258793511</v>
      </c>
      <c r="Q81" s="3">
        <f ca="1">P81*2-IF(P81*2&gt;=Solutions!$B$9,Solutions!$B$9,0)</f>
        <v>53884517587022</v>
      </c>
      <c r="R81" s="3">
        <f ca="1">Q81*2-IF(Q81*2&gt;=Solutions!$B$9,Solutions!$B$9,0)</f>
        <v>107769035174044</v>
      </c>
      <c r="S81" s="3">
        <f ca="1">R81*2-IF(R81*2&gt;=Solutions!$B$9,Solutions!$B$9,0)</f>
        <v>96222352834041</v>
      </c>
      <c r="T81" s="3">
        <f ca="1">S81*2-IF(S81*2&gt;=Solutions!$B$9,Solutions!$B$9,0)</f>
        <v>73128988154035</v>
      </c>
      <c r="U81" s="3">
        <f ca="1">T81*2-IF(T81*2&gt;=Solutions!$B$9,Solutions!$B$9,0)</f>
        <v>26942258794023</v>
      </c>
      <c r="V81" s="3">
        <f ca="1">U81*2-IF(U81*2&gt;=Solutions!$B$9,Solutions!$B$9,0)</f>
        <v>53884517588046</v>
      </c>
      <c r="W81" s="3">
        <f ca="1">V81*2-IF(V81*2&gt;=Solutions!$B$9,Solutions!$B$9,0)</f>
        <v>107769035176092</v>
      </c>
      <c r="X81" s="3">
        <f ca="1">W81*2-IF(W81*2&gt;=Solutions!$B$9,Solutions!$B$9,0)</f>
        <v>96222352838137</v>
      </c>
      <c r="Y81" s="3">
        <f ca="1">X81*2-IF(X81*2&gt;=Solutions!$B$9,Solutions!$B$9,0)</f>
        <v>73128988162227</v>
      </c>
      <c r="Z81" s="3">
        <f ca="1">Y81*2-IF(Y81*2&gt;=Solutions!$B$9,Solutions!$B$9,0)</f>
        <v>26942258810407</v>
      </c>
      <c r="AA81" s="3">
        <f ca="1">Z81*2-IF(Z81*2&gt;=Solutions!$B$9,Solutions!$B$9,0)</f>
        <v>53884517620814</v>
      </c>
      <c r="AB81" s="3">
        <f ca="1">AA81*2-IF(AA81*2&gt;=Solutions!$B$9,Solutions!$B$9,0)</f>
        <v>107769035241628</v>
      </c>
      <c r="AC81" s="3">
        <f ca="1">AB81*2-IF(AB81*2&gt;=Solutions!$B$9,Solutions!$B$9,0)</f>
        <v>96222352969209</v>
      </c>
      <c r="AD81" s="3">
        <f ca="1">AC81*2-IF(AC81*2&gt;=Solutions!$B$9,Solutions!$B$9,0)</f>
        <v>73128988424371</v>
      </c>
      <c r="AE81" s="3">
        <f ca="1">AD81*2-IF(AD81*2&gt;=Solutions!$B$9,Solutions!$B$9,0)</f>
        <v>26942259334695</v>
      </c>
      <c r="AF81" s="3">
        <f ca="1">AE81*2-IF(AE81*2&gt;=Solutions!$B$9,Solutions!$B$9,0)</f>
        <v>53884518669390</v>
      </c>
      <c r="AG81" s="3">
        <f ca="1">AF81*2-IF(AF81*2&gt;=Solutions!$B$9,Solutions!$B$9,0)</f>
        <v>107769037338780</v>
      </c>
      <c r="AH81" s="3">
        <f ca="1">AG81*2-IF(AG81*2&gt;=Solutions!$B$9,Solutions!$B$9,0)</f>
        <v>96222357163513</v>
      </c>
      <c r="AI81" s="3">
        <f ca="1">AH81*2-IF(AH81*2&gt;=Solutions!$B$9,Solutions!$B$9,0)</f>
        <v>73128996812979</v>
      </c>
      <c r="AJ81" s="3">
        <f ca="1">AI81*2-IF(AI81*2&gt;=Solutions!$B$9,Solutions!$B$9,0)</f>
        <v>26942276111911</v>
      </c>
      <c r="AK81" s="3">
        <f ca="1">AJ81*2-IF(AJ81*2&gt;=Solutions!$B$9,Solutions!$B$9,0)</f>
        <v>53884552223822</v>
      </c>
      <c r="AL81" s="3">
        <f ca="1">AK81*2-IF(AK81*2&gt;=Solutions!$B$9,Solutions!$B$9,0)</f>
        <v>107769104447644</v>
      </c>
      <c r="AM81" s="3">
        <f ca="1">AL81*2-IF(AL81*2&gt;=Solutions!$B$9,Solutions!$B$9,0)</f>
        <v>96222491381241</v>
      </c>
      <c r="AN81" s="3">
        <f ca="1">AM81*2-IF(AM81*2&gt;=Solutions!$B$9,Solutions!$B$9,0)</f>
        <v>73129265248435</v>
      </c>
      <c r="AO81" s="3">
        <f ca="1">AN81*2-IF(AN81*2&gt;=Solutions!$B$9,Solutions!$B$9,0)</f>
        <v>26942812982823</v>
      </c>
      <c r="AP81" s="3">
        <f ca="1">AO81*2-IF(AO81*2&gt;=Solutions!$B$9,Solutions!$B$9,0)</f>
        <v>53885625965646</v>
      </c>
      <c r="AQ81" s="3">
        <f ca="1">AP81*2-IF(AP81*2&gt;=Solutions!$B$9,Solutions!$B$9,0)</f>
        <v>107771251931292</v>
      </c>
      <c r="AR81" s="3">
        <f ca="1">AQ81*2-IF(AQ81*2&gt;=Solutions!$B$9,Solutions!$B$9,0)</f>
        <v>96226786348537</v>
      </c>
      <c r="AS81" s="3">
        <f ca="1">AR81*2-IF(AR81*2&gt;=Solutions!$B$9,Solutions!$B$9,0)</f>
        <v>73137855183027</v>
      </c>
      <c r="AT81" s="3">
        <f ca="1">AS81*2-IF(AS81*2&gt;=Solutions!$B$9,Solutions!$B$9,0)</f>
        <v>26959992852007</v>
      </c>
      <c r="AU81" s="3">
        <f ca="1">AT81*2-IF(AT81*2&gt;=Solutions!$B$9,Solutions!$B$9,0)</f>
        <v>53919985704014</v>
      </c>
      <c r="AV81" s="3">
        <f ca="1">AU81*2-IF(AU81*2&gt;=Solutions!$B$9,Solutions!$B$9,0)</f>
        <v>107839971408028</v>
      </c>
      <c r="AW81" s="3">
        <f ca="1">AV81*2-IF(AV81*2&gt;=Solutions!$B$9,Solutions!$B$9,0)</f>
        <v>96364225302009</v>
      </c>
      <c r="AX81" s="3">
        <f ca="1">AW81*2-IF(AW81*2&gt;=Solutions!$B$9,Solutions!$B$9,0)</f>
        <v>73412733089971</v>
      </c>
      <c r="AY81" s="3">
        <f ca="1">AX81*2-IF(AX81*2&gt;=Solutions!$B$9,Solutions!$B$9,0)</f>
        <v>27509748665895</v>
      </c>
      <c r="AZ81" s="3">
        <f ca="1">AY81*2-IF(AY81*2&gt;=Solutions!$B$9,Solutions!$B$9,0)</f>
        <v>55019497331790</v>
      </c>
      <c r="BA81" s="3">
        <f ca="1">AZ81*2-IF(AZ81*2&gt;=Solutions!$B$9,Solutions!$B$9,0)</f>
        <v>110038994663580</v>
      </c>
      <c r="BB81" s="3">
        <f ca="1">BA81*2-IF(BA81*2&gt;=Solutions!$B$9,Solutions!$B$9,0)</f>
        <v>100762271813113</v>
      </c>
      <c r="BC81" s="3">
        <f ca="1">BB81*2-IF(BB81*2&gt;=Solutions!$B$9,Solutions!$B$9,0)</f>
        <v>82208826112179</v>
      </c>
      <c r="BD81" s="3">
        <f t="shared" ca="1" si="8"/>
        <v>0</v>
      </c>
      <c r="BE81" s="3">
        <f t="shared" ca="1" si="9"/>
        <v>86600117550518</v>
      </c>
      <c r="BF81" s="3" t="str">
        <f ca="1">IF($A81=1,Solutions!$B$9-1,"")</f>
        <v/>
      </c>
      <c r="BG81" s="3" t="str">
        <f ca="1">IF($A81=2,IF($C81&lt;0,Solutions!$B$9+$C81,$C81),"")</f>
        <v/>
      </c>
      <c r="BH81" s="3">
        <f t="shared" ca="1" si="11"/>
        <v>0</v>
      </c>
      <c r="BI81" s="3" t="str">
        <f ca="1">IF($A81=1,Solutions!$B$9-1,"")</f>
        <v/>
      </c>
      <c r="BJ81" s="3" t="str">
        <f t="shared" ca="1" si="12"/>
        <v/>
      </c>
      <c r="BK81" s="3">
        <f ca="1">IF($A81=3,'part2 invmod'!D80,"")</f>
        <v>86600117550518</v>
      </c>
    </row>
    <row r="82" spans="1:63">
      <c r="A82" s="3">
        <f ca="1">OFFSET(Input!C$1,COUNT(Input!$C:$C)-(ROW()-ROW($A$3)+1),0)</f>
        <v>2</v>
      </c>
      <c r="B82" s="3" t="str">
        <f ca="1">OFFSET(Input!D$1,COUNT(Input!$C:$C)-(ROW()-ROW($A$3)+1),0)</f>
        <v>offset</v>
      </c>
      <c r="C82" s="3">
        <f ca="1">OFFSET(Input!E$1,COUNT(Input!$C:$C)-(ROW()-ROW($A$3)+1),0)</f>
        <v>-7187</v>
      </c>
      <c r="D82" s="3">
        <f ca="1">MOD(BD82+MOD(SUMPRODUCT(--ISODD(INT(D81/F$2:M$2)),F82:M82),Solutions!$B$9)+MOD(SUMPRODUCT(--ISODD(INT(D81/N$2:U$2)),N82:U82),Solutions!$B$9)+MOD(SUMPRODUCT(--ISODD(INT(D81/V$2:AC$2)),V82:AC82),Solutions!$B$9)+MOD(SUMPRODUCT(--ISODD(INT(D81/AD$2:AK$2)),AD82:AK82),Solutions!$B$9)+MOD(SUMPRODUCT(--ISODD(INT(D81/AL$2:AS$2)),AL82:AS82),Solutions!$B$9)+MOD(SUMPRODUCT(--ISODD(INT(D81/AT$2:BA$2)),AT82:BA82),Solutions!$B$9)+MOD(SUMPRODUCT(--ISODD(INT(D81/BB$2:BC$2)),BB82:BC82),Solutions!$B$9),Solutions!$B$9)</f>
        <v>17409380049120</v>
      </c>
      <c r="E82" s="3">
        <f ca="1">MOD(MOD(SUMPRODUCT(--ISODD(INT(E81/F$2:M$2)),F82:M82),Solutions!$B$9)+MOD(SUMPRODUCT(--ISODD(INT(E81/N$2:U$2)),N82:U82),Solutions!$B$9)+MOD(SUMPRODUCT(--ISODD(INT(E81/V$2:AC$2)),V82:AC82),Solutions!$B$9)+MOD(SUMPRODUCT(--ISODD(INT(E81/AD$2:AK$2)),AD82:AK82),Solutions!$B$9)+MOD(SUMPRODUCT(--ISODD(INT(E81/AL$2:AS$2)),AL82:AS82),Solutions!$B$9)+MOD(SUMPRODUCT(--ISODD(INT(E81/AT$2:BA$2)),AT82:BA82),Solutions!$B$9)+MOD(SUMPRODUCT(--ISODD(INT(E81/BB$2:BC$2)),BB82:BC82),Solutions!$B$9),Solutions!$B$9)</f>
        <v>48619083254541</v>
      </c>
      <c r="F82" s="3">
        <f t="shared" ca="1" si="10"/>
        <v>1</v>
      </c>
      <c r="G82" s="3">
        <f ca="1">F82*2-IF(F82*2&gt;=Solutions!$B$9,Solutions!$B$9,0)</f>
        <v>2</v>
      </c>
      <c r="H82" s="3">
        <f ca="1">G82*2-IF(G82*2&gt;=Solutions!$B$9,Solutions!$B$9,0)</f>
        <v>4</v>
      </c>
      <c r="I82" s="3">
        <f ca="1">H82*2-IF(H82*2&gt;=Solutions!$B$9,Solutions!$B$9,0)</f>
        <v>8</v>
      </c>
      <c r="J82" s="3">
        <f ca="1">I82*2-IF(I82*2&gt;=Solutions!$B$9,Solutions!$B$9,0)</f>
        <v>16</v>
      </c>
      <c r="K82" s="3">
        <f ca="1">J82*2-IF(J82*2&gt;=Solutions!$B$9,Solutions!$B$9,0)</f>
        <v>32</v>
      </c>
      <c r="L82" s="3">
        <f ca="1">K82*2-IF(K82*2&gt;=Solutions!$B$9,Solutions!$B$9,0)</f>
        <v>64</v>
      </c>
      <c r="M82" s="3">
        <f ca="1">L82*2-IF(L82*2&gt;=Solutions!$B$9,Solutions!$B$9,0)</f>
        <v>128</v>
      </c>
      <c r="N82" s="3">
        <f ca="1">M82*2-IF(M82*2&gt;=Solutions!$B$9,Solutions!$B$9,0)</f>
        <v>256</v>
      </c>
      <c r="O82" s="3">
        <f ca="1">N82*2-IF(N82*2&gt;=Solutions!$B$9,Solutions!$B$9,0)</f>
        <v>512</v>
      </c>
      <c r="P82" s="3">
        <f ca="1">O82*2-IF(O82*2&gt;=Solutions!$B$9,Solutions!$B$9,0)</f>
        <v>1024</v>
      </c>
      <c r="Q82" s="3">
        <f ca="1">P82*2-IF(P82*2&gt;=Solutions!$B$9,Solutions!$B$9,0)</f>
        <v>2048</v>
      </c>
      <c r="R82" s="3">
        <f ca="1">Q82*2-IF(Q82*2&gt;=Solutions!$B$9,Solutions!$B$9,0)</f>
        <v>4096</v>
      </c>
      <c r="S82" s="3">
        <f ca="1">R82*2-IF(R82*2&gt;=Solutions!$B$9,Solutions!$B$9,0)</f>
        <v>8192</v>
      </c>
      <c r="T82" s="3">
        <f ca="1">S82*2-IF(S82*2&gt;=Solutions!$B$9,Solutions!$B$9,0)</f>
        <v>16384</v>
      </c>
      <c r="U82" s="3">
        <f ca="1">T82*2-IF(T82*2&gt;=Solutions!$B$9,Solutions!$B$9,0)</f>
        <v>32768</v>
      </c>
      <c r="V82" s="3">
        <f ca="1">U82*2-IF(U82*2&gt;=Solutions!$B$9,Solutions!$B$9,0)</f>
        <v>65536</v>
      </c>
      <c r="W82" s="3">
        <f ca="1">V82*2-IF(V82*2&gt;=Solutions!$B$9,Solutions!$B$9,0)</f>
        <v>131072</v>
      </c>
      <c r="X82" s="3">
        <f ca="1">W82*2-IF(W82*2&gt;=Solutions!$B$9,Solutions!$B$9,0)</f>
        <v>262144</v>
      </c>
      <c r="Y82" s="3">
        <f ca="1">X82*2-IF(X82*2&gt;=Solutions!$B$9,Solutions!$B$9,0)</f>
        <v>524288</v>
      </c>
      <c r="Z82" s="3">
        <f ca="1">Y82*2-IF(Y82*2&gt;=Solutions!$B$9,Solutions!$B$9,0)</f>
        <v>1048576</v>
      </c>
      <c r="AA82" s="3">
        <f ca="1">Z82*2-IF(Z82*2&gt;=Solutions!$B$9,Solutions!$B$9,0)</f>
        <v>2097152</v>
      </c>
      <c r="AB82" s="3">
        <f ca="1">AA82*2-IF(AA82*2&gt;=Solutions!$B$9,Solutions!$B$9,0)</f>
        <v>4194304</v>
      </c>
      <c r="AC82" s="3">
        <f ca="1">AB82*2-IF(AB82*2&gt;=Solutions!$B$9,Solutions!$B$9,0)</f>
        <v>8388608</v>
      </c>
      <c r="AD82" s="3">
        <f ca="1">AC82*2-IF(AC82*2&gt;=Solutions!$B$9,Solutions!$B$9,0)</f>
        <v>16777216</v>
      </c>
      <c r="AE82" s="3">
        <f ca="1">AD82*2-IF(AD82*2&gt;=Solutions!$B$9,Solutions!$B$9,0)</f>
        <v>33554432</v>
      </c>
      <c r="AF82" s="3">
        <f ca="1">AE82*2-IF(AE82*2&gt;=Solutions!$B$9,Solutions!$B$9,0)</f>
        <v>67108864</v>
      </c>
      <c r="AG82" s="3">
        <f ca="1">AF82*2-IF(AF82*2&gt;=Solutions!$B$9,Solutions!$B$9,0)</f>
        <v>134217728</v>
      </c>
      <c r="AH82" s="3">
        <f ca="1">AG82*2-IF(AG82*2&gt;=Solutions!$B$9,Solutions!$B$9,0)</f>
        <v>268435456</v>
      </c>
      <c r="AI82" s="3">
        <f ca="1">AH82*2-IF(AH82*2&gt;=Solutions!$B$9,Solutions!$B$9,0)</f>
        <v>536870912</v>
      </c>
      <c r="AJ82" s="3">
        <f ca="1">AI82*2-IF(AI82*2&gt;=Solutions!$B$9,Solutions!$B$9,0)</f>
        <v>1073741824</v>
      </c>
      <c r="AK82" s="3">
        <f ca="1">AJ82*2-IF(AJ82*2&gt;=Solutions!$B$9,Solutions!$B$9,0)</f>
        <v>2147483648</v>
      </c>
      <c r="AL82" s="3">
        <f ca="1">AK82*2-IF(AK82*2&gt;=Solutions!$B$9,Solutions!$B$9,0)</f>
        <v>4294967296</v>
      </c>
      <c r="AM82" s="3">
        <f ca="1">AL82*2-IF(AL82*2&gt;=Solutions!$B$9,Solutions!$B$9,0)</f>
        <v>8589934592</v>
      </c>
      <c r="AN82" s="3">
        <f ca="1">AM82*2-IF(AM82*2&gt;=Solutions!$B$9,Solutions!$B$9,0)</f>
        <v>17179869184</v>
      </c>
      <c r="AO82" s="3">
        <f ca="1">AN82*2-IF(AN82*2&gt;=Solutions!$B$9,Solutions!$B$9,0)</f>
        <v>34359738368</v>
      </c>
      <c r="AP82" s="3">
        <f ca="1">AO82*2-IF(AO82*2&gt;=Solutions!$B$9,Solutions!$B$9,0)</f>
        <v>68719476736</v>
      </c>
      <c r="AQ82" s="3">
        <f ca="1">AP82*2-IF(AP82*2&gt;=Solutions!$B$9,Solutions!$B$9,0)</f>
        <v>137438953472</v>
      </c>
      <c r="AR82" s="3">
        <f ca="1">AQ82*2-IF(AQ82*2&gt;=Solutions!$B$9,Solutions!$B$9,0)</f>
        <v>274877906944</v>
      </c>
      <c r="AS82" s="3">
        <f ca="1">AR82*2-IF(AR82*2&gt;=Solutions!$B$9,Solutions!$B$9,0)</f>
        <v>549755813888</v>
      </c>
      <c r="AT82" s="3">
        <f ca="1">AS82*2-IF(AS82*2&gt;=Solutions!$B$9,Solutions!$B$9,0)</f>
        <v>1099511627776</v>
      </c>
      <c r="AU82" s="3">
        <f ca="1">AT82*2-IF(AT82*2&gt;=Solutions!$B$9,Solutions!$B$9,0)</f>
        <v>2199023255552</v>
      </c>
      <c r="AV82" s="3">
        <f ca="1">AU82*2-IF(AU82*2&gt;=Solutions!$B$9,Solutions!$B$9,0)</f>
        <v>4398046511104</v>
      </c>
      <c r="AW82" s="3">
        <f ca="1">AV82*2-IF(AV82*2&gt;=Solutions!$B$9,Solutions!$B$9,0)</f>
        <v>8796093022208</v>
      </c>
      <c r="AX82" s="3">
        <f ca="1">AW82*2-IF(AW82*2&gt;=Solutions!$B$9,Solutions!$B$9,0)</f>
        <v>17592186044416</v>
      </c>
      <c r="AY82" s="3">
        <f ca="1">AX82*2-IF(AX82*2&gt;=Solutions!$B$9,Solutions!$B$9,0)</f>
        <v>35184372088832</v>
      </c>
      <c r="AZ82" s="3">
        <f ca="1">AY82*2-IF(AY82*2&gt;=Solutions!$B$9,Solutions!$B$9,0)</f>
        <v>70368744177664</v>
      </c>
      <c r="BA82" s="3">
        <f ca="1">AZ82*2-IF(AZ82*2&gt;=Solutions!$B$9,Solutions!$B$9,0)</f>
        <v>21421770841281</v>
      </c>
      <c r="BB82" s="3">
        <f ca="1">BA82*2-IF(BA82*2&gt;=Solutions!$B$9,Solutions!$B$9,0)</f>
        <v>42843541682562</v>
      </c>
      <c r="BC82" s="3">
        <f ca="1">BB82*2-IF(BB82*2&gt;=Solutions!$B$9,Solutions!$B$9,0)</f>
        <v>85687083365124</v>
      </c>
      <c r="BD82" s="3">
        <f t="shared" ca="1" si="8"/>
        <v>119315717506860</v>
      </c>
      <c r="BE82" s="3">
        <f t="shared" ca="1" si="9"/>
        <v>1</v>
      </c>
      <c r="BF82" s="3" t="str">
        <f ca="1">IF($A82=1,Solutions!$B$9-1,"")</f>
        <v/>
      </c>
      <c r="BG82" s="3">
        <f ca="1">IF($A82=2,IF($C82&lt;0,Solutions!$B$9+$C82,$C82),"")</f>
        <v>119315717506860</v>
      </c>
      <c r="BH82" s="3" t="str">
        <f t="shared" ca="1" si="11"/>
        <v/>
      </c>
      <c r="BI82" s="3" t="str">
        <f ca="1">IF($A82=1,Solutions!$B$9-1,"")</f>
        <v/>
      </c>
      <c r="BJ82" s="3">
        <f t="shared" ca="1" si="12"/>
        <v>1</v>
      </c>
      <c r="BK82" s="3" t="str">
        <f ca="1">IF($A82=3,'part2 invmod'!D81,"")</f>
        <v/>
      </c>
    </row>
    <row r="83" spans="1:63">
      <c r="A83" s="3">
        <f ca="1">OFFSET(Input!C$1,COUNT(Input!$C:$C)-(ROW()-ROW($A$3)+1),0)</f>
        <v>3</v>
      </c>
      <c r="B83" s="3" t="str">
        <f ca="1">OFFSET(Input!D$1,COUNT(Input!$C:$C)-(ROW()-ROW($A$3)+1),0)</f>
        <v>interleave</v>
      </c>
      <c r="C83" s="3">
        <f ca="1">OFFSET(Input!E$1,COUNT(Input!$C:$C)-(ROW()-ROW($A$3)+1),0)</f>
        <v>17</v>
      </c>
      <c r="D83" s="3">
        <f ca="1">MOD(BD83+MOD(SUMPRODUCT(--ISODD(INT(D82/F$2:M$2)),F83:M83),Solutions!$B$9)+MOD(SUMPRODUCT(--ISODD(INT(D82/N$2:U$2)),N83:U83),Solutions!$B$9)+MOD(SUMPRODUCT(--ISODD(INT(D82/V$2:AC$2)),V83:AC83),Solutions!$B$9)+MOD(SUMPRODUCT(--ISODD(INT(D82/AD$2:AK$2)),AD83:AK83),Solutions!$B$9)+MOD(SUMPRODUCT(--ISODD(INT(D82/AL$2:AS$2)),AL83:AS83),Solutions!$B$9)+MOD(SUMPRODUCT(--ISODD(INT(D82/AT$2:BA$2)),AT83:BA83),Solutions!$B$9)+MOD(SUMPRODUCT(--ISODD(INT(D82/BB$2:BC$2)),BB83:BC83),Solutions!$B$9),Solutions!$B$9)</f>
        <v>1024081179360</v>
      </c>
      <c r="E83" s="3">
        <f ca="1">MOD(MOD(SUMPRODUCT(--ISODD(INT(E82/F$2:M$2)),F83:M83),Solutions!$B$9)+MOD(SUMPRODUCT(--ISODD(INT(E82/N$2:U$2)),N83:U83),Solutions!$B$9)+MOD(SUMPRODUCT(--ISODD(INT(E82/V$2:AC$2)),V83:AC83),Solutions!$B$9)+MOD(SUMPRODUCT(--ISODD(INT(E82/AD$2:AK$2)),AD83:AK83),Solutions!$B$9)+MOD(SUMPRODUCT(--ISODD(INT(E82/AL$2:AS$2)),AL83:AS83),Solutions!$B$9)+MOD(SUMPRODUCT(--ISODD(INT(E82/AT$2:BA$2)),AT83:BA83),Solutions!$B$9)+MOD(SUMPRODUCT(--ISODD(INT(E82/BB$2:BC$2)),BB83:BC83),Solutions!$B$9),Solutions!$B$9)</f>
        <v>51989947403110</v>
      </c>
      <c r="F83" s="3">
        <f t="shared" ca="1" si="10"/>
        <v>98260002658627</v>
      </c>
      <c r="G83" s="3">
        <f ca="1">F83*2-IF(F83*2&gt;=Solutions!$B$9,Solutions!$B$9,0)</f>
        <v>77204287803207</v>
      </c>
      <c r="H83" s="3">
        <f ca="1">G83*2-IF(G83*2&gt;=Solutions!$B$9,Solutions!$B$9,0)</f>
        <v>35092858092367</v>
      </c>
      <c r="I83" s="3">
        <f ca="1">H83*2-IF(H83*2&gt;=Solutions!$B$9,Solutions!$B$9,0)</f>
        <v>70185716184734</v>
      </c>
      <c r="J83" s="3">
        <f ca="1">I83*2-IF(I83*2&gt;=Solutions!$B$9,Solutions!$B$9,0)</f>
        <v>21055714855421</v>
      </c>
      <c r="K83" s="3">
        <f ca="1">J83*2-IF(J83*2&gt;=Solutions!$B$9,Solutions!$B$9,0)</f>
        <v>42111429710842</v>
      </c>
      <c r="L83" s="3">
        <f ca="1">K83*2-IF(K83*2&gt;=Solutions!$B$9,Solutions!$B$9,0)</f>
        <v>84222859421684</v>
      </c>
      <c r="M83" s="3">
        <f ca="1">L83*2-IF(L83*2&gt;=Solutions!$B$9,Solutions!$B$9,0)</f>
        <v>49130001329321</v>
      </c>
      <c r="N83" s="3">
        <f ca="1">M83*2-IF(M83*2&gt;=Solutions!$B$9,Solutions!$B$9,0)</f>
        <v>98260002658642</v>
      </c>
      <c r="O83" s="3">
        <f ca="1">N83*2-IF(N83*2&gt;=Solutions!$B$9,Solutions!$B$9,0)</f>
        <v>77204287803237</v>
      </c>
      <c r="P83" s="3">
        <f ca="1">O83*2-IF(O83*2&gt;=Solutions!$B$9,Solutions!$B$9,0)</f>
        <v>35092858092427</v>
      </c>
      <c r="Q83" s="3">
        <f ca="1">P83*2-IF(P83*2&gt;=Solutions!$B$9,Solutions!$B$9,0)</f>
        <v>70185716184854</v>
      </c>
      <c r="R83" s="3">
        <f ca="1">Q83*2-IF(Q83*2&gt;=Solutions!$B$9,Solutions!$B$9,0)</f>
        <v>21055714855661</v>
      </c>
      <c r="S83" s="3">
        <f ca="1">R83*2-IF(R83*2&gt;=Solutions!$B$9,Solutions!$B$9,0)</f>
        <v>42111429711322</v>
      </c>
      <c r="T83" s="3">
        <f ca="1">S83*2-IF(S83*2&gt;=Solutions!$B$9,Solutions!$B$9,0)</f>
        <v>84222859422644</v>
      </c>
      <c r="U83" s="3">
        <f ca="1">T83*2-IF(T83*2&gt;=Solutions!$B$9,Solutions!$B$9,0)</f>
        <v>49130001331241</v>
      </c>
      <c r="V83" s="3">
        <f ca="1">U83*2-IF(U83*2&gt;=Solutions!$B$9,Solutions!$B$9,0)</f>
        <v>98260002662482</v>
      </c>
      <c r="W83" s="3">
        <f ca="1">V83*2-IF(V83*2&gt;=Solutions!$B$9,Solutions!$B$9,0)</f>
        <v>77204287810917</v>
      </c>
      <c r="X83" s="3">
        <f ca="1">W83*2-IF(W83*2&gt;=Solutions!$B$9,Solutions!$B$9,0)</f>
        <v>35092858107787</v>
      </c>
      <c r="Y83" s="3">
        <f ca="1">X83*2-IF(X83*2&gt;=Solutions!$B$9,Solutions!$B$9,0)</f>
        <v>70185716215574</v>
      </c>
      <c r="Z83" s="3">
        <f ca="1">Y83*2-IF(Y83*2&gt;=Solutions!$B$9,Solutions!$B$9,0)</f>
        <v>21055714917101</v>
      </c>
      <c r="AA83" s="3">
        <f ca="1">Z83*2-IF(Z83*2&gt;=Solutions!$B$9,Solutions!$B$9,0)</f>
        <v>42111429834202</v>
      </c>
      <c r="AB83" s="3">
        <f ca="1">AA83*2-IF(AA83*2&gt;=Solutions!$B$9,Solutions!$B$9,0)</f>
        <v>84222859668404</v>
      </c>
      <c r="AC83" s="3">
        <f ca="1">AB83*2-IF(AB83*2&gt;=Solutions!$B$9,Solutions!$B$9,0)</f>
        <v>49130001822761</v>
      </c>
      <c r="AD83" s="3">
        <f ca="1">AC83*2-IF(AC83*2&gt;=Solutions!$B$9,Solutions!$B$9,0)</f>
        <v>98260003645522</v>
      </c>
      <c r="AE83" s="3">
        <f ca="1">AD83*2-IF(AD83*2&gt;=Solutions!$B$9,Solutions!$B$9,0)</f>
        <v>77204289776997</v>
      </c>
      <c r="AF83" s="3">
        <f ca="1">AE83*2-IF(AE83*2&gt;=Solutions!$B$9,Solutions!$B$9,0)</f>
        <v>35092862039947</v>
      </c>
      <c r="AG83" s="3">
        <f ca="1">AF83*2-IF(AF83*2&gt;=Solutions!$B$9,Solutions!$B$9,0)</f>
        <v>70185724079894</v>
      </c>
      <c r="AH83" s="3">
        <f ca="1">AG83*2-IF(AG83*2&gt;=Solutions!$B$9,Solutions!$B$9,0)</f>
        <v>21055730645741</v>
      </c>
      <c r="AI83" s="3">
        <f ca="1">AH83*2-IF(AH83*2&gt;=Solutions!$B$9,Solutions!$B$9,0)</f>
        <v>42111461291482</v>
      </c>
      <c r="AJ83" s="3">
        <f ca="1">AI83*2-IF(AI83*2&gt;=Solutions!$B$9,Solutions!$B$9,0)</f>
        <v>84222922582964</v>
      </c>
      <c r="AK83" s="3">
        <f ca="1">AJ83*2-IF(AJ83*2&gt;=Solutions!$B$9,Solutions!$B$9,0)</f>
        <v>49130127651881</v>
      </c>
      <c r="AL83" s="3">
        <f ca="1">AK83*2-IF(AK83*2&gt;=Solutions!$B$9,Solutions!$B$9,0)</f>
        <v>98260255303762</v>
      </c>
      <c r="AM83" s="3">
        <f ca="1">AL83*2-IF(AL83*2&gt;=Solutions!$B$9,Solutions!$B$9,0)</f>
        <v>77204793093477</v>
      </c>
      <c r="AN83" s="3">
        <f ca="1">AM83*2-IF(AM83*2&gt;=Solutions!$B$9,Solutions!$B$9,0)</f>
        <v>35093868672907</v>
      </c>
      <c r="AO83" s="3">
        <f ca="1">AN83*2-IF(AN83*2&gt;=Solutions!$B$9,Solutions!$B$9,0)</f>
        <v>70187737345814</v>
      </c>
      <c r="AP83" s="3">
        <f ca="1">AO83*2-IF(AO83*2&gt;=Solutions!$B$9,Solutions!$B$9,0)</f>
        <v>21059757177581</v>
      </c>
      <c r="AQ83" s="3">
        <f ca="1">AP83*2-IF(AP83*2&gt;=Solutions!$B$9,Solutions!$B$9,0)</f>
        <v>42119514355162</v>
      </c>
      <c r="AR83" s="3">
        <f ca="1">AQ83*2-IF(AQ83*2&gt;=Solutions!$B$9,Solutions!$B$9,0)</f>
        <v>84239028710324</v>
      </c>
      <c r="AS83" s="3">
        <f ca="1">AR83*2-IF(AR83*2&gt;=Solutions!$B$9,Solutions!$B$9,0)</f>
        <v>49162339906601</v>
      </c>
      <c r="AT83" s="3">
        <f ca="1">AS83*2-IF(AS83*2&gt;=Solutions!$B$9,Solutions!$B$9,0)</f>
        <v>98324679813202</v>
      </c>
      <c r="AU83" s="3">
        <f ca="1">AT83*2-IF(AT83*2&gt;=Solutions!$B$9,Solutions!$B$9,0)</f>
        <v>77333642112357</v>
      </c>
      <c r="AV83" s="3">
        <f ca="1">AU83*2-IF(AU83*2&gt;=Solutions!$B$9,Solutions!$B$9,0)</f>
        <v>35351566710667</v>
      </c>
      <c r="AW83" s="3">
        <f ca="1">AV83*2-IF(AV83*2&gt;=Solutions!$B$9,Solutions!$B$9,0)</f>
        <v>70703133421334</v>
      </c>
      <c r="AX83" s="3">
        <f ca="1">AW83*2-IF(AW83*2&gt;=Solutions!$B$9,Solutions!$B$9,0)</f>
        <v>22090549328621</v>
      </c>
      <c r="AY83" s="3">
        <f ca="1">AX83*2-IF(AX83*2&gt;=Solutions!$B$9,Solutions!$B$9,0)</f>
        <v>44181098657242</v>
      </c>
      <c r="AZ83" s="3">
        <f ca="1">AY83*2-IF(AY83*2&gt;=Solutions!$B$9,Solutions!$B$9,0)</f>
        <v>88362197314484</v>
      </c>
      <c r="BA83" s="3">
        <f ca="1">AZ83*2-IF(AZ83*2&gt;=Solutions!$B$9,Solutions!$B$9,0)</f>
        <v>57408677114921</v>
      </c>
      <c r="BB83" s="3">
        <f ca="1">BA83*2-IF(BA83*2&gt;=Solutions!$B$9,Solutions!$B$9,0)</f>
        <v>114817354229842</v>
      </c>
      <c r="BC83" s="3">
        <f ca="1">BB83*2-IF(BB83*2&gt;=Solutions!$B$9,Solutions!$B$9,0)</f>
        <v>110318990945637</v>
      </c>
      <c r="BD83" s="3">
        <f t="shared" ca="1" si="8"/>
        <v>0</v>
      </c>
      <c r="BE83" s="3">
        <f t="shared" ca="1" si="9"/>
        <v>98260002658627</v>
      </c>
      <c r="BF83" s="3" t="str">
        <f ca="1">IF($A83=1,Solutions!$B$9-1,"")</f>
        <v/>
      </c>
      <c r="BG83" s="3" t="str">
        <f ca="1">IF($A83=2,IF($C83&lt;0,Solutions!$B$9+$C83,$C83),"")</f>
        <v/>
      </c>
      <c r="BH83" s="3">
        <f t="shared" ca="1" si="11"/>
        <v>0</v>
      </c>
      <c r="BI83" s="3" t="str">
        <f ca="1">IF($A83=1,Solutions!$B$9-1,"")</f>
        <v/>
      </c>
      <c r="BJ83" s="3" t="str">
        <f t="shared" ca="1" si="12"/>
        <v/>
      </c>
      <c r="BK83" s="3">
        <f ca="1">IF($A83=3,'part2 invmod'!D82,"")</f>
        <v>98260002658627</v>
      </c>
    </row>
    <row r="84" spans="1:63">
      <c r="A84" s="3">
        <f ca="1">OFFSET(Input!C$1,COUNT(Input!$C:$C)-(ROW()-ROW($A$3)+1),0)</f>
        <v>2</v>
      </c>
      <c r="B84" s="3" t="str">
        <f ca="1">OFFSET(Input!D$1,COUNT(Input!$C:$C)-(ROW()-ROW($A$3)+1),0)</f>
        <v>offset</v>
      </c>
      <c r="C84" s="3">
        <f ca="1">OFFSET(Input!E$1,COUNT(Input!$C:$C)-(ROW()-ROW($A$3)+1),0)</f>
        <v>239</v>
      </c>
      <c r="D84" s="3">
        <f ca="1">MOD(BD84+MOD(SUMPRODUCT(--ISODD(INT(D83/F$2:M$2)),F84:M84),Solutions!$B$9)+MOD(SUMPRODUCT(--ISODD(INT(D83/N$2:U$2)),N84:U84),Solutions!$B$9)+MOD(SUMPRODUCT(--ISODD(INT(D83/V$2:AC$2)),V84:AC84),Solutions!$B$9)+MOD(SUMPRODUCT(--ISODD(INT(D83/AD$2:AK$2)),AD84:AK84),Solutions!$B$9)+MOD(SUMPRODUCT(--ISODD(INT(D83/AL$2:AS$2)),AL84:AS84),Solutions!$B$9)+MOD(SUMPRODUCT(--ISODD(INT(D83/AT$2:BA$2)),AT84:BA84),Solutions!$B$9)+MOD(SUMPRODUCT(--ISODD(INT(D83/BB$2:BC$2)),BB84:BC84),Solutions!$B$9),Solutions!$B$9)</f>
        <v>1024081179599</v>
      </c>
      <c r="E84" s="3">
        <f ca="1">MOD(MOD(SUMPRODUCT(--ISODD(INT(E83/F$2:M$2)),F84:M84),Solutions!$B$9)+MOD(SUMPRODUCT(--ISODD(INT(E83/N$2:U$2)),N84:U84),Solutions!$B$9)+MOD(SUMPRODUCT(--ISODD(INT(E83/V$2:AC$2)),V84:AC84),Solutions!$B$9)+MOD(SUMPRODUCT(--ISODD(INT(E83/AD$2:AK$2)),AD84:AK84),Solutions!$B$9)+MOD(SUMPRODUCT(--ISODD(INT(E83/AL$2:AS$2)),AL84:AS84),Solutions!$B$9)+MOD(SUMPRODUCT(--ISODD(INT(E83/AT$2:BA$2)),AT84:BA84),Solutions!$B$9)+MOD(SUMPRODUCT(--ISODD(INT(E83/BB$2:BC$2)),BB84:BC84),Solutions!$B$9),Solutions!$B$9)</f>
        <v>51989947403110</v>
      </c>
      <c r="F84" s="3">
        <f t="shared" ca="1" si="10"/>
        <v>1</v>
      </c>
      <c r="G84" s="3">
        <f ca="1">F84*2-IF(F84*2&gt;=Solutions!$B$9,Solutions!$B$9,0)</f>
        <v>2</v>
      </c>
      <c r="H84" s="3">
        <f ca="1">G84*2-IF(G84*2&gt;=Solutions!$B$9,Solutions!$B$9,0)</f>
        <v>4</v>
      </c>
      <c r="I84" s="3">
        <f ca="1">H84*2-IF(H84*2&gt;=Solutions!$B$9,Solutions!$B$9,0)</f>
        <v>8</v>
      </c>
      <c r="J84" s="3">
        <f ca="1">I84*2-IF(I84*2&gt;=Solutions!$B$9,Solutions!$B$9,0)</f>
        <v>16</v>
      </c>
      <c r="K84" s="3">
        <f ca="1">J84*2-IF(J84*2&gt;=Solutions!$B$9,Solutions!$B$9,0)</f>
        <v>32</v>
      </c>
      <c r="L84" s="3">
        <f ca="1">K84*2-IF(K84*2&gt;=Solutions!$B$9,Solutions!$B$9,0)</f>
        <v>64</v>
      </c>
      <c r="M84" s="3">
        <f ca="1">L84*2-IF(L84*2&gt;=Solutions!$B$9,Solutions!$B$9,0)</f>
        <v>128</v>
      </c>
      <c r="N84" s="3">
        <f ca="1">M84*2-IF(M84*2&gt;=Solutions!$B$9,Solutions!$B$9,0)</f>
        <v>256</v>
      </c>
      <c r="O84" s="3">
        <f ca="1">N84*2-IF(N84*2&gt;=Solutions!$B$9,Solutions!$B$9,0)</f>
        <v>512</v>
      </c>
      <c r="P84" s="3">
        <f ca="1">O84*2-IF(O84*2&gt;=Solutions!$B$9,Solutions!$B$9,0)</f>
        <v>1024</v>
      </c>
      <c r="Q84" s="3">
        <f ca="1">P84*2-IF(P84*2&gt;=Solutions!$B$9,Solutions!$B$9,0)</f>
        <v>2048</v>
      </c>
      <c r="R84" s="3">
        <f ca="1">Q84*2-IF(Q84*2&gt;=Solutions!$B$9,Solutions!$B$9,0)</f>
        <v>4096</v>
      </c>
      <c r="S84" s="3">
        <f ca="1">R84*2-IF(R84*2&gt;=Solutions!$B$9,Solutions!$B$9,0)</f>
        <v>8192</v>
      </c>
      <c r="T84" s="3">
        <f ca="1">S84*2-IF(S84*2&gt;=Solutions!$B$9,Solutions!$B$9,0)</f>
        <v>16384</v>
      </c>
      <c r="U84" s="3">
        <f ca="1">T84*2-IF(T84*2&gt;=Solutions!$B$9,Solutions!$B$9,0)</f>
        <v>32768</v>
      </c>
      <c r="V84" s="3">
        <f ca="1">U84*2-IF(U84*2&gt;=Solutions!$B$9,Solutions!$B$9,0)</f>
        <v>65536</v>
      </c>
      <c r="W84" s="3">
        <f ca="1">V84*2-IF(V84*2&gt;=Solutions!$B$9,Solutions!$B$9,0)</f>
        <v>131072</v>
      </c>
      <c r="X84" s="3">
        <f ca="1">W84*2-IF(W84*2&gt;=Solutions!$B$9,Solutions!$B$9,0)</f>
        <v>262144</v>
      </c>
      <c r="Y84" s="3">
        <f ca="1">X84*2-IF(X84*2&gt;=Solutions!$B$9,Solutions!$B$9,0)</f>
        <v>524288</v>
      </c>
      <c r="Z84" s="3">
        <f ca="1">Y84*2-IF(Y84*2&gt;=Solutions!$B$9,Solutions!$B$9,0)</f>
        <v>1048576</v>
      </c>
      <c r="AA84" s="3">
        <f ca="1">Z84*2-IF(Z84*2&gt;=Solutions!$B$9,Solutions!$B$9,0)</f>
        <v>2097152</v>
      </c>
      <c r="AB84" s="3">
        <f ca="1">AA84*2-IF(AA84*2&gt;=Solutions!$B$9,Solutions!$B$9,0)</f>
        <v>4194304</v>
      </c>
      <c r="AC84" s="3">
        <f ca="1">AB84*2-IF(AB84*2&gt;=Solutions!$B$9,Solutions!$B$9,0)</f>
        <v>8388608</v>
      </c>
      <c r="AD84" s="3">
        <f ca="1">AC84*2-IF(AC84*2&gt;=Solutions!$B$9,Solutions!$B$9,0)</f>
        <v>16777216</v>
      </c>
      <c r="AE84" s="3">
        <f ca="1">AD84*2-IF(AD84*2&gt;=Solutions!$B$9,Solutions!$B$9,0)</f>
        <v>33554432</v>
      </c>
      <c r="AF84" s="3">
        <f ca="1">AE84*2-IF(AE84*2&gt;=Solutions!$B$9,Solutions!$B$9,0)</f>
        <v>67108864</v>
      </c>
      <c r="AG84" s="3">
        <f ca="1">AF84*2-IF(AF84*2&gt;=Solutions!$B$9,Solutions!$B$9,0)</f>
        <v>134217728</v>
      </c>
      <c r="AH84" s="3">
        <f ca="1">AG84*2-IF(AG84*2&gt;=Solutions!$B$9,Solutions!$B$9,0)</f>
        <v>268435456</v>
      </c>
      <c r="AI84" s="3">
        <f ca="1">AH84*2-IF(AH84*2&gt;=Solutions!$B$9,Solutions!$B$9,0)</f>
        <v>536870912</v>
      </c>
      <c r="AJ84" s="3">
        <f ca="1">AI84*2-IF(AI84*2&gt;=Solutions!$B$9,Solutions!$B$9,0)</f>
        <v>1073741824</v>
      </c>
      <c r="AK84" s="3">
        <f ca="1">AJ84*2-IF(AJ84*2&gt;=Solutions!$B$9,Solutions!$B$9,0)</f>
        <v>2147483648</v>
      </c>
      <c r="AL84" s="3">
        <f ca="1">AK84*2-IF(AK84*2&gt;=Solutions!$B$9,Solutions!$B$9,0)</f>
        <v>4294967296</v>
      </c>
      <c r="AM84" s="3">
        <f ca="1">AL84*2-IF(AL84*2&gt;=Solutions!$B$9,Solutions!$B$9,0)</f>
        <v>8589934592</v>
      </c>
      <c r="AN84" s="3">
        <f ca="1">AM84*2-IF(AM84*2&gt;=Solutions!$B$9,Solutions!$B$9,0)</f>
        <v>17179869184</v>
      </c>
      <c r="AO84" s="3">
        <f ca="1">AN84*2-IF(AN84*2&gt;=Solutions!$B$9,Solutions!$B$9,0)</f>
        <v>34359738368</v>
      </c>
      <c r="AP84" s="3">
        <f ca="1">AO84*2-IF(AO84*2&gt;=Solutions!$B$9,Solutions!$B$9,0)</f>
        <v>68719476736</v>
      </c>
      <c r="AQ84" s="3">
        <f ca="1">AP84*2-IF(AP84*2&gt;=Solutions!$B$9,Solutions!$B$9,0)</f>
        <v>137438953472</v>
      </c>
      <c r="AR84" s="3">
        <f ca="1">AQ84*2-IF(AQ84*2&gt;=Solutions!$B$9,Solutions!$B$9,0)</f>
        <v>274877906944</v>
      </c>
      <c r="AS84" s="3">
        <f ca="1">AR84*2-IF(AR84*2&gt;=Solutions!$B$9,Solutions!$B$9,0)</f>
        <v>549755813888</v>
      </c>
      <c r="AT84" s="3">
        <f ca="1">AS84*2-IF(AS84*2&gt;=Solutions!$B$9,Solutions!$B$9,0)</f>
        <v>1099511627776</v>
      </c>
      <c r="AU84" s="3">
        <f ca="1">AT84*2-IF(AT84*2&gt;=Solutions!$B$9,Solutions!$B$9,0)</f>
        <v>2199023255552</v>
      </c>
      <c r="AV84" s="3">
        <f ca="1">AU84*2-IF(AU84*2&gt;=Solutions!$B$9,Solutions!$B$9,0)</f>
        <v>4398046511104</v>
      </c>
      <c r="AW84" s="3">
        <f ca="1">AV84*2-IF(AV84*2&gt;=Solutions!$B$9,Solutions!$B$9,0)</f>
        <v>8796093022208</v>
      </c>
      <c r="AX84" s="3">
        <f ca="1">AW84*2-IF(AW84*2&gt;=Solutions!$B$9,Solutions!$B$9,0)</f>
        <v>17592186044416</v>
      </c>
      <c r="AY84" s="3">
        <f ca="1">AX84*2-IF(AX84*2&gt;=Solutions!$B$9,Solutions!$B$9,0)</f>
        <v>35184372088832</v>
      </c>
      <c r="AZ84" s="3">
        <f ca="1">AY84*2-IF(AY84*2&gt;=Solutions!$B$9,Solutions!$B$9,0)</f>
        <v>70368744177664</v>
      </c>
      <c r="BA84" s="3">
        <f ca="1">AZ84*2-IF(AZ84*2&gt;=Solutions!$B$9,Solutions!$B$9,0)</f>
        <v>21421770841281</v>
      </c>
      <c r="BB84" s="3">
        <f ca="1">BA84*2-IF(BA84*2&gt;=Solutions!$B$9,Solutions!$B$9,0)</f>
        <v>42843541682562</v>
      </c>
      <c r="BC84" s="3">
        <f ca="1">BB84*2-IF(BB84*2&gt;=Solutions!$B$9,Solutions!$B$9,0)</f>
        <v>85687083365124</v>
      </c>
      <c r="BD84" s="3">
        <f t="shared" ca="1" si="8"/>
        <v>239</v>
      </c>
      <c r="BE84" s="3">
        <f t="shared" ca="1" si="9"/>
        <v>1</v>
      </c>
      <c r="BF84" s="3" t="str">
        <f ca="1">IF($A84=1,Solutions!$B$9-1,"")</f>
        <v/>
      </c>
      <c r="BG84" s="3">
        <f ca="1">IF($A84=2,IF($C84&lt;0,Solutions!$B$9+$C84,$C84),"")</f>
        <v>239</v>
      </c>
      <c r="BH84" s="3" t="str">
        <f t="shared" ca="1" si="11"/>
        <v/>
      </c>
      <c r="BI84" s="3" t="str">
        <f ca="1">IF($A84=1,Solutions!$B$9-1,"")</f>
        <v/>
      </c>
      <c r="BJ84" s="3">
        <f t="shared" ca="1" si="12"/>
        <v>1</v>
      </c>
      <c r="BK84" s="3" t="str">
        <f ca="1">IF($A84=3,'part2 invmod'!D83,"")</f>
        <v/>
      </c>
    </row>
    <row r="85" spans="1:63">
      <c r="A85" s="3">
        <f ca="1">OFFSET(Input!C$1,COUNT(Input!$C:$C)-(ROW()-ROW($A$3)+1),0)</f>
        <v>1</v>
      </c>
      <c r="B85" s="3" t="str">
        <f ca="1">OFFSET(Input!D$1,COUNT(Input!$C:$C)-(ROW()-ROW($A$3)+1),0)</f>
        <v>reverse</v>
      </c>
      <c r="C85" s="3">
        <f ca="1">OFFSET(Input!E$1,COUNT(Input!$C:$C)-(ROW()-ROW($A$3)+1),0)</f>
        <v>0</v>
      </c>
      <c r="D85" s="3">
        <f ca="1">MOD(BD85+MOD(SUMPRODUCT(--ISODD(INT(D84/F$2:M$2)),F85:M85),Solutions!$B$9)+MOD(SUMPRODUCT(--ISODD(INT(D84/N$2:U$2)),N85:U85),Solutions!$B$9)+MOD(SUMPRODUCT(--ISODD(INT(D84/V$2:AC$2)),V85:AC85),Solutions!$B$9)+MOD(SUMPRODUCT(--ISODD(INT(D84/AD$2:AK$2)),AD85:AK85),Solutions!$B$9)+MOD(SUMPRODUCT(--ISODD(INT(D84/AL$2:AS$2)),AL85:AS85),Solutions!$B$9)+MOD(SUMPRODUCT(--ISODD(INT(D84/AT$2:BA$2)),AT85:BA85),Solutions!$B$9)+MOD(SUMPRODUCT(--ISODD(INT(D84/BB$2:BC$2)),BB85:BC85),Solutions!$B$9),Solutions!$B$9)</f>
        <v>118291636334447</v>
      </c>
      <c r="E85" s="3">
        <f ca="1">MOD(MOD(SUMPRODUCT(--ISODD(INT(E84/F$2:M$2)),F85:M85),Solutions!$B$9)+MOD(SUMPRODUCT(--ISODD(INT(E84/N$2:U$2)),N85:U85),Solutions!$B$9)+MOD(SUMPRODUCT(--ISODD(INT(E84/V$2:AC$2)),V85:AC85),Solutions!$B$9)+MOD(SUMPRODUCT(--ISODD(INT(E84/AD$2:AK$2)),AD85:AK85),Solutions!$B$9)+MOD(SUMPRODUCT(--ISODD(INT(E84/AL$2:AS$2)),AL85:AS85),Solutions!$B$9)+MOD(SUMPRODUCT(--ISODD(INT(E84/AT$2:BA$2)),AT85:BA85),Solutions!$B$9)+MOD(SUMPRODUCT(--ISODD(INT(E84/BB$2:BC$2)),BB85:BC85),Solutions!$B$9),Solutions!$B$9)</f>
        <v>67325770110937</v>
      </c>
      <c r="F85" s="3">
        <f t="shared" ca="1" si="10"/>
        <v>119315717514046</v>
      </c>
      <c r="G85" s="3">
        <f ca="1">F85*2-IF(F85*2&gt;=Solutions!$B$9,Solutions!$B$9,0)</f>
        <v>119315717514045</v>
      </c>
      <c r="H85" s="3">
        <f ca="1">G85*2-IF(G85*2&gt;=Solutions!$B$9,Solutions!$B$9,0)</f>
        <v>119315717514043</v>
      </c>
      <c r="I85" s="3">
        <f ca="1">H85*2-IF(H85*2&gt;=Solutions!$B$9,Solutions!$B$9,0)</f>
        <v>119315717514039</v>
      </c>
      <c r="J85" s="3">
        <f ca="1">I85*2-IF(I85*2&gt;=Solutions!$B$9,Solutions!$B$9,0)</f>
        <v>119315717514031</v>
      </c>
      <c r="K85" s="3">
        <f ca="1">J85*2-IF(J85*2&gt;=Solutions!$B$9,Solutions!$B$9,0)</f>
        <v>119315717514015</v>
      </c>
      <c r="L85" s="3">
        <f ca="1">K85*2-IF(K85*2&gt;=Solutions!$B$9,Solutions!$B$9,0)</f>
        <v>119315717513983</v>
      </c>
      <c r="M85" s="3">
        <f ca="1">L85*2-IF(L85*2&gt;=Solutions!$B$9,Solutions!$B$9,0)</f>
        <v>119315717513919</v>
      </c>
      <c r="N85" s="3">
        <f ca="1">M85*2-IF(M85*2&gt;=Solutions!$B$9,Solutions!$B$9,0)</f>
        <v>119315717513791</v>
      </c>
      <c r="O85" s="3">
        <f ca="1">N85*2-IF(N85*2&gt;=Solutions!$B$9,Solutions!$B$9,0)</f>
        <v>119315717513535</v>
      </c>
      <c r="P85" s="3">
        <f ca="1">O85*2-IF(O85*2&gt;=Solutions!$B$9,Solutions!$B$9,0)</f>
        <v>119315717513023</v>
      </c>
      <c r="Q85" s="3">
        <f ca="1">P85*2-IF(P85*2&gt;=Solutions!$B$9,Solutions!$B$9,0)</f>
        <v>119315717511999</v>
      </c>
      <c r="R85" s="3">
        <f ca="1">Q85*2-IF(Q85*2&gt;=Solutions!$B$9,Solutions!$B$9,0)</f>
        <v>119315717509951</v>
      </c>
      <c r="S85" s="3">
        <f ca="1">R85*2-IF(R85*2&gt;=Solutions!$B$9,Solutions!$B$9,0)</f>
        <v>119315717505855</v>
      </c>
      <c r="T85" s="3">
        <f ca="1">S85*2-IF(S85*2&gt;=Solutions!$B$9,Solutions!$B$9,0)</f>
        <v>119315717497663</v>
      </c>
      <c r="U85" s="3">
        <f ca="1">T85*2-IF(T85*2&gt;=Solutions!$B$9,Solutions!$B$9,0)</f>
        <v>119315717481279</v>
      </c>
      <c r="V85" s="3">
        <f ca="1">U85*2-IF(U85*2&gt;=Solutions!$B$9,Solutions!$B$9,0)</f>
        <v>119315717448511</v>
      </c>
      <c r="W85" s="3">
        <f ca="1">V85*2-IF(V85*2&gt;=Solutions!$B$9,Solutions!$B$9,0)</f>
        <v>119315717382975</v>
      </c>
      <c r="X85" s="3">
        <f ca="1">W85*2-IF(W85*2&gt;=Solutions!$B$9,Solutions!$B$9,0)</f>
        <v>119315717251903</v>
      </c>
      <c r="Y85" s="3">
        <f ca="1">X85*2-IF(X85*2&gt;=Solutions!$B$9,Solutions!$B$9,0)</f>
        <v>119315716989759</v>
      </c>
      <c r="Z85" s="3">
        <f ca="1">Y85*2-IF(Y85*2&gt;=Solutions!$B$9,Solutions!$B$9,0)</f>
        <v>119315716465471</v>
      </c>
      <c r="AA85" s="3">
        <f ca="1">Z85*2-IF(Z85*2&gt;=Solutions!$B$9,Solutions!$B$9,0)</f>
        <v>119315715416895</v>
      </c>
      <c r="AB85" s="3">
        <f ca="1">AA85*2-IF(AA85*2&gt;=Solutions!$B$9,Solutions!$B$9,0)</f>
        <v>119315713319743</v>
      </c>
      <c r="AC85" s="3">
        <f ca="1">AB85*2-IF(AB85*2&gt;=Solutions!$B$9,Solutions!$B$9,0)</f>
        <v>119315709125439</v>
      </c>
      <c r="AD85" s="3">
        <f ca="1">AC85*2-IF(AC85*2&gt;=Solutions!$B$9,Solutions!$B$9,0)</f>
        <v>119315700736831</v>
      </c>
      <c r="AE85" s="3">
        <f ca="1">AD85*2-IF(AD85*2&gt;=Solutions!$B$9,Solutions!$B$9,0)</f>
        <v>119315683959615</v>
      </c>
      <c r="AF85" s="3">
        <f ca="1">AE85*2-IF(AE85*2&gt;=Solutions!$B$9,Solutions!$B$9,0)</f>
        <v>119315650405183</v>
      </c>
      <c r="AG85" s="3">
        <f ca="1">AF85*2-IF(AF85*2&gt;=Solutions!$B$9,Solutions!$B$9,0)</f>
        <v>119315583296319</v>
      </c>
      <c r="AH85" s="3">
        <f ca="1">AG85*2-IF(AG85*2&gt;=Solutions!$B$9,Solutions!$B$9,0)</f>
        <v>119315449078591</v>
      </c>
      <c r="AI85" s="3">
        <f ca="1">AH85*2-IF(AH85*2&gt;=Solutions!$B$9,Solutions!$B$9,0)</f>
        <v>119315180643135</v>
      </c>
      <c r="AJ85" s="3">
        <f ca="1">AI85*2-IF(AI85*2&gt;=Solutions!$B$9,Solutions!$B$9,0)</f>
        <v>119314643772223</v>
      </c>
      <c r="AK85" s="3">
        <f ca="1">AJ85*2-IF(AJ85*2&gt;=Solutions!$B$9,Solutions!$B$9,0)</f>
        <v>119313570030399</v>
      </c>
      <c r="AL85" s="3">
        <f ca="1">AK85*2-IF(AK85*2&gt;=Solutions!$B$9,Solutions!$B$9,0)</f>
        <v>119311422546751</v>
      </c>
      <c r="AM85" s="3">
        <f ca="1">AL85*2-IF(AL85*2&gt;=Solutions!$B$9,Solutions!$B$9,0)</f>
        <v>119307127579455</v>
      </c>
      <c r="AN85" s="3">
        <f ca="1">AM85*2-IF(AM85*2&gt;=Solutions!$B$9,Solutions!$B$9,0)</f>
        <v>119298537644863</v>
      </c>
      <c r="AO85" s="3">
        <f ca="1">AN85*2-IF(AN85*2&gt;=Solutions!$B$9,Solutions!$B$9,0)</f>
        <v>119281357775679</v>
      </c>
      <c r="AP85" s="3">
        <f ca="1">AO85*2-IF(AO85*2&gt;=Solutions!$B$9,Solutions!$B$9,0)</f>
        <v>119246998037311</v>
      </c>
      <c r="AQ85" s="3">
        <f ca="1">AP85*2-IF(AP85*2&gt;=Solutions!$B$9,Solutions!$B$9,0)</f>
        <v>119178278560575</v>
      </c>
      <c r="AR85" s="3">
        <f ca="1">AQ85*2-IF(AQ85*2&gt;=Solutions!$B$9,Solutions!$B$9,0)</f>
        <v>119040839607103</v>
      </c>
      <c r="AS85" s="3">
        <f ca="1">AR85*2-IF(AR85*2&gt;=Solutions!$B$9,Solutions!$B$9,0)</f>
        <v>118765961700159</v>
      </c>
      <c r="AT85" s="3">
        <f ca="1">AS85*2-IF(AS85*2&gt;=Solutions!$B$9,Solutions!$B$9,0)</f>
        <v>118216205886271</v>
      </c>
      <c r="AU85" s="3">
        <f ca="1">AT85*2-IF(AT85*2&gt;=Solutions!$B$9,Solutions!$B$9,0)</f>
        <v>117116694258495</v>
      </c>
      <c r="AV85" s="3">
        <f ca="1">AU85*2-IF(AU85*2&gt;=Solutions!$B$9,Solutions!$B$9,0)</f>
        <v>114917671002943</v>
      </c>
      <c r="AW85" s="3">
        <f ca="1">AV85*2-IF(AV85*2&gt;=Solutions!$B$9,Solutions!$B$9,0)</f>
        <v>110519624491839</v>
      </c>
      <c r="AX85" s="3">
        <f ca="1">AW85*2-IF(AW85*2&gt;=Solutions!$B$9,Solutions!$B$9,0)</f>
        <v>101723531469631</v>
      </c>
      <c r="AY85" s="3">
        <f ca="1">AX85*2-IF(AX85*2&gt;=Solutions!$B$9,Solutions!$B$9,0)</f>
        <v>84131345425215</v>
      </c>
      <c r="AZ85" s="3">
        <f ca="1">AY85*2-IF(AY85*2&gt;=Solutions!$B$9,Solutions!$B$9,0)</f>
        <v>48946973336383</v>
      </c>
      <c r="BA85" s="3">
        <f ca="1">AZ85*2-IF(AZ85*2&gt;=Solutions!$B$9,Solutions!$B$9,0)</f>
        <v>97893946672766</v>
      </c>
      <c r="BB85" s="3">
        <f ca="1">BA85*2-IF(BA85*2&gt;=Solutions!$B$9,Solutions!$B$9,0)</f>
        <v>76472175831485</v>
      </c>
      <c r="BC85" s="3">
        <f ca="1">BB85*2-IF(BB85*2&gt;=Solutions!$B$9,Solutions!$B$9,0)</f>
        <v>33628634148923</v>
      </c>
      <c r="BD85" s="3">
        <f t="shared" ca="1" si="8"/>
        <v>119315717514046</v>
      </c>
      <c r="BE85" s="3">
        <f t="shared" ca="1" si="9"/>
        <v>119315717514046</v>
      </c>
      <c r="BF85" s="3">
        <f ca="1">IF($A85=1,Solutions!$B$9-1,"")</f>
        <v>119315717514046</v>
      </c>
      <c r="BG85" s="3" t="str">
        <f ca="1">IF($A85=2,IF($C85&lt;0,Solutions!$B$9+$C85,$C85),"")</f>
        <v/>
      </c>
      <c r="BH85" s="3" t="str">
        <f t="shared" ca="1" si="11"/>
        <v/>
      </c>
      <c r="BI85" s="3">
        <f ca="1">IF($A85=1,Solutions!$B$9-1,"")</f>
        <v>119315717514046</v>
      </c>
      <c r="BJ85" s="3" t="str">
        <f t="shared" ca="1" si="12"/>
        <v/>
      </c>
      <c r="BK85" s="3" t="str">
        <f ca="1">IF($A85=3,'part2 invmod'!D84,"")</f>
        <v/>
      </c>
    </row>
    <row r="86" spans="1:63">
      <c r="A86" s="3">
        <f ca="1">OFFSET(Input!C$1,COUNT(Input!$C:$C)-(ROW()-ROW($A$3)+1),0)</f>
        <v>2</v>
      </c>
      <c r="B86" s="3" t="str">
        <f ca="1">OFFSET(Input!D$1,COUNT(Input!$C:$C)-(ROW()-ROW($A$3)+1),0)</f>
        <v>offset</v>
      </c>
      <c r="C86" s="3">
        <f ca="1">OFFSET(Input!E$1,COUNT(Input!$C:$C)-(ROW()-ROW($A$3)+1),0)</f>
        <v>-864</v>
      </c>
      <c r="D86" s="3">
        <f ca="1">MOD(BD86+MOD(SUMPRODUCT(--ISODD(INT(D85/F$2:M$2)),F86:M86),Solutions!$B$9)+MOD(SUMPRODUCT(--ISODD(INT(D85/N$2:U$2)),N86:U86),Solutions!$B$9)+MOD(SUMPRODUCT(--ISODD(INT(D85/V$2:AC$2)),V86:AC86),Solutions!$B$9)+MOD(SUMPRODUCT(--ISODD(INT(D85/AD$2:AK$2)),AD86:AK86),Solutions!$B$9)+MOD(SUMPRODUCT(--ISODD(INT(D85/AL$2:AS$2)),AL86:AS86),Solutions!$B$9)+MOD(SUMPRODUCT(--ISODD(INT(D85/AT$2:BA$2)),AT86:BA86),Solutions!$B$9)+MOD(SUMPRODUCT(--ISODD(INT(D85/BB$2:BC$2)),BB86:BC86),Solutions!$B$9),Solutions!$B$9)</f>
        <v>118291636333583</v>
      </c>
      <c r="E86" s="3">
        <f ca="1">MOD(MOD(SUMPRODUCT(--ISODD(INT(E85/F$2:M$2)),F86:M86),Solutions!$B$9)+MOD(SUMPRODUCT(--ISODD(INT(E85/N$2:U$2)),N86:U86),Solutions!$B$9)+MOD(SUMPRODUCT(--ISODD(INT(E85/V$2:AC$2)),V86:AC86),Solutions!$B$9)+MOD(SUMPRODUCT(--ISODD(INT(E85/AD$2:AK$2)),AD86:AK86),Solutions!$B$9)+MOD(SUMPRODUCT(--ISODD(INT(E85/AL$2:AS$2)),AL86:AS86),Solutions!$B$9)+MOD(SUMPRODUCT(--ISODD(INT(E85/AT$2:BA$2)),AT86:BA86),Solutions!$B$9)+MOD(SUMPRODUCT(--ISODD(INT(E85/BB$2:BC$2)),BB86:BC86),Solutions!$B$9),Solutions!$B$9)</f>
        <v>67325770110937</v>
      </c>
      <c r="F86" s="3">
        <f t="shared" ca="1" si="10"/>
        <v>1</v>
      </c>
      <c r="G86" s="3">
        <f ca="1">F86*2-IF(F86*2&gt;=Solutions!$B$9,Solutions!$B$9,0)</f>
        <v>2</v>
      </c>
      <c r="H86" s="3">
        <f ca="1">G86*2-IF(G86*2&gt;=Solutions!$B$9,Solutions!$B$9,0)</f>
        <v>4</v>
      </c>
      <c r="I86" s="3">
        <f ca="1">H86*2-IF(H86*2&gt;=Solutions!$B$9,Solutions!$B$9,0)</f>
        <v>8</v>
      </c>
      <c r="J86" s="3">
        <f ca="1">I86*2-IF(I86*2&gt;=Solutions!$B$9,Solutions!$B$9,0)</f>
        <v>16</v>
      </c>
      <c r="K86" s="3">
        <f ca="1">J86*2-IF(J86*2&gt;=Solutions!$B$9,Solutions!$B$9,0)</f>
        <v>32</v>
      </c>
      <c r="L86" s="3">
        <f ca="1">K86*2-IF(K86*2&gt;=Solutions!$B$9,Solutions!$B$9,0)</f>
        <v>64</v>
      </c>
      <c r="M86" s="3">
        <f ca="1">L86*2-IF(L86*2&gt;=Solutions!$B$9,Solutions!$B$9,0)</f>
        <v>128</v>
      </c>
      <c r="N86" s="3">
        <f ca="1">M86*2-IF(M86*2&gt;=Solutions!$B$9,Solutions!$B$9,0)</f>
        <v>256</v>
      </c>
      <c r="O86" s="3">
        <f ca="1">N86*2-IF(N86*2&gt;=Solutions!$B$9,Solutions!$B$9,0)</f>
        <v>512</v>
      </c>
      <c r="P86" s="3">
        <f ca="1">O86*2-IF(O86*2&gt;=Solutions!$B$9,Solutions!$B$9,0)</f>
        <v>1024</v>
      </c>
      <c r="Q86" s="3">
        <f ca="1">P86*2-IF(P86*2&gt;=Solutions!$B$9,Solutions!$B$9,0)</f>
        <v>2048</v>
      </c>
      <c r="R86" s="3">
        <f ca="1">Q86*2-IF(Q86*2&gt;=Solutions!$B$9,Solutions!$B$9,0)</f>
        <v>4096</v>
      </c>
      <c r="S86" s="3">
        <f ca="1">R86*2-IF(R86*2&gt;=Solutions!$B$9,Solutions!$B$9,0)</f>
        <v>8192</v>
      </c>
      <c r="T86" s="3">
        <f ca="1">S86*2-IF(S86*2&gt;=Solutions!$B$9,Solutions!$B$9,0)</f>
        <v>16384</v>
      </c>
      <c r="U86" s="3">
        <f ca="1">T86*2-IF(T86*2&gt;=Solutions!$B$9,Solutions!$B$9,0)</f>
        <v>32768</v>
      </c>
      <c r="V86" s="3">
        <f ca="1">U86*2-IF(U86*2&gt;=Solutions!$B$9,Solutions!$B$9,0)</f>
        <v>65536</v>
      </c>
      <c r="W86" s="3">
        <f ca="1">V86*2-IF(V86*2&gt;=Solutions!$B$9,Solutions!$B$9,0)</f>
        <v>131072</v>
      </c>
      <c r="X86" s="3">
        <f ca="1">W86*2-IF(W86*2&gt;=Solutions!$B$9,Solutions!$B$9,0)</f>
        <v>262144</v>
      </c>
      <c r="Y86" s="3">
        <f ca="1">X86*2-IF(X86*2&gt;=Solutions!$B$9,Solutions!$B$9,0)</f>
        <v>524288</v>
      </c>
      <c r="Z86" s="3">
        <f ca="1">Y86*2-IF(Y86*2&gt;=Solutions!$B$9,Solutions!$B$9,0)</f>
        <v>1048576</v>
      </c>
      <c r="AA86" s="3">
        <f ca="1">Z86*2-IF(Z86*2&gt;=Solutions!$B$9,Solutions!$B$9,0)</f>
        <v>2097152</v>
      </c>
      <c r="AB86" s="3">
        <f ca="1">AA86*2-IF(AA86*2&gt;=Solutions!$B$9,Solutions!$B$9,0)</f>
        <v>4194304</v>
      </c>
      <c r="AC86" s="3">
        <f ca="1">AB86*2-IF(AB86*2&gt;=Solutions!$B$9,Solutions!$B$9,0)</f>
        <v>8388608</v>
      </c>
      <c r="AD86" s="3">
        <f ca="1">AC86*2-IF(AC86*2&gt;=Solutions!$B$9,Solutions!$B$9,0)</f>
        <v>16777216</v>
      </c>
      <c r="AE86" s="3">
        <f ca="1">AD86*2-IF(AD86*2&gt;=Solutions!$B$9,Solutions!$B$9,0)</f>
        <v>33554432</v>
      </c>
      <c r="AF86" s="3">
        <f ca="1">AE86*2-IF(AE86*2&gt;=Solutions!$B$9,Solutions!$B$9,0)</f>
        <v>67108864</v>
      </c>
      <c r="AG86" s="3">
        <f ca="1">AF86*2-IF(AF86*2&gt;=Solutions!$B$9,Solutions!$B$9,0)</f>
        <v>134217728</v>
      </c>
      <c r="AH86" s="3">
        <f ca="1">AG86*2-IF(AG86*2&gt;=Solutions!$B$9,Solutions!$B$9,0)</f>
        <v>268435456</v>
      </c>
      <c r="AI86" s="3">
        <f ca="1">AH86*2-IF(AH86*2&gt;=Solutions!$B$9,Solutions!$B$9,0)</f>
        <v>536870912</v>
      </c>
      <c r="AJ86" s="3">
        <f ca="1">AI86*2-IF(AI86*2&gt;=Solutions!$B$9,Solutions!$B$9,0)</f>
        <v>1073741824</v>
      </c>
      <c r="AK86" s="3">
        <f ca="1">AJ86*2-IF(AJ86*2&gt;=Solutions!$B$9,Solutions!$B$9,0)</f>
        <v>2147483648</v>
      </c>
      <c r="AL86" s="3">
        <f ca="1">AK86*2-IF(AK86*2&gt;=Solutions!$B$9,Solutions!$B$9,0)</f>
        <v>4294967296</v>
      </c>
      <c r="AM86" s="3">
        <f ca="1">AL86*2-IF(AL86*2&gt;=Solutions!$B$9,Solutions!$B$9,0)</f>
        <v>8589934592</v>
      </c>
      <c r="AN86" s="3">
        <f ca="1">AM86*2-IF(AM86*2&gt;=Solutions!$B$9,Solutions!$B$9,0)</f>
        <v>17179869184</v>
      </c>
      <c r="AO86" s="3">
        <f ca="1">AN86*2-IF(AN86*2&gt;=Solutions!$B$9,Solutions!$B$9,0)</f>
        <v>34359738368</v>
      </c>
      <c r="AP86" s="3">
        <f ca="1">AO86*2-IF(AO86*2&gt;=Solutions!$B$9,Solutions!$B$9,0)</f>
        <v>68719476736</v>
      </c>
      <c r="AQ86" s="3">
        <f ca="1">AP86*2-IF(AP86*2&gt;=Solutions!$B$9,Solutions!$B$9,0)</f>
        <v>137438953472</v>
      </c>
      <c r="AR86" s="3">
        <f ca="1">AQ86*2-IF(AQ86*2&gt;=Solutions!$B$9,Solutions!$B$9,0)</f>
        <v>274877906944</v>
      </c>
      <c r="AS86" s="3">
        <f ca="1">AR86*2-IF(AR86*2&gt;=Solutions!$B$9,Solutions!$B$9,0)</f>
        <v>549755813888</v>
      </c>
      <c r="AT86" s="3">
        <f ca="1">AS86*2-IF(AS86*2&gt;=Solutions!$B$9,Solutions!$B$9,0)</f>
        <v>1099511627776</v>
      </c>
      <c r="AU86" s="3">
        <f ca="1">AT86*2-IF(AT86*2&gt;=Solutions!$B$9,Solutions!$B$9,0)</f>
        <v>2199023255552</v>
      </c>
      <c r="AV86" s="3">
        <f ca="1">AU86*2-IF(AU86*2&gt;=Solutions!$B$9,Solutions!$B$9,0)</f>
        <v>4398046511104</v>
      </c>
      <c r="AW86" s="3">
        <f ca="1">AV86*2-IF(AV86*2&gt;=Solutions!$B$9,Solutions!$B$9,0)</f>
        <v>8796093022208</v>
      </c>
      <c r="AX86" s="3">
        <f ca="1">AW86*2-IF(AW86*2&gt;=Solutions!$B$9,Solutions!$B$9,0)</f>
        <v>17592186044416</v>
      </c>
      <c r="AY86" s="3">
        <f ca="1">AX86*2-IF(AX86*2&gt;=Solutions!$B$9,Solutions!$B$9,0)</f>
        <v>35184372088832</v>
      </c>
      <c r="AZ86" s="3">
        <f ca="1">AY86*2-IF(AY86*2&gt;=Solutions!$B$9,Solutions!$B$9,0)</f>
        <v>70368744177664</v>
      </c>
      <c r="BA86" s="3">
        <f ca="1">AZ86*2-IF(AZ86*2&gt;=Solutions!$B$9,Solutions!$B$9,0)</f>
        <v>21421770841281</v>
      </c>
      <c r="BB86" s="3">
        <f ca="1">BA86*2-IF(BA86*2&gt;=Solutions!$B$9,Solutions!$B$9,0)</f>
        <v>42843541682562</v>
      </c>
      <c r="BC86" s="3">
        <f ca="1">BB86*2-IF(BB86*2&gt;=Solutions!$B$9,Solutions!$B$9,0)</f>
        <v>85687083365124</v>
      </c>
      <c r="BD86" s="3">
        <f t="shared" ca="1" si="8"/>
        <v>119315717513183</v>
      </c>
      <c r="BE86" s="3">
        <f t="shared" ca="1" si="9"/>
        <v>1</v>
      </c>
      <c r="BF86" s="3" t="str">
        <f ca="1">IF($A86=1,Solutions!$B$9-1,"")</f>
        <v/>
      </c>
      <c r="BG86" s="3">
        <f ca="1">IF($A86=2,IF($C86&lt;0,Solutions!$B$9+$C86,$C86),"")</f>
        <v>119315717513183</v>
      </c>
      <c r="BH86" s="3" t="str">
        <f t="shared" ca="1" si="11"/>
        <v/>
      </c>
      <c r="BI86" s="3" t="str">
        <f ca="1">IF($A86=1,Solutions!$B$9-1,"")</f>
        <v/>
      </c>
      <c r="BJ86" s="3">
        <f t="shared" ca="1" si="12"/>
        <v>1</v>
      </c>
      <c r="BK86" s="3" t="str">
        <f ca="1">IF($A86=3,'part2 invmod'!D85,"")</f>
        <v/>
      </c>
    </row>
    <row r="87" spans="1:63">
      <c r="A87" s="3">
        <f ca="1">OFFSET(Input!C$1,COUNT(Input!$C:$C)-(ROW()-ROW($A$3)+1),0)</f>
        <v>3</v>
      </c>
      <c r="B87" s="3" t="str">
        <f ca="1">OFFSET(Input!D$1,COUNT(Input!$C:$C)-(ROW()-ROW($A$3)+1),0)</f>
        <v>interleave</v>
      </c>
      <c r="C87" s="3">
        <f ca="1">OFFSET(Input!E$1,COUNT(Input!$C:$C)-(ROW()-ROW($A$3)+1),0)</f>
        <v>71</v>
      </c>
      <c r="D87" s="3">
        <f ca="1">MOD(BD87+MOD(SUMPRODUCT(--ISODD(INT(D86/F$2:M$2)),F87:M87),Solutions!$B$9)+MOD(SUMPRODUCT(--ISODD(INT(D86/N$2:U$2)),N87:U87),Solutions!$B$9)+MOD(SUMPRODUCT(--ISODD(INT(D86/V$2:AC$2)),V87:AC87),Solutions!$B$9)+MOD(SUMPRODUCT(--ISODD(INT(D86/AD$2:AK$2)),AD87:AK87),Solutions!$B$9)+MOD(SUMPRODUCT(--ISODD(INT(D86/AL$2:AS$2)),AL87:AS87),Solutions!$B$9)+MOD(SUMPRODUCT(--ISODD(INT(D86/AT$2:BA$2)),AT87:BA87),Solutions!$B$9)+MOD(SUMPRODUCT(--ISODD(INT(D86/BB$2:BC$2)),BB87:BC87),Solutions!$B$9),Solutions!$B$9)</f>
        <v>80649723373152</v>
      </c>
      <c r="E87" s="3">
        <f ca="1">MOD(MOD(SUMPRODUCT(--ISODD(INT(E86/F$2:M$2)),F87:M87),Solutions!$B$9)+MOD(SUMPRODUCT(--ISODD(INT(E86/N$2:U$2)),N87:U87),Solutions!$B$9)+MOD(SUMPRODUCT(--ISODD(INT(E86/V$2:AC$2)),V87:AC87),Solutions!$B$9)+MOD(SUMPRODUCT(--ISODD(INT(E86/AD$2:AK$2)),AD87:AK87),Solutions!$B$9)+MOD(SUMPRODUCT(--ISODD(INT(E86/AL$2:AS$2)),AL87:AS87),Solutions!$B$9)+MOD(SUMPRODUCT(--ISODD(INT(E86/AT$2:BA$2)),AT87:BA87),Solutions!$B$9)+MOD(SUMPRODUCT(--ISODD(INT(E86/BB$2:BC$2)),BB87:BC87),Solutions!$B$9),Solutions!$B$9)</f>
        <v>111861452479409</v>
      </c>
      <c r="F87" s="3">
        <f t="shared" ca="1" si="10"/>
        <v>105871693005422</v>
      </c>
      <c r="G87" s="3">
        <f ca="1">F87*2-IF(F87*2&gt;=Solutions!$B$9,Solutions!$B$9,0)</f>
        <v>92427668496797</v>
      </c>
      <c r="H87" s="3">
        <f ca="1">G87*2-IF(G87*2&gt;=Solutions!$B$9,Solutions!$B$9,0)</f>
        <v>65539619479547</v>
      </c>
      <c r="I87" s="3">
        <f ca="1">H87*2-IF(H87*2&gt;=Solutions!$B$9,Solutions!$B$9,0)</f>
        <v>11763521445047</v>
      </c>
      <c r="J87" s="3">
        <f ca="1">I87*2-IF(I87*2&gt;=Solutions!$B$9,Solutions!$B$9,0)</f>
        <v>23527042890094</v>
      </c>
      <c r="K87" s="3">
        <f ca="1">J87*2-IF(J87*2&gt;=Solutions!$B$9,Solutions!$B$9,0)</f>
        <v>47054085780188</v>
      </c>
      <c r="L87" s="3">
        <f ca="1">K87*2-IF(K87*2&gt;=Solutions!$B$9,Solutions!$B$9,0)</f>
        <v>94108171560376</v>
      </c>
      <c r="M87" s="3">
        <f ca="1">L87*2-IF(L87*2&gt;=Solutions!$B$9,Solutions!$B$9,0)</f>
        <v>68900625606705</v>
      </c>
      <c r="N87" s="3">
        <f ca="1">M87*2-IF(M87*2&gt;=Solutions!$B$9,Solutions!$B$9,0)</f>
        <v>18485533699363</v>
      </c>
      <c r="O87" s="3">
        <f ca="1">N87*2-IF(N87*2&gt;=Solutions!$B$9,Solutions!$B$9,0)</f>
        <v>36971067398726</v>
      </c>
      <c r="P87" s="3">
        <f ca="1">O87*2-IF(O87*2&gt;=Solutions!$B$9,Solutions!$B$9,0)</f>
        <v>73942134797452</v>
      </c>
      <c r="Q87" s="3">
        <f ca="1">P87*2-IF(P87*2&gt;=Solutions!$B$9,Solutions!$B$9,0)</f>
        <v>28568552080857</v>
      </c>
      <c r="R87" s="3">
        <f ca="1">Q87*2-IF(Q87*2&gt;=Solutions!$B$9,Solutions!$B$9,0)</f>
        <v>57137104161714</v>
      </c>
      <c r="S87" s="3">
        <f ca="1">R87*2-IF(R87*2&gt;=Solutions!$B$9,Solutions!$B$9,0)</f>
        <v>114274208323428</v>
      </c>
      <c r="T87" s="3">
        <f ca="1">S87*2-IF(S87*2&gt;=Solutions!$B$9,Solutions!$B$9,0)</f>
        <v>109232699132809</v>
      </c>
      <c r="U87" s="3">
        <f ca="1">T87*2-IF(T87*2&gt;=Solutions!$B$9,Solutions!$B$9,0)</f>
        <v>99149680751571</v>
      </c>
      <c r="V87" s="3">
        <f ca="1">U87*2-IF(U87*2&gt;=Solutions!$B$9,Solutions!$B$9,0)</f>
        <v>78983643989095</v>
      </c>
      <c r="W87" s="3">
        <f ca="1">V87*2-IF(V87*2&gt;=Solutions!$B$9,Solutions!$B$9,0)</f>
        <v>38651570464143</v>
      </c>
      <c r="X87" s="3">
        <f ca="1">W87*2-IF(W87*2&gt;=Solutions!$B$9,Solutions!$B$9,0)</f>
        <v>77303140928286</v>
      </c>
      <c r="Y87" s="3">
        <f ca="1">X87*2-IF(X87*2&gt;=Solutions!$B$9,Solutions!$B$9,0)</f>
        <v>35290564342525</v>
      </c>
      <c r="Z87" s="3">
        <f ca="1">Y87*2-IF(Y87*2&gt;=Solutions!$B$9,Solutions!$B$9,0)</f>
        <v>70581128685050</v>
      </c>
      <c r="AA87" s="3">
        <f ca="1">Z87*2-IF(Z87*2&gt;=Solutions!$B$9,Solutions!$B$9,0)</f>
        <v>21846539856053</v>
      </c>
      <c r="AB87" s="3">
        <f ca="1">AA87*2-IF(AA87*2&gt;=Solutions!$B$9,Solutions!$B$9,0)</f>
        <v>43693079712106</v>
      </c>
      <c r="AC87" s="3">
        <f ca="1">AB87*2-IF(AB87*2&gt;=Solutions!$B$9,Solutions!$B$9,0)</f>
        <v>87386159424212</v>
      </c>
      <c r="AD87" s="3">
        <f ca="1">AC87*2-IF(AC87*2&gt;=Solutions!$B$9,Solutions!$B$9,0)</f>
        <v>55456601334377</v>
      </c>
      <c r="AE87" s="3">
        <f ca="1">AD87*2-IF(AD87*2&gt;=Solutions!$B$9,Solutions!$B$9,0)</f>
        <v>110913202668754</v>
      </c>
      <c r="AF87" s="3">
        <f ca="1">AE87*2-IF(AE87*2&gt;=Solutions!$B$9,Solutions!$B$9,0)</f>
        <v>102510687823461</v>
      </c>
      <c r="AG87" s="3">
        <f ca="1">AF87*2-IF(AF87*2&gt;=Solutions!$B$9,Solutions!$B$9,0)</f>
        <v>85705658132875</v>
      </c>
      <c r="AH87" s="3">
        <f ca="1">AG87*2-IF(AG87*2&gt;=Solutions!$B$9,Solutions!$B$9,0)</f>
        <v>52095598751703</v>
      </c>
      <c r="AI87" s="3">
        <f ca="1">AH87*2-IF(AH87*2&gt;=Solutions!$B$9,Solutions!$B$9,0)</f>
        <v>104191197503406</v>
      </c>
      <c r="AJ87" s="3">
        <f ca="1">AI87*2-IF(AI87*2&gt;=Solutions!$B$9,Solutions!$B$9,0)</f>
        <v>89066677492765</v>
      </c>
      <c r="AK87" s="3">
        <f ca="1">AJ87*2-IF(AJ87*2&gt;=Solutions!$B$9,Solutions!$B$9,0)</f>
        <v>58817637471483</v>
      </c>
      <c r="AL87" s="3">
        <f ca="1">AK87*2-IF(AK87*2&gt;=Solutions!$B$9,Solutions!$B$9,0)</f>
        <v>117635274942966</v>
      </c>
      <c r="AM87" s="3">
        <f ca="1">AL87*2-IF(AL87*2&gt;=Solutions!$B$9,Solutions!$B$9,0)</f>
        <v>115954832371885</v>
      </c>
      <c r="AN87" s="3">
        <f ca="1">AM87*2-IF(AM87*2&gt;=Solutions!$B$9,Solutions!$B$9,0)</f>
        <v>112593947229723</v>
      </c>
      <c r="AO87" s="3">
        <f ca="1">AN87*2-IF(AN87*2&gt;=Solutions!$B$9,Solutions!$B$9,0)</f>
        <v>105872176945399</v>
      </c>
      <c r="AP87" s="3">
        <f ca="1">AO87*2-IF(AO87*2&gt;=Solutions!$B$9,Solutions!$B$9,0)</f>
        <v>92428636376751</v>
      </c>
      <c r="AQ87" s="3">
        <f ca="1">AP87*2-IF(AP87*2&gt;=Solutions!$B$9,Solutions!$B$9,0)</f>
        <v>65541555239455</v>
      </c>
      <c r="AR87" s="3">
        <f ca="1">AQ87*2-IF(AQ87*2&gt;=Solutions!$B$9,Solutions!$B$9,0)</f>
        <v>11767392964863</v>
      </c>
      <c r="AS87" s="3">
        <f ca="1">AR87*2-IF(AR87*2&gt;=Solutions!$B$9,Solutions!$B$9,0)</f>
        <v>23534785929726</v>
      </c>
      <c r="AT87" s="3">
        <f ca="1">AS87*2-IF(AS87*2&gt;=Solutions!$B$9,Solutions!$B$9,0)</f>
        <v>47069571859452</v>
      </c>
      <c r="AU87" s="3">
        <f ca="1">AT87*2-IF(AT87*2&gt;=Solutions!$B$9,Solutions!$B$9,0)</f>
        <v>94139143718904</v>
      </c>
      <c r="AV87" s="3">
        <f ca="1">AU87*2-IF(AU87*2&gt;=Solutions!$B$9,Solutions!$B$9,0)</f>
        <v>68962569923761</v>
      </c>
      <c r="AW87" s="3">
        <f ca="1">AV87*2-IF(AV87*2&gt;=Solutions!$B$9,Solutions!$B$9,0)</f>
        <v>18609422333475</v>
      </c>
      <c r="AX87" s="3">
        <f ca="1">AW87*2-IF(AW87*2&gt;=Solutions!$B$9,Solutions!$B$9,0)</f>
        <v>37218844666950</v>
      </c>
      <c r="AY87" s="3">
        <f ca="1">AX87*2-IF(AX87*2&gt;=Solutions!$B$9,Solutions!$B$9,0)</f>
        <v>74437689333900</v>
      </c>
      <c r="AZ87" s="3">
        <f ca="1">AY87*2-IF(AY87*2&gt;=Solutions!$B$9,Solutions!$B$9,0)</f>
        <v>29559661153753</v>
      </c>
      <c r="BA87" s="3">
        <f ca="1">AZ87*2-IF(AZ87*2&gt;=Solutions!$B$9,Solutions!$B$9,0)</f>
        <v>59119322307506</v>
      </c>
      <c r="BB87" s="3">
        <f ca="1">BA87*2-IF(BA87*2&gt;=Solutions!$B$9,Solutions!$B$9,0)</f>
        <v>118238644615012</v>
      </c>
      <c r="BC87" s="3">
        <f ca="1">BB87*2-IF(BB87*2&gt;=Solutions!$B$9,Solutions!$B$9,0)</f>
        <v>117161571715977</v>
      </c>
      <c r="BD87" s="3">
        <f t="shared" ca="1" si="8"/>
        <v>0</v>
      </c>
      <c r="BE87" s="3">
        <f t="shared" ca="1" si="9"/>
        <v>105871693005422</v>
      </c>
      <c r="BF87" s="3" t="str">
        <f ca="1">IF($A87=1,Solutions!$B$9-1,"")</f>
        <v/>
      </c>
      <c r="BG87" s="3" t="str">
        <f ca="1">IF($A87=2,IF($C87&lt;0,Solutions!$B$9+$C87,$C87),"")</f>
        <v/>
      </c>
      <c r="BH87" s="3">
        <f t="shared" ca="1" si="11"/>
        <v>0</v>
      </c>
      <c r="BI87" s="3" t="str">
        <f ca="1">IF($A87=1,Solutions!$B$9-1,"")</f>
        <v/>
      </c>
      <c r="BJ87" s="3" t="str">
        <f t="shared" ca="1" si="12"/>
        <v/>
      </c>
      <c r="BK87" s="3">
        <f ca="1">IF($A87=3,'part2 invmod'!D86,"")</f>
        <v>105871693005422</v>
      </c>
    </row>
    <row r="88" spans="1:63">
      <c r="A88" s="3">
        <f ca="1">OFFSET(Input!C$1,COUNT(Input!$C:$C)-(ROW()-ROW($A$3)+1),0)</f>
        <v>2</v>
      </c>
      <c r="B88" s="3" t="str">
        <f ca="1">OFFSET(Input!D$1,COUNT(Input!$C:$C)-(ROW()-ROW($A$3)+1),0)</f>
        <v>offset</v>
      </c>
      <c r="C88" s="3">
        <f ca="1">OFFSET(Input!E$1,COUNT(Input!$C:$C)-(ROW()-ROW($A$3)+1),0)</f>
        <v>7894</v>
      </c>
      <c r="D88" s="3">
        <f ca="1">MOD(BD88+MOD(SUMPRODUCT(--ISODD(INT(D87/F$2:M$2)),F88:M88),Solutions!$B$9)+MOD(SUMPRODUCT(--ISODD(INT(D87/N$2:U$2)),N88:U88),Solutions!$B$9)+MOD(SUMPRODUCT(--ISODD(INT(D87/V$2:AC$2)),V88:AC88),Solutions!$B$9)+MOD(SUMPRODUCT(--ISODD(INT(D87/AD$2:AK$2)),AD88:AK88),Solutions!$B$9)+MOD(SUMPRODUCT(--ISODD(INT(D87/AL$2:AS$2)),AL88:AS88),Solutions!$B$9)+MOD(SUMPRODUCT(--ISODD(INT(D87/AT$2:BA$2)),AT88:BA88),Solutions!$B$9)+MOD(SUMPRODUCT(--ISODD(INT(D87/BB$2:BC$2)),BB88:BC88),Solutions!$B$9),Solutions!$B$9)</f>
        <v>80649723381046</v>
      </c>
      <c r="E88" s="3">
        <f ca="1">MOD(MOD(SUMPRODUCT(--ISODD(INT(E87/F$2:M$2)),F88:M88),Solutions!$B$9)+MOD(SUMPRODUCT(--ISODD(INT(E87/N$2:U$2)),N88:U88),Solutions!$B$9)+MOD(SUMPRODUCT(--ISODD(INT(E87/V$2:AC$2)),V88:AC88),Solutions!$B$9)+MOD(SUMPRODUCT(--ISODD(INT(E87/AD$2:AK$2)),AD88:AK88),Solutions!$B$9)+MOD(SUMPRODUCT(--ISODD(INT(E87/AL$2:AS$2)),AL88:AS88),Solutions!$B$9)+MOD(SUMPRODUCT(--ISODD(INT(E87/AT$2:BA$2)),AT88:BA88),Solutions!$B$9)+MOD(SUMPRODUCT(--ISODD(INT(E87/BB$2:BC$2)),BB88:BC88),Solutions!$B$9),Solutions!$B$9)</f>
        <v>111861452479409</v>
      </c>
      <c r="F88" s="3">
        <f t="shared" ca="1" si="10"/>
        <v>1</v>
      </c>
      <c r="G88" s="3">
        <f ca="1">F88*2-IF(F88*2&gt;=Solutions!$B$9,Solutions!$B$9,0)</f>
        <v>2</v>
      </c>
      <c r="H88" s="3">
        <f ca="1">G88*2-IF(G88*2&gt;=Solutions!$B$9,Solutions!$B$9,0)</f>
        <v>4</v>
      </c>
      <c r="I88" s="3">
        <f ca="1">H88*2-IF(H88*2&gt;=Solutions!$B$9,Solutions!$B$9,0)</f>
        <v>8</v>
      </c>
      <c r="J88" s="3">
        <f ca="1">I88*2-IF(I88*2&gt;=Solutions!$B$9,Solutions!$B$9,0)</f>
        <v>16</v>
      </c>
      <c r="K88" s="3">
        <f ca="1">J88*2-IF(J88*2&gt;=Solutions!$B$9,Solutions!$B$9,0)</f>
        <v>32</v>
      </c>
      <c r="L88" s="3">
        <f ca="1">K88*2-IF(K88*2&gt;=Solutions!$B$9,Solutions!$B$9,0)</f>
        <v>64</v>
      </c>
      <c r="M88" s="3">
        <f ca="1">L88*2-IF(L88*2&gt;=Solutions!$B$9,Solutions!$B$9,0)</f>
        <v>128</v>
      </c>
      <c r="N88" s="3">
        <f ca="1">M88*2-IF(M88*2&gt;=Solutions!$B$9,Solutions!$B$9,0)</f>
        <v>256</v>
      </c>
      <c r="O88" s="3">
        <f ca="1">N88*2-IF(N88*2&gt;=Solutions!$B$9,Solutions!$B$9,0)</f>
        <v>512</v>
      </c>
      <c r="P88" s="3">
        <f ca="1">O88*2-IF(O88*2&gt;=Solutions!$B$9,Solutions!$B$9,0)</f>
        <v>1024</v>
      </c>
      <c r="Q88" s="3">
        <f ca="1">P88*2-IF(P88*2&gt;=Solutions!$B$9,Solutions!$B$9,0)</f>
        <v>2048</v>
      </c>
      <c r="R88" s="3">
        <f ca="1">Q88*2-IF(Q88*2&gt;=Solutions!$B$9,Solutions!$B$9,0)</f>
        <v>4096</v>
      </c>
      <c r="S88" s="3">
        <f ca="1">R88*2-IF(R88*2&gt;=Solutions!$B$9,Solutions!$B$9,0)</f>
        <v>8192</v>
      </c>
      <c r="T88" s="3">
        <f ca="1">S88*2-IF(S88*2&gt;=Solutions!$B$9,Solutions!$B$9,0)</f>
        <v>16384</v>
      </c>
      <c r="U88" s="3">
        <f ca="1">T88*2-IF(T88*2&gt;=Solutions!$B$9,Solutions!$B$9,0)</f>
        <v>32768</v>
      </c>
      <c r="V88" s="3">
        <f ca="1">U88*2-IF(U88*2&gt;=Solutions!$B$9,Solutions!$B$9,0)</f>
        <v>65536</v>
      </c>
      <c r="W88" s="3">
        <f ca="1">V88*2-IF(V88*2&gt;=Solutions!$B$9,Solutions!$B$9,0)</f>
        <v>131072</v>
      </c>
      <c r="X88" s="3">
        <f ca="1">W88*2-IF(W88*2&gt;=Solutions!$B$9,Solutions!$B$9,0)</f>
        <v>262144</v>
      </c>
      <c r="Y88" s="3">
        <f ca="1">X88*2-IF(X88*2&gt;=Solutions!$B$9,Solutions!$B$9,0)</f>
        <v>524288</v>
      </c>
      <c r="Z88" s="3">
        <f ca="1">Y88*2-IF(Y88*2&gt;=Solutions!$B$9,Solutions!$B$9,0)</f>
        <v>1048576</v>
      </c>
      <c r="AA88" s="3">
        <f ca="1">Z88*2-IF(Z88*2&gt;=Solutions!$B$9,Solutions!$B$9,0)</f>
        <v>2097152</v>
      </c>
      <c r="AB88" s="3">
        <f ca="1">AA88*2-IF(AA88*2&gt;=Solutions!$B$9,Solutions!$B$9,0)</f>
        <v>4194304</v>
      </c>
      <c r="AC88" s="3">
        <f ca="1">AB88*2-IF(AB88*2&gt;=Solutions!$B$9,Solutions!$B$9,0)</f>
        <v>8388608</v>
      </c>
      <c r="AD88" s="3">
        <f ca="1">AC88*2-IF(AC88*2&gt;=Solutions!$B$9,Solutions!$B$9,0)</f>
        <v>16777216</v>
      </c>
      <c r="AE88" s="3">
        <f ca="1">AD88*2-IF(AD88*2&gt;=Solutions!$B$9,Solutions!$B$9,0)</f>
        <v>33554432</v>
      </c>
      <c r="AF88" s="3">
        <f ca="1">AE88*2-IF(AE88*2&gt;=Solutions!$B$9,Solutions!$B$9,0)</f>
        <v>67108864</v>
      </c>
      <c r="AG88" s="3">
        <f ca="1">AF88*2-IF(AF88*2&gt;=Solutions!$B$9,Solutions!$B$9,0)</f>
        <v>134217728</v>
      </c>
      <c r="AH88" s="3">
        <f ca="1">AG88*2-IF(AG88*2&gt;=Solutions!$B$9,Solutions!$B$9,0)</f>
        <v>268435456</v>
      </c>
      <c r="AI88" s="3">
        <f ca="1">AH88*2-IF(AH88*2&gt;=Solutions!$B$9,Solutions!$B$9,0)</f>
        <v>536870912</v>
      </c>
      <c r="AJ88" s="3">
        <f ca="1">AI88*2-IF(AI88*2&gt;=Solutions!$B$9,Solutions!$B$9,0)</f>
        <v>1073741824</v>
      </c>
      <c r="AK88" s="3">
        <f ca="1">AJ88*2-IF(AJ88*2&gt;=Solutions!$B$9,Solutions!$B$9,0)</f>
        <v>2147483648</v>
      </c>
      <c r="AL88" s="3">
        <f ca="1">AK88*2-IF(AK88*2&gt;=Solutions!$B$9,Solutions!$B$9,0)</f>
        <v>4294967296</v>
      </c>
      <c r="AM88" s="3">
        <f ca="1">AL88*2-IF(AL88*2&gt;=Solutions!$B$9,Solutions!$B$9,0)</f>
        <v>8589934592</v>
      </c>
      <c r="AN88" s="3">
        <f ca="1">AM88*2-IF(AM88*2&gt;=Solutions!$B$9,Solutions!$B$9,0)</f>
        <v>17179869184</v>
      </c>
      <c r="AO88" s="3">
        <f ca="1">AN88*2-IF(AN88*2&gt;=Solutions!$B$9,Solutions!$B$9,0)</f>
        <v>34359738368</v>
      </c>
      <c r="AP88" s="3">
        <f ca="1">AO88*2-IF(AO88*2&gt;=Solutions!$B$9,Solutions!$B$9,0)</f>
        <v>68719476736</v>
      </c>
      <c r="AQ88" s="3">
        <f ca="1">AP88*2-IF(AP88*2&gt;=Solutions!$B$9,Solutions!$B$9,0)</f>
        <v>137438953472</v>
      </c>
      <c r="AR88" s="3">
        <f ca="1">AQ88*2-IF(AQ88*2&gt;=Solutions!$B$9,Solutions!$B$9,0)</f>
        <v>274877906944</v>
      </c>
      <c r="AS88" s="3">
        <f ca="1">AR88*2-IF(AR88*2&gt;=Solutions!$B$9,Solutions!$B$9,0)</f>
        <v>549755813888</v>
      </c>
      <c r="AT88" s="3">
        <f ca="1">AS88*2-IF(AS88*2&gt;=Solutions!$B$9,Solutions!$B$9,0)</f>
        <v>1099511627776</v>
      </c>
      <c r="AU88" s="3">
        <f ca="1">AT88*2-IF(AT88*2&gt;=Solutions!$B$9,Solutions!$B$9,0)</f>
        <v>2199023255552</v>
      </c>
      <c r="AV88" s="3">
        <f ca="1">AU88*2-IF(AU88*2&gt;=Solutions!$B$9,Solutions!$B$9,0)</f>
        <v>4398046511104</v>
      </c>
      <c r="AW88" s="3">
        <f ca="1">AV88*2-IF(AV88*2&gt;=Solutions!$B$9,Solutions!$B$9,0)</f>
        <v>8796093022208</v>
      </c>
      <c r="AX88" s="3">
        <f ca="1">AW88*2-IF(AW88*2&gt;=Solutions!$B$9,Solutions!$B$9,0)</f>
        <v>17592186044416</v>
      </c>
      <c r="AY88" s="3">
        <f ca="1">AX88*2-IF(AX88*2&gt;=Solutions!$B$9,Solutions!$B$9,0)</f>
        <v>35184372088832</v>
      </c>
      <c r="AZ88" s="3">
        <f ca="1">AY88*2-IF(AY88*2&gt;=Solutions!$B$9,Solutions!$B$9,0)</f>
        <v>70368744177664</v>
      </c>
      <c r="BA88" s="3">
        <f ca="1">AZ88*2-IF(AZ88*2&gt;=Solutions!$B$9,Solutions!$B$9,0)</f>
        <v>21421770841281</v>
      </c>
      <c r="BB88" s="3">
        <f ca="1">BA88*2-IF(BA88*2&gt;=Solutions!$B$9,Solutions!$B$9,0)</f>
        <v>42843541682562</v>
      </c>
      <c r="BC88" s="3">
        <f ca="1">BB88*2-IF(BB88*2&gt;=Solutions!$B$9,Solutions!$B$9,0)</f>
        <v>85687083365124</v>
      </c>
      <c r="BD88" s="3">
        <f t="shared" ca="1" si="8"/>
        <v>7894</v>
      </c>
      <c r="BE88" s="3">
        <f t="shared" ca="1" si="9"/>
        <v>1</v>
      </c>
      <c r="BF88" s="3" t="str">
        <f ca="1">IF($A88=1,Solutions!$B$9-1,"")</f>
        <v/>
      </c>
      <c r="BG88" s="3">
        <f ca="1">IF($A88=2,IF($C88&lt;0,Solutions!$B$9+$C88,$C88),"")</f>
        <v>7894</v>
      </c>
      <c r="BH88" s="3" t="str">
        <f t="shared" ca="1" si="11"/>
        <v/>
      </c>
      <c r="BI88" s="3" t="str">
        <f ca="1">IF($A88=1,Solutions!$B$9-1,"")</f>
        <v/>
      </c>
      <c r="BJ88" s="3">
        <f t="shared" ca="1" si="12"/>
        <v>1</v>
      </c>
      <c r="BK88" s="3" t="str">
        <f ca="1">IF($A88=3,'part2 invmod'!D87,"")</f>
        <v/>
      </c>
    </row>
    <row r="89" spans="1:63">
      <c r="A89" s="3">
        <f ca="1">OFFSET(Input!C$1,COUNT(Input!$C:$C)-(ROW()-ROW($A$3)+1),0)</f>
        <v>3</v>
      </c>
      <c r="B89" s="3" t="str">
        <f ca="1">OFFSET(Input!D$1,COUNT(Input!$C:$C)-(ROW()-ROW($A$3)+1),0)</f>
        <v>interleave</v>
      </c>
      <c r="C89" s="3">
        <f ca="1">OFFSET(Input!E$1,COUNT(Input!$C:$C)-(ROW()-ROW($A$3)+1),0)</f>
        <v>52</v>
      </c>
      <c r="D89" s="3">
        <f ca="1">MOD(BD89+MOD(SUMPRODUCT(--ISODD(INT(D88/F$2:M$2)),F89:M89),Solutions!$B$9)+MOD(SUMPRODUCT(--ISODD(INT(D88/N$2:U$2)),N89:U89),Solutions!$B$9)+MOD(SUMPRODUCT(--ISODD(INT(D88/V$2:AC$2)),V89:AC89),Solutions!$B$9)+MOD(SUMPRODUCT(--ISODD(INT(D88/AD$2:AK$2)),AD89:AK89),Solutions!$B$9)+MOD(SUMPRODUCT(--ISODD(INT(D88/AL$2:AS$2)),AL89:AS89),Solutions!$B$9)+MOD(SUMPRODUCT(--ISODD(INT(D88/AT$2:BA$2)),AT89:BA89),Solutions!$B$9)+MOD(SUMPRODUCT(--ISODD(INT(D88/BB$2:BC$2)),BB89:BC89),Solutions!$B$9),Solutions!$B$9)</f>
        <v>15318154393564</v>
      </c>
      <c r="E89" s="3">
        <f ca="1">MOD(MOD(SUMPRODUCT(--ISODD(INT(E88/F$2:M$2)),F89:M89),Solutions!$B$9)+MOD(SUMPRODUCT(--ISODD(INT(E88/N$2:U$2)),N89:U89),Solutions!$B$9)+MOD(SUMPRODUCT(--ISODD(INT(E88/V$2:AC$2)),V89:AC89),Solutions!$B$9)+MOD(SUMPRODUCT(--ISODD(INT(E88/AD$2:AK$2)),AD89:AK89),Solutions!$B$9)+MOD(SUMPRODUCT(--ISODD(INT(E88/AL$2:AS$2)),AL89:AS89),Solutions!$B$9)+MOD(SUMPRODUCT(--ISODD(INT(E88/AT$2:BA$2)),AT89:BA89),Solutions!$B$9)+MOD(SUMPRODUCT(--ISODD(INT(E88/BB$2:BC$2)),BB89:BC89),Solutions!$B$9),Solutions!$B$9)</f>
        <v>96227035972218</v>
      </c>
      <c r="F89" s="3">
        <f t="shared" ca="1" si="10"/>
        <v>103253986310233</v>
      </c>
      <c r="G89" s="3">
        <f ca="1">F89*2-IF(F89*2&gt;=Solutions!$B$9,Solutions!$B$9,0)</f>
        <v>87192255106419</v>
      </c>
      <c r="H89" s="3">
        <f ca="1">G89*2-IF(G89*2&gt;=Solutions!$B$9,Solutions!$B$9,0)</f>
        <v>55068792698791</v>
      </c>
      <c r="I89" s="3">
        <f ca="1">H89*2-IF(H89*2&gt;=Solutions!$B$9,Solutions!$B$9,0)</f>
        <v>110137585397582</v>
      </c>
      <c r="J89" s="3">
        <f ca="1">I89*2-IF(I89*2&gt;=Solutions!$B$9,Solutions!$B$9,0)</f>
        <v>100959453281117</v>
      </c>
      <c r="K89" s="3">
        <f ca="1">J89*2-IF(J89*2&gt;=Solutions!$B$9,Solutions!$B$9,0)</f>
        <v>82603189048187</v>
      </c>
      <c r="L89" s="3">
        <f ca="1">K89*2-IF(K89*2&gt;=Solutions!$B$9,Solutions!$B$9,0)</f>
        <v>45890660582327</v>
      </c>
      <c r="M89" s="3">
        <f ca="1">L89*2-IF(L89*2&gt;=Solutions!$B$9,Solutions!$B$9,0)</f>
        <v>91781321164654</v>
      </c>
      <c r="N89" s="3">
        <f ca="1">M89*2-IF(M89*2&gt;=Solutions!$B$9,Solutions!$B$9,0)</f>
        <v>64246924815261</v>
      </c>
      <c r="O89" s="3">
        <f ca="1">N89*2-IF(N89*2&gt;=Solutions!$B$9,Solutions!$B$9,0)</f>
        <v>9178132116475</v>
      </c>
      <c r="P89" s="3">
        <f ca="1">O89*2-IF(O89*2&gt;=Solutions!$B$9,Solutions!$B$9,0)</f>
        <v>18356264232950</v>
      </c>
      <c r="Q89" s="3">
        <f ca="1">P89*2-IF(P89*2&gt;=Solutions!$B$9,Solutions!$B$9,0)</f>
        <v>36712528465900</v>
      </c>
      <c r="R89" s="3">
        <f ca="1">Q89*2-IF(Q89*2&gt;=Solutions!$B$9,Solutions!$B$9,0)</f>
        <v>73425056931800</v>
      </c>
      <c r="S89" s="3">
        <f ca="1">R89*2-IF(R89*2&gt;=Solutions!$B$9,Solutions!$B$9,0)</f>
        <v>27534396349553</v>
      </c>
      <c r="T89" s="3">
        <f ca="1">S89*2-IF(S89*2&gt;=Solutions!$B$9,Solutions!$B$9,0)</f>
        <v>55068792699106</v>
      </c>
      <c r="U89" s="3">
        <f ca="1">T89*2-IF(T89*2&gt;=Solutions!$B$9,Solutions!$B$9,0)</f>
        <v>110137585398212</v>
      </c>
      <c r="V89" s="3">
        <f ca="1">U89*2-IF(U89*2&gt;=Solutions!$B$9,Solutions!$B$9,0)</f>
        <v>100959453282377</v>
      </c>
      <c r="W89" s="3">
        <f ca="1">V89*2-IF(V89*2&gt;=Solutions!$B$9,Solutions!$B$9,0)</f>
        <v>82603189050707</v>
      </c>
      <c r="X89" s="3">
        <f ca="1">W89*2-IF(W89*2&gt;=Solutions!$B$9,Solutions!$B$9,0)</f>
        <v>45890660587367</v>
      </c>
      <c r="Y89" s="3">
        <f ca="1">X89*2-IF(X89*2&gt;=Solutions!$B$9,Solutions!$B$9,0)</f>
        <v>91781321174734</v>
      </c>
      <c r="Z89" s="3">
        <f ca="1">Y89*2-IF(Y89*2&gt;=Solutions!$B$9,Solutions!$B$9,0)</f>
        <v>64246924835421</v>
      </c>
      <c r="AA89" s="3">
        <f ca="1">Z89*2-IF(Z89*2&gt;=Solutions!$B$9,Solutions!$B$9,0)</f>
        <v>9178132156795</v>
      </c>
      <c r="AB89" s="3">
        <f ca="1">AA89*2-IF(AA89*2&gt;=Solutions!$B$9,Solutions!$B$9,0)</f>
        <v>18356264313590</v>
      </c>
      <c r="AC89" s="3">
        <f ca="1">AB89*2-IF(AB89*2&gt;=Solutions!$B$9,Solutions!$B$9,0)</f>
        <v>36712528627180</v>
      </c>
      <c r="AD89" s="3">
        <f ca="1">AC89*2-IF(AC89*2&gt;=Solutions!$B$9,Solutions!$B$9,0)</f>
        <v>73425057254360</v>
      </c>
      <c r="AE89" s="3">
        <f ca="1">AD89*2-IF(AD89*2&gt;=Solutions!$B$9,Solutions!$B$9,0)</f>
        <v>27534396994673</v>
      </c>
      <c r="AF89" s="3">
        <f ca="1">AE89*2-IF(AE89*2&gt;=Solutions!$B$9,Solutions!$B$9,0)</f>
        <v>55068793989346</v>
      </c>
      <c r="AG89" s="3">
        <f ca="1">AF89*2-IF(AF89*2&gt;=Solutions!$B$9,Solutions!$B$9,0)</f>
        <v>110137587978692</v>
      </c>
      <c r="AH89" s="3">
        <f ca="1">AG89*2-IF(AG89*2&gt;=Solutions!$B$9,Solutions!$B$9,0)</f>
        <v>100959458443337</v>
      </c>
      <c r="AI89" s="3">
        <f ca="1">AH89*2-IF(AH89*2&gt;=Solutions!$B$9,Solutions!$B$9,0)</f>
        <v>82603199372627</v>
      </c>
      <c r="AJ89" s="3">
        <f ca="1">AI89*2-IF(AI89*2&gt;=Solutions!$B$9,Solutions!$B$9,0)</f>
        <v>45890681231207</v>
      </c>
      <c r="AK89" s="3">
        <f ca="1">AJ89*2-IF(AJ89*2&gt;=Solutions!$B$9,Solutions!$B$9,0)</f>
        <v>91781362462414</v>
      </c>
      <c r="AL89" s="3">
        <f ca="1">AK89*2-IF(AK89*2&gt;=Solutions!$B$9,Solutions!$B$9,0)</f>
        <v>64247007410781</v>
      </c>
      <c r="AM89" s="3">
        <f ca="1">AL89*2-IF(AL89*2&gt;=Solutions!$B$9,Solutions!$B$9,0)</f>
        <v>9178297307515</v>
      </c>
      <c r="AN89" s="3">
        <f ca="1">AM89*2-IF(AM89*2&gt;=Solutions!$B$9,Solutions!$B$9,0)</f>
        <v>18356594615030</v>
      </c>
      <c r="AO89" s="3">
        <f ca="1">AN89*2-IF(AN89*2&gt;=Solutions!$B$9,Solutions!$B$9,0)</f>
        <v>36713189230060</v>
      </c>
      <c r="AP89" s="3">
        <f ca="1">AO89*2-IF(AO89*2&gt;=Solutions!$B$9,Solutions!$B$9,0)</f>
        <v>73426378460120</v>
      </c>
      <c r="AQ89" s="3">
        <f ca="1">AP89*2-IF(AP89*2&gt;=Solutions!$B$9,Solutions!$B$9,0)</f>
        <v>27537039406193</v>
      </c>
      <c r="AR89" s="3">
        <f ca="1">AQ89*2-IF(AQ89*2&gt;=Solutions!$B$9,Solutions!$B$9,0)</f>
        <v>55074078812386</v>
      </c>
      <c r="AS89" s="3">
        <f ca="1">AR89*2-IF(AR89*2&gt;=Solutions!$B$9,Solutions!$B$9,0)</f>
        <v>110148157624772</v>
      </c>
      <c r="AT89" s="3">
        <f ca="1">AS89*2-IF(AS89*2&gt;=Solutions!$B$9,Solutions!$B$9,0)</f>
        <v>100980597735497</v>
      </c>
      <c r="AU89" s="3">
        <f ca="1">AT89*2-IF(AT89*2&gt;=Solutions!$B$9,Solutions!$B$9,0)</f>
        <v>82645477956947</v>
      </c>
      <c r="AV89" s="3">
        <f ca="1">AU89*2-IF(AU89*2&gt;=Solutions!$B$9,Solutions!$B$9,0)</f>
        <v>45975238399847</v>
      </c>
      <c r="AW89" s="3">
        <f ca="1">AV89*2-IF(AV89*2&gt;=Solutions!$B$9,Solutions!$B$9,0)</f>
        <v>91950476799694</v>
      </c>
      <c r="AX89" s="3">
        <f ca="1">AW89*2-IF(AW89*2&gt;=Solutions!$B$9,Solutions!$B$9,0)</f>
        <v>64585236085341</v>
      </c>
      <c r="AY89" s="3">
        <f ca="1">AX89*2-IF(AX89*2&gt;=Solutions!$B$9,Solutions!$B$9,0)</f>
        <v>9854754656635</v>
      </c>
      <c r="AZ89" s="3">
        <f ca="1">AY89*2-IF(AY89*2&gt;=Solutions!$B$9,Solutions!$B$9,0)</f>
        <v>19709509313270</v>
      </c>
      <c r="BA89" s="3">
        <f ca="1">AZ89*2-IF(AZ89*2&gt;=Solutions!$B$9,Solutions!$B$9,0)</f>
        <v>39419018626540</v>
      </c>
      <c r="BB89" s="3">
        <f ca="1">BA89*2-IF(BA89*2&gt;=Solutions!$B$9,Solutions!$B$9,0)</f>
        <v>78838037253080</v>
      </c>
      <c r="BC89" s="3">
        <f ca="1">BB89*2-IF(BB89*2&gt;=Solutions!$B$9,Solutions!$B$9,0)</f>
        <v>38360356992113</v>
      </c>
      <c r="BD89" s="3">
        <f t="shared" ca="1" si="8"/>
        <v>0</v>
      </c>
      <c r="BE89" s="3">
        <f t="shared" ca="1" si="9"/>
        <v>103253986310233</v>
      </c>
      <c r="BF89" s="3" t="str">
        <f ca="1">IF($A89=1,Solutions!$B$9-1,"")</f>
        <v/>
      </c>
      <c r="BG89" s="3" t="str">
        <f ca="1">IF($A89=2,IF($C89&lt;0,Solutions!$B$9+$C89,$C89),"")</f>
        <v/>
      </c>
      <c r="BH89" s="3">
        <f t="shared" ca="1" si="11"/>
        <v>0</v>
      </c>
      <c r="BI89" s="3" t="str">
        <f ca="1">IF($A89=1,Solutions!$B$9-1,"")</f>
        <v/>
      </c>
      <c r="BJ89" s="3" t="str">
        <f t="shared" ca="1" si="12"/>
        <v/>
      </c>
      <c r="BK89" s="3">
        <f ca="1">IF($A89=3,'part2 invmod'!D88,"")</f>
        <v>103253986310233</v>
      </c>
    </row>
    <row r="90" spans="1:63">
      <c r="A90" s="3">
        <f ca="1">OFFSET(Input!C$1,COUNT(Input!$C:$C)-(ROW()-ROW($A$3)+1),0)</f>
        <v>2</v>
      </c>
      <c r="B90" s="3" t="str">
        <f ca="1">OFFSET(Input!D$1,COUNT(Input!$C:$C)-(ROW()-ROW($A$3)+1),0)</f>
        <v>offset</v>
      </c>
      <c r="C90" s="3">
        <f ca="1">OFFSET(Input!E$1,COUNT(Input!$C:$C)-(ROW()-ROW($A$3)+1),0)</f>
        <v>-1086</v>
      </c>
      <c r="D90" s="3">
        <f ca="1">MOD(BD90+MOD(SUMPRODUCT(--ISODD(INT(D89/F$2:M$2)),F90:M90),Solutions!$B$9)+MOD(SUMPRODUCT(--ISODD(INT(D89/N$2:U$2)),N90:U90),Solutions!$B$9)+MOD(SUMPRODUCT(--ISODD(INT(D89/V$2:AC$2)),V90:AC90),Solutions!$B$9)+MOD(SUMPRODUCT(--ISODD(INT(D89/AD$2:AK$2)),AD90:AK90),Solutions!$B$9)+MOD(SUMPRODUCT(--ISODD(INT(D89/AL$2:AS$2)),AL90:AS90),Solutions!$B$9)+MOD(SUMPRODUCT(--ISODD(INT(D89/AT$2:BA$2)),AT90:BA90),Solutions!$B$9)+MOD(SUMPRODUCT(--ISODD(INT(D89/BB$2:BC$2)),BB90:BC90),Solutions!$B$9),Solutions!$B$9)</f>
        <v>15318154392478</v>
      </c>
      <c r="E90" s="3">
        <f ca="1">MOD(MOD(SUMPRODUCT(--ISODD(INT(E89/F$2:M$2)),F90:M90),Solutions!$B$9)+MOD(SUMPRODUCT(--ISODD(INT(E89/N$2:U$2)),N90:U90),Solutions!$B$9)+MOD(SUMPRODUCT(--ISODD(INT(E89/V$2:AC$2)),V90:AC90),Solutions!$B$9)+MOD(SUMPRODUCT(--ISODD(INT(E89/AD$2:AK$2)),AD90:AK90),Solutions!$B$9)+MOD(SUMPRODUCT(--ISODD(INT(E89/AL$2:AS$2)),AL90:AS90),Solutions!$B$9)+MOD(SUMPRODUCT(--ISODD(INT(E89/AT$2:BA$2)),AT90:BA90),Solutions!$B$9)+MOD(SUMPRODUCT(--ISODD(INT(E89/BB$2:BC$2)),BB90:BC90),Solutions!$B$9),Solutions!$B$9)</f>
        <v>96227035972218</v>
      </c>
      <c r="F90" s="3">
        <f t="shared" ca="1" si="10"/>
        <v>1</v>
      </c>
      <c r="G90" s="3">
        <f ca="1">F90*2-IF(F90*2&gt;=Solutions!$B$9,Solutions!$B$9,0)</f>
        <v>2</v>
      </c>
      <c r="H90" s="3">
        <f ca="1">G90*2-IF(G90*2&gt;=Solutions!$B$9,Solutions!$B$9,0)</f>
        <v>4</v>
      </c>
      <c r="I90" s="3">
        <f ca="1">H90*2-IF(H90*2&gt;=Solutions!$B$9,Solutions!$B$9,0)</f>
        <v>8</v>
      </c>
      <c r="J90" s="3">
        <f ca="1">I90*2-IF(I90*2&gt;=Solutions!$B$9,Solutions!$B$9,0)</f>
        <v>16</v>
      </c>
      <c r="K90" s="3">
        <f ca="1">J90*2-IF(J90*2&gt;=Solutions!$B$9,Solutions!$B$9,0)</f>
        <v>32</v>
      </c>
      <c r="L90" s="3">
        <f ca="1">K90*2-IF(K90*2&gt;=Solutions!$B$9,Solutions!$B$9,0)</f>
        <v>64</v>
      </c>
      <c r="M90" s="3">
        <f ca="1">L90*2-IF(L90*2&gt;=Solutions!$B$9,Solutions!$B$9,0)</f>
        <v>128</v>
      </c>
      <c r="N90" s="3">
        <f ca="1">M90*2-IF(M90*2&gt;=Solutions!$B$9,Solutions!$B$9,0)</f>
        <v>256</v>
      </c>
      <c r="O90" s="3">
        <f ca="1">N90*2-IF(N90*2&gt;=Solutions!$B$9,Solutions!$B$9,0)</f>
        <v>512</v>
      </c>
      <c r="P90" s="3">
        <f ca="1">O90*2-IF(O90*2&gt;=Solutions!$B$9,Solutions!$B$9,0)</f>
        <v>1024</v>
      </c>
      <c r="Q90" s="3">
        <f ca="1">P90*2-IF(P90*2&gt;=Solutions!$B$9,Solutions!$B$9,0)</f>
        <v>2048</v>
      </c>
      <c r="R90" s="3">
        <f ca="1">Q90*2-IF(Q90*2&gt;=Solutions!$B$9,Solutions!$B$9,0)</f>
        <v>4096</v>
      </c>
      <c r="S90" s="3">
        <f ca="1">R90*2-IF(R90*2&gt;=Solutions!$B$9,Solutions!$B$9,0)</f>
        <v>8192</v>
      </c>
      <c r="T90" s="3">
        <f ca="1">S90*2-IF(S90*2&gt;=Solutions!$B$9,Solutions!$B$9,0)</f>
        <v>16384</v>
      </c>
      <c r="U90" s="3">
        <f ca="1">T90*2-IF(T90*2&gt;=Solutions!$B$9,Solutions!$B$9,0)</f>
        <v>32768</v>
      </c>
      <c r="V90" s="3">
        <f ca="1">U90*2-IF(U90*2&gt;=Solutions!$B$9,Solutions!$B$9,0)</f>
        <v>65536</v>
      </c>
      <c r="W90" s="3">
        <f ca="1">V90*2-IF(V90*2&gt;=Solutions!$B$9,Solutions!$B$9,0)</f>
        <v>131072</v>
      </c>
      <c r="X90" s="3">
        <f ca="1">W90*2-IF(W90*2&gt;=Solutions!$B$9,Solutions!$B$9,0)</f>
        <v>262144</v>
      </c>
      <c r="Y90" s="3">
        <f ca="1">X90*2-IF(X90*2&gt;=Solutions!$B$9,Solutions!$B$9,0)</f>
        <v>524288</v>
      </c>
      <c r="Z90" s="3">
        <f ca="1">Y90*2-IF(Y90*2&gt;=Solutions!$B$9,Solutions!$B$9,0)</f>
        <v>1048576</v>
      </c>
      <c r="AA90" s="3">
        <f ca="1">Z90*2-IF(Z90*2&gt;=Solutions!$B$9,Solutions!$B$9,0)</f>
        <v>2097152</v>
      </c>
      <c r="AB90" s="3">
        <f ca="1">AA90*2-IF(AA90*2&gt;=Solutions!$B$9,Solutions!$B$9,0)</f>
        <v>4194304</v>
      </c>
      <c r="AC90" s="3">
        <f ca="1">AB90*2-IF(AB90*2&gt;=Solutions!$B$9,Solutions!$B$9,0)</f>
        <v>8388608</v>
      </c>
      <c r="AD90" s="3">
        <f ca="1">AC90*2-IF(AC90*2&gt;=Solutions!$B$9,Solutions!$B$9,0)</f>
        <v>16777216</v>
      </c>
      <c r="AE90" s="3">
        <f ca="1">AD90*2-IF(AD90*2&gt;=Solutions!$B$9,Solutions!$B$9,0)</f>
        <v>33554432</v>
      </c>
      <c r="AF90" s="3">
        <f ca="1">AE90*2-IF(AE90*2&gt;=Solutions!$B$9,Solutions!$B$9,0)</f>
        <v>67108864</v>
      </c>
      <c r="AG90" s="3">
        <f ca="1">AF90*2-IF(AF90*2&gt;=Solutions!$B$9,Solutions!$B$9,0)</f>
        <v>134217728</v>
      </c>
      <c r="AH90" s="3">
        <f ca="1">AG90*2-IF(AG90*2&gt;=Solutions!$B$9,Solutions!$B$9,0)</f>
        <v>268435456</v>
      </c>
      <c r="AI90" s="3">
        <f ca="1">AH90*2-IF(AH90*2&gt;=Solutions!$B$9,Solutions!$B$9,0)</f>
        <v>536870912</v>
      </c>
      <c r="AJ90" s="3">
        <f ca="1">AI90*2-IF(AI90*2&gt;=Solutions!$B$9,Solutions!$B$9,0)</f>
        <v>1073741824</v>
      </c>
      <c r="AK90" s="3">
        <f ca="1">AJ90*2-IF(AJ90*2&gt;=Solutions!$B$9,Solutions!$B$9,0)</f>
        <v>2147483648</v>
      </c>
      <c r="AL90" s="3">
        <f ca="1">AK90*2-IF(AK90*2&gt;=Solutions!$B$9,Solutions!$B$9,0)</f>
        <v>4294967296</v>
      </c>
      <c r="AM90" s="3">
        <f ca="1">AL90*2-IF(AL90*2&gt;=Solutions!$B$9,Solutions!$B$9,0)</f>
        <v>8589934592</v>
      </c>
      <c r="AN90" s="3">
        <f ca="1">AM90*2-IF(AM90*2&gt;=Solutions!$B$9,Solutions!$B$9,0)</f>
        <v>17179869184</v>
      </c>
      <c r="AO90" s="3">
        <f ca="1">AN90*2-IF(AN90*2&gt;=Solutions!$B$9,Solutions!$B$9,0)</f>
        <v>34359738368</v>
      </c>
      <c r="AP90" s="3">
        <f ca="1">AO90*2-IF(AO90*2&gt;=Solutions!$B$9,Solutions!$B$9,0)</f>
        <v>68719476736</v>
      </c>
      <c r="AQ90" s="3">
        <f ca="1">AP90*2-IF(AP90*2&gt;=Solutions!$B$9,Solutions!$B$9,0)</f>
        <v>137438953472</v>
      </c>
      <c r="AR90" s="3">
        <f ca="1">AQ90*2-IF(AQ90*2&gt;=Solutions!$B$9,Solutions!$B$9,0)</f>
        <v>274877906944</v>
      </c>
      <c r="AS90" s="3">
        <f ca="1">AR90*2-IF(AR90*2&gt;=Solutions!$B$9,Solutions!$B$9,0)</f>
        <v>549755813888</v>
      </c>
      <c r="AT90" s="3">
        <f ca="1">AS90*2-IF(AS90*2&gt;=Solutions!$B$9,Solutions!$B$9,0)</f>
        <v>1099511627776</v>
      </c>
      <c r="AU90" s="3">
        <f ca="1">AT90*2-IF(AT90*2&gt;=Solutions!$B$9,Solutions!$B$9,0)</f>
        <v>2199023255552</v>
      </c>
      <c r="AV90" s="3">
        <f ca="1">AU90*2-IF(AU90*2&gt;=Solutions!$B$9,Solutions!$B$9,0)</f>
        <v>4398046511104</v>
      </c>
      <c r="AW90" s="3">
        <f ca="1">AV90*2-IF(AV90*2&gt;=Solutions!$B$9,Solutions!$B$9,0)</f>
        <v>8796093022208</v>
      </c>
      <c r="AX90" s="3">
        <f ca="1">AW90*2-IF(AW90*2&gt;=Solutions!$B$9,Solutions!$B$9,0)</f>
        <v>17592186044416</v>
      </c>
      <c r="AY90" s="3">
        <f ca="1">AX90*2-IF(AX90*2&gt;=Solutions!$B$9,Solutions!$B$9,0)</f>
        <v>35184372088832</v>
      </c>
      <c r="AZ90" s="3">
        <f ca="1">AY90*2-IF(AY90*2&gt;=Solutions!$B$9,Solutions!$B$9,0)</f>
        <v>70368744177664</v>
      </c>
      <c r="BA90" s="3">
        <f ca="1">AZ90*2-IF(AZ90*2&gt;=Solutions!$B$9,Solutions!$B$9,0)</f>
        <v>21421770841281</v>
      </c>
      <c r="BB90" s="3">
        <f ca="1">BA90*2-IF(BA90*2&gt;=Solutions!$B$9,Solutions!$B$9,0)</f>
        <v>42843541682562</v>
      </c>
      <c r="BC90" s="3">
        <f ca="1">BB90*2-IF(BB90*2&gt;=Solutions!$B$9,Solutions!$B$9,0)</f>
        <v>85687083365124</v>
      </c>
      <c r="BD90" s="3">
        <f t="shared" ca="1" si="8"/>
        <v>119315717512961</v>
      </c>
      <c r="BE90" s="3">
        <f t="shared" ca="1" si="9"/>
        <v>1</v>
      </c>
      <c r="BF90" s="3" t="str">
        <f ca="1">IF($A90=1,Solutions!$B$9-1,"")</f>
        <v/>
      </c>
      <c r="BG90" s="3">
        <f ca="1">IF($A90=2,IF($C90&lt;0,Solutions!$B$9+$C90,$C90),"")</f>
        <v>119315717512961</v>
      </c>
      <c r="BH90" s="3" t="str">
        <f t="shared" ca="1" si="11"/>
        <v/>
      </c>
      <c r="BI90" s="3" t="str">
        <f ca="1">IF($A90=1,Solutions!$B$9-1,"")</f>
        <v/>
      </c>
      <c r="BJ90" s="3">
        <f t="shared" ca="1" si="12"/>
        <v>1</v>
      </c>
      <c r="BK90" s="3" t="str">
        <f ca="1">IF($A90=3,'part2 invmod'!D89,"")</f>
        <v/>
      </c>
    </row>
    <row r="91" spans="1:63">
      <c r="A91" s="3">
        <f ca="1">OFFSET(Input!C$1,COUNT(Input!$C:$C)-(ROW()-ROW($A$3)+1),0)</f>
        <v>3</v>
      </c>
      <c r="B91" s="3" t="str">
        <f ca="1">OFFSET(Input!D$1,COUNT(Input!$C:$C)-(ROW()-ROW($A$3)+1),0)</f>
        <v>interleave</v>
      </c>
      <c r="C91" s="3">
        <f ca="1">OFFSET(Input!E$1,COUNT(Input!$C:$C)-(ROW()-ROW($A$3)+1),0)</f>
        <v>63</v>
      </c>
      <c r="D91" s="3">
        <f ca="1">MOD(BD91+MOD(SUMPRODUCT(--ISODD(INT(D90/F$2:M$2)),F91:M91),Solutions!$B$9)+MOD(SUMPRODUCT(--ISODD(INT(D90/N$2:U$2)),N91:U91),Solutions!$B$9)+MOD(SUMPRODUCT(--ISODD(INT(D90/V$2:AC$2)),V91:AC91),Solutions!$B$9)+MOD(SUMPRODUCT(--ISODD(INT(D90/AD$2:AK$2)),AD91:AK91),Solutions!$B$9)+MOD(SUMPRODUCT(--ISODD(INT(D90/AL$2:AS$2)),AL91:AS91),Solutions!$B$9)+MOD(SUMPRODUCT(--ISODD(INT(D90/AT$2:BA$2)),AT91:BA91),Solutions!$B$9)+MOD(SUMPRODUCT(--ISODD(INT(D90/BB$2:BC$2)),BB91:BC91),Solutions!$B$9),Solutions!$B$9)</f>
        <v>53272353091838</v>
      </c>
      <c r="E91" s="3">
        <f ca="1">MOD(MOD(SUMPRODUCT(--ISODD(INT(E90/F$2:M$2)),F91:M91),Solutions!$B$9)+MOD(SUMPRODUCT(--ISODD(INT(E90/N$2:U$2)),N91:U91),Solutions!$B$9)+MOD(SUMPRODUCT(--ISODD(INT(E90/V$2:AC$2)),V91:AC91),Solutions!$B$9)+MOD(SUMPRODUCT(--ISODD(INT(E90/AD$2:AK$2)),AD91:AK91),Solutions!$B$9)+MOD(SUMPRODUCT(--ISODD(INT(E90/AL$2:AS$2)),AL91:AS91),Solutions!$B$9)+MOD(SUMPRODUCT(--ISODD(INT(E90/AT$2:BA$2)),AT91:BA91),Solutions!$B$9)+MOD(SUMPRODUCT(--ISODD(INT(E90/BB$2:BC$2)),BB91:BC91),Solutions!$B$9),Solutions!$B$9)</f>
        <v>18572515771407</v>
      </c>
      <c r="F91" s="3">
        <f t="shared" ca="1" si="10"/>
        <v>7575601112003</v>
      </c>
      <c r="G91" s="3">
        <f ca="1">F91*2-IF(F91*2&gt;=Solutions!$B$9,Solutions!$B$9,0)</f>
        <v>15151202224006</v>
      </c>
      <c r="H91" s="3">
        <f ca="1">G91*2-IF(G91*2&gt;=Solutions!$B$9,Solutions!$B$9,0)</f>
        <v>30302404448012</v>
      </c>
      <c r="I91" s="3">
        <f ca="1">H91*2-IF(H91*2&gt;=Solutions!$B$9,Solutions!$B$9,0)</f>
        <v>60604808896024</v>
      </c>
      <c r="J91" s="3">
        <f ca="1">I91*2-IF(I91*2&gt;=Solutions!$B$9,Solutions!$B$9,0)</f>
        <v>1893900278001</v>
      </c>
      <c r="K91" s="3">
        <f ca="1">J91*2-IF(J91*2&gt;=Solutions!$B$9,Solutions!$B$9,0)</f>
        <v>3787800556002</v>
      </c>
      <c r="L91" s="3">
        <f ca="1">K91*2-IF(K91*2&gt;=Solutions!$B$9,Solutions!$B$9,0)</f>
        <v>7575601112004</v>
      </c>
      <c r="M91" s="3">
        <f ca="1">L91*2-IF(L91*2&gt;=Solutions!$B$9,Solutions!$B$9,0)</f>
        <v>15151202224008</v>
      </c>
      <c r="N91" s="3">
        <f ca="1">M91*2-IF(M91*2&gt;=Solutions!$B$9,Solutions!$B$9,0)</f>
        <v>30302404448016</v>
      </c>
      <c r="O91" s="3">
        <f ca="1">N91*2-IF(N91*2&gt;=Solutions!$B$9,Solutions!$B$9,0)</f>
        <v>60604808896032</v>
      </c>
      <c r="P91" s="3">
        <f ca="1">O91*2-IF(O91*2&gt;=Solutions!$B$9,Solutions!$B$9,0)</f>
        <v>1893900278017</v>
      </c>
      <c r="Q91" s="3">
        <f ca="1">P91*2-IF(P91*2&gt;=Solutions!$B$9,Solutions!$B$9,0)</f>
        <v>3787800556034</v>
      </c>
      <c r="R91" s="3">
        <f ca="1">Q91*2-IF(Q91*2&gt;=Solutions!$B$9,Solutions!$B$9,0)</f>
        <v>7575601112068</v>
      </c>
      <c r="S91" s="3">
        <f ca="1">R91*2-IF(R91*2&gt;=Solutions!$B$9,Solutions!$B$9,0)</f>
        <v>15151202224136</v>
      </c>
      <c r="T91" s="3">
        <f ca="1">S91*2-IF(S91*2&gt;=Solutions!$B$9,Solutions!$B$9,0)</f>
        <v>30302404448272</v>
      </c>
      <c r="U91" s="3">
        <f ca="1">T91*2-IF(T91*2&gt;=Solutions!$B$9,Solutions!$B$9,0)</f>
        <v>60604808896544</v>
      </c>
      <c r="V91" s="3">
        <f ca="1">U91*2-IF(U91*2&gt;=Solutions!$B$9,Solutions!$B$9,0)</f>
        <v>1893900279041</v>
      </c>
      <c r="W91" s="3">
        <f ca="1">V91*2-IF(V91*2&gt;=Solutions!$B$9,Solutions!$B$9,0)</f>
        <v>3787800558082</v>
      </c>
      <c r="X91" s="3">
        <f ca="1">W91*2-IF(W91*2&gt;=Solutions!$B$9,Solutions!$B$9,0)</f>
        <v>7575601116164</v>
      </c>
      <c r="Y91" s="3">
        <f ca="1">X91*2-IF(X91*2&gt;=Solutions!$B$9,Solutions!$B$9,0)</f>
        <v>15151202232328</v>
      </c>
      <c r="Z91" s="3">
        <f ca="1">Y91*2-IF(Y91*2&gt;=Solutions!$B$9,Solutions!$B$9,0)</f>
        <v>30302404464656</v>
      </c>
      <c r="AA91" s="3">
        <f ca="1">Z91*2-IF(Z91*2&gt;=Solutions!$B$9,Solutions!$B$9,0)</f>
        <v>60604808929312</v>
      </c>
      <c r="AB91" s="3">
        <f ca="1">AA91*2-IF(AA91*2&gt;=Solutions!$B$9,Solutions!$B$9,0)</f>
        <v>1893900344577</v>
      </c>
      <c r="AC91" s="3">
        <f ca="1">AB91*2-IF(AB91*2&gt;=Solutions!$B$9,Solutions!$B$9,0)</f>
        <v>3787800689154</v>
      </c>
      <c r="AD91" s="3">
        <f ca="1">AC91*2-IF(AC91*2&gt;=Solutions!$B$9,Solutions!$B$9,0)</f>
        <v>7575601378308</v>
      </c>
      <c r="AE91" s="3">
        <f ca="1">AD91*2-IF(AD91*2&gt;=Solutions!$B$9,Solutions!$B$9,0)</f>
        <v>15151202756616</v>
      </c>
      <c r="AF91" s="3">
        <f ca="1">AE91*2-IF(AE91*2&gt;=Solutions!$B$9,Solutions!$B$9,0)</f>
        <v>30302405513232</v>
      </c>
      <c r="AG91" s="3">
        <f ca="1">AF91*2-IF(AF91*2&gt;=Solutions!$B$9,Solutions!$B$9,0)</f>
        <v>60604811026464</v>
      </c>
      <c r="AH91" s="3">
        <f ca="1">AG91*2-IF(AG91*2&gt;=Solutions!$B$9,Solutions!$B$9,0)</f>
        <v>1893904538881</v>
      </c>
      <c r="AI91" s="3">
        <f ca="1">AH91*2-IF(AH91*2&gt;=Solutions!$B$9,Solutions!$B$9,0)</f>
        <v>3787809077762</v>
      </c>
      <c r="AJ91" s="3">
        <f ca="1">AI91*2-IF(AI91*2&gt;=Solutions!$B$9,Solutions!$B$9,0)</f>
        <v>7575618155524</v>
      </c>
      <c r="AK91" s="3">
        <f ca="1">AJ91*2-IF(AJ91*2&gt;=Solutions!$B$9,Solutions!$B$9,0)</f>
        <v>15151236311048</v>
      </c>
      <c r="AL91" s="3">
        <f ca="1">AK91*2-IF(AK91*2&gt;=Solutions!$B$9,Solutions!$B$9,0)</f>
        <v>30302472622096</v>
      </c>
      <c r="AM91" s="3">
        <f ca="1">AL91*2-IF(AL91*2&gt;=Solutions!$B$9,Solutions!$B$9,0)</f>
        <v>60604945244192</v>
      </c>
      <c r="AN91" s="3">
        <f ca="1">AM91*2-IF(AM91*2&gt;=Solutions!$B$9,Solutions!$B$9,0)</f>
        <v>1894172974337</v>
      </c>
      <c r="AO91" s="3">
        <f ca="1">AN91*2-IF(AN91*2&gt;=Solutions!$B$9,Solutions!$B$9,0)</f>
        <v>3788345948674</v>
      </c>
      <c r="AP91" s="3">
        <f ca="1">AO91*2-IF(AO91*2&gt;=Solutions!$B$9,Solutions!$B$9,0)</f>
        <v>7576691897348</v>
      </c>
      <c r="AQ91" s="3">
        <f ca="1">AP91*2-IF(AP91*2&gt;=Solutions!$B$9,Solutions!$B$9,0)</f>
        <v>15153383794696</v>
      </c>
      <c r="AR91" s="3">
        <f ca="1">AQ91*2-IF(AQ91*2&gt;=Solutions!$B$9,Solutions!$B$9,0)</f>
        <v>30306767589392</v>
      </c>
      <c r="AS91" s="3">
        <f ca="1">AR91*2-IF(AR91*2&gt;=Solutions!$B$9,Solutions!$B$9,0)</f>
        <v>60613535178784</v>
      </c>
      <c r="AT91" s="3">
        <f ca="1">AS91*2-IF(AS91*2&gt;=Solutions!$B$9,Solutions!$B$9,0)</f>
        <v>1911352843521</v>
      </c>
      <c r="AU91" s="3">
        <f ca="1">AT91*2-IF(AT91*2&gt;=Solutions!$B$9,Solutions!$B$9,0)</f>
        <v>3822705687042</v>
      </c>
      <c r="AV91" s="3">
        <f ca="1">AU91*2-IF(AU91*2&gt;=Solutions!$B$9,Solutions!$B$9,0)</f>
        <v>7645411374084</v>
      </c>
      <c r="AW91" s="3">
        <f ca="1">AV91*2-IF(AV91*2&gt;=Solutions!$B$9,Solutions!$B$9,0)</f>
        <v>15290822748168</v>
      </c>
      <c r="AX91" s="3">
        <f ca="1">AW91*2-IF(AW91*2&gt;=Solutions!$B$9,Solutions!$B$9,0)</f>
        <v>30581645496336</v>
      </c>
      <c r="AY91" s="3">
        <f ca="1">AX91*2-IF(AX91*2&gt;=Solutions!$B$9,Solutions!$B$9,0)</f>
        <v>61163290992672</v>
      </c>
      <c r="AZ91" s="3">
        <f ca="1">AY91*2-IF(AY91*2&gt;=Solutions!$B$9,Solutions!$B$9,0)</f>
        <v>3010864471297</v>
      </c>
      <c r="BA91" s="3">
        <f ca="1">AZ91*2-IF(AZ91*2&gt;=Solutions!$B$9,Solutions!$B$9,0)</f>
        <v>6021728942594</v>
      </c>
      <c r="BB91" s="3">
        <f ca="1">BA91*2-IF(BA91*2&gt;=Solutions!$B$9,Solutions!$B$9,0)</f>
        <v>12043457885188</v>
      </c>
      <c r="BC91" s="3">
        <f ca="1">BB91*2-IF(BB91*2&gt;=Solutions!$B$9,Solutions!$B$9,0)</f>
        <v>24086915770376</v>
      </c>
      <c r="BD91" s="3">
        <f t="shared" ca="1" si="8"/>
        <v>0</v>
      </c>
      <c r="BE91" s="3">
        <f t="shared" ca="1" si="9"/>
        <v>7575601112003</v>
      </c>
      <c r="BF91" s="3" t="str">
        <f ca="1">IF($A91=1,Solutions!$B$9-1,"")</f>
        <v/>
      </c>
      <c r="BG91" s="3" t="str">
        <f ca="1">IF($A91=2,IF($C91&lt;0,Solutions!$B$9+$C91,$C91),"")</f>
        <v/>
      </c>
      <c r="BH91" s="3">
        <f t="shared" ca="1" si="11"/>
        <v>0</v>
      </c>
      <c r="BI91" s="3" t="str">
        <f ca="1">IF($A91=1,Solutions!$B$9-1,"")</f>
        <v/>
      </c>
      <c r="BJ91" s="3" t="str">
        <f t="shared" ca="1" si="12"/>
        <v/>
      </c>
      <c r="BK91" s="3">
        <f ca="1">IF($A91=3,'part2 invmod'!D90,"")</f>
        <v>7575601112003</v>
      </c>
    </row>
    <row r="92" spans="1:63">
      <c r="A92" s="3">
        <f ca="1">OFFSET(Input!C$1,COUNT(Input!$C:$C)-(ROW()-ROW($A$3)+1),0)</f>
        <v>2</v>
      </c>
      <c r="B92" s="3" t="str">
        <f ca="1">OFFSET(Input!D$1,COUNT(Input!$C:$C)-(ROW()-ROW($A$3)+1),0)</f>
        <v>offset</v>
      </c>
      <c r="C92" s="3">
        <f ca="1">OFFSET(Input!E$1,COUNT(Input!$C:$C)-(ROW()-ROW($A$3)+1),0)</f>
        <v>-5590</v>
      </c>
      <c r="D92" s="3">
        <f ca="1">MOD(BD92+MOD(SUMPRODUCT(--ISODD(INT(D91/F$2:M$2)),F92:M92),Solutions!$B$9)+MOD(SUMPRODUCT(--ISODD(INT(D91/N$2:U$2)),N92:U92),Solutions!$B$9)+MOD(SUMPRODUCT(--ISODD(INT(D91/V$2:AC$2)),V92:AC92),Solutions!$B$9)+MOD(SUMPRODUCT(--ISODD(INT(D91/AD$2:AK$2)),AD92:AK92),Solutions!$B$9)+MOD(SUMPRODUCT(--ISODD(INT(D91/AL$2:AS$2)),AL92:AS92),Solutions!$B$9)+MOD(SUMPRODUCT(--ISODD(INT(D91/AT$2:BA$2)),AT92:BA92),Solutions!$B$9)+MOD(SUMPRODUCT(--ISODD(INT(D91/BB$2:BC$2)),BB92:BC92),Solutions!$B$9),Solutions!$B$9)</f>
        <v>53272353086248</v>
      </c>
      <c r="E92" s="3">
        <f ca="1">MOD(MOD(SUMPRODUCT(--ISODD(INT(E91/F$2:M$2)),F92:M92),Solutions!$B$9)+MOD(SUMPRODUCT(--ISODD(INT(E91/N$2:U$2)),N92:U92),Solutions!$B$9)+MOD(SUMPRODUCT(--ISODD(INT(E91/V$2:AC$2)),V92:AC92),Solutions!$B$9)+MOD(SUMPRODUCT(--ISODD(INT(E91/AD$2:AK$2)),AD92:AK92),Solutions!$B$9)+MOD(SUMPRODUCT(--ISODD(INT(E91/AL$2:AS$2)),AL92:AS92),Solutions!$B$9)+MOD(SUMPRODUCT(--ISODD(INT(E91/AT$2:BA$2)),AT92:BA92),Solutions!$B$9)+MOD(SUMPRODUCT(--ISODD(INT(E91/BB$2:BC$2)),BB92:BC92),Solutions!$B$9),Solutions!$B$9)</f>
        <v>18572515771407</v>
      </c>
      <c r="F92" s="3">
        <f t="shared" ca="1" si="10"/>
        <v>1</v>
      </c>
      <c r="G92" s="3">
        <f ca="1">F92*2-IF(F92*2&gt;=Solutions!$B$9,Solutions!$B$9,0)</f>
        <v>2</v>
      </c>
      <c r="H92" s="3">
        <f ca="1">G92*2-IF(G92*2&gt;=Solutions!$B$9,Solutions!$B$9,0)</f>
        <v>4</v>
      </c>
      <c r="I92" s="3">
        <f ca="1">H92*2-IF(H92*2&gt;=Solutions!$B$9,Solutions!$B$9,0)</f>
        <v>8</v>
      </c>
      <c r="J92" s="3">
        <f ca="1">I92*2-IF(I92*2&gt;=Solutions!$B$9,Solutions!$B$9,0)</f>
        <v>16</v>
      </c>
      <c r="K92" s="3">
        <f ca="1">J92*2-IF(J92*2&gt;=Solutions!$B$9,Solutions!$B$9,0)</f>
        <v>32</v>
      </c>
      <c r="L92" s="3">
        <f ca="1">K92*2-IF(K92*2&gt;=Solutions!$B$9,Solutions!$B$9,0)</f>
        <v>64</v>
      </c>
      <c r="M92" s="3">
        <f ca="1">L92*2-IF(L92*2&gt;=Solutions!$B$9,Solutions!$B$9,0)</f>
        <v>128</v>
      </c>
      <c r="N92" s="3">
        <f ca="1">M92*2-IF(M92*2&gt;=Solutions!$B$9,Solutions!$B$9,0)</f>
        <v>256</v>
      </c>
      <c r="O92" s="3">
        <f ca="1">N92*2-IF(N92*2&gt;=Solutions!$B$9,Solutions!$B$9,0)</f>
        <v>512</v>
      </c>
      <c r="P92" s="3">
        <f ca="1">O92*2-IF(O92*2&gt;=Solutions!$B$9,Solutions!$B$9,0)</f>
        <v>1024</v>
      </c>
      <c r="Q92" s="3">
        <f ca="1">P92*2-IF(P92*2&gt;=Solutions!$B$9,Solutions!$B$9,0)</f>
        <v>2048</v>
      </c>
      <c r="R92" s="3">
        <f ca="1">Q92*2-IF(Q92*2&gt;=Solutions!$B$9,Solutions!$B$9,0)</f>
        <v>4096</v>
      </c>
      <c r="S92" s="3">
        <f ca="1">R92*2-IF(R92*2&gt;=Solutions!$B$9,Solutions!$B$9,0)</f>
        <v>8192</v>
      </c>
      <c r="T92" s="3">
        <f ca="1">S92*2-IF(S92*2&gt;=Solutions!$B$9,Solutions!$B$9,0)</f>
        <v>16384</v>
      </c>
      <c r="U92" s="3">
        <f ca="1">T92*2-IF(T92*2&gt;=Solutions!$B$9,Solutions!$B$9,0)</f>
        <v>32768</v>
      </c>
      <c r="V92" s="3">
        <f ca="1">U92*2-IF(U92*2&gt;=Solutions!$B$9,Solutions!$B$9,0)</f>
        <v>65536</v>
      </c>
      <c r="W92" s="3">
        <f ca="1">V92*2-IF(V92*2&gt;=Solutions!$B$9,Solutions!$B$9,0)</f>
        <v>131072</v>
      </c>
      <c r="X92" s="3">
        <f ca="1">W92*2-IF(W92*2&gt;=Solutions!$B$9,Solutions!$B$9,0)</f>
        <v>262144</v>
      </c>
      <c r="Y92" s="3">
        <f ca="1">X92*2-IF(X92*2&gt;=Solutions!$B$9,Solutions!$B$9,0)</f>
        <v>524288</v>
      </c>
      <c r="Z92" s="3">
        <f ca="1">Y92*2-IF(Y92*2&gt;=Solutions!$B$9,Solutions!$B$9,0)</f>
        <v>1048576</v>
      </c>
      <c r="AA92" s="3">
        <f ca="1">Z92*2-IF(Z92*2&gt;=Solutions!$B$9,Solutions!$B$9,0)</f>
        <v>2097152</v>
      </c>
      <c r="AB92" s="3">
        <f ca="1">AA92*2-IF(AA92*2&gt;=Solutions!$B$9,Solutions!$B$9,0)</f>
        <v>4194304</v>
      </c>
      <c r="AC92" s="3">
        <f ca="1">AB92*2-IF(AB92*2&gt;=Solutions!$B$9,Solutions!$B$9,0)</f>
        <v>8388608</v>
      </c>
      <c r="AD92" s="3">
        <f ca="1">AC92*2-IF(AC92*2&gt;=Solutions!$B$9,Solutions!$B$9,0)</f>
        <v>16777216</v>
      </c>
      <c r="AE92" s="3">
        <f ca="1">AD92*2-IF(AD92*2&gt;=Solutions!$B$9,Solutions!$B$9,0)</f>
        <v>33554432</v>
      </c>
      <c r="AF92" s="3">
        <f ca="1">AE92*2-IF(AE92*2&gt;=Solutions!$B$9,Solutions!$B$9,0)</f>
        <v>67108864</v>
      </c>
      <c r="AG92" s="3">
        <f ca="1">AF92*2-IF(AF92*2&gt;=Solutions!$B$9,Solutions!$B$9,0)</f>
        <v>134217728</v>
      </c>
      <c r="AH92" s="3">
        <f ca="1">AG92*2-IF(AG92*2&gt;=Solutions!$B$9,Solutions!$B$9,0)</f>
        <v>268435456</v>
      </c>
      <c r="AI92" s="3">
        <f ca="1">AH92*2-IF(AH92*2&gt;=Solutions!$B$9,Solutions!$B$9,0)</f>
        <v>536870912</v>
      </c>
      <c r="AJ92" s="3">
        <f ca="1">AI92*2-IF(AI92*2&gt;=Solutions!$B$9,Solutions!$B$9,0)</f>
        <v>1073741824</v>
      </c>
      <c r="AK92" s="3">
        <f ca="1">AJ92*2-IF(AJ92*2&gt;=Solutions!$B$9,Solutions!$B$9,0)</f>
        <v>2147483648</v>
      </c>
      <c r="AL92" s="3">
        <f ca="1">AK92*2-IF(AK92*2&gt;=Solutions!$B$9,Solutions!$B$9,0)</f>
        <v>4294967296</v>
      </c>
      <c r="AM92" s="3">
        <f ca="1">AL92*2-IF(AL92*2&gt;=Solutions!$B$9,Solutions!$B$9,0)</f>
        <v>8589934592</v>
      </c>
      <c r="AN92" s="3">
        <f ca="1">AM92*2-IF(AM92*2&gt;=Solutions!$B$9,Solutions!$B$9,0)</f>
        <v>17179869184</v>
      </c>
      <c r="AO92" s="3">
        <f ca="1">AN92*2-IF(AN92*2&gt;=Solutions!$B$9,Solutions!$B$9,0)</f>
        <v>34359738368</v>
      </c>
      <c r="AP92" s="3">
        <f ca="1">AO92*2-IF(AO92*2&gt;=Solutions!$B$9,Solutions!$B$9,0)</f>
        <v>68719476736</v>
      </c>
      <c r="AQ92" s="3">
        <f ca="1">AP92*2-IF(AP92*2&gt;=Solutions!$B$9,Solutions!$B$9,0)</f>
        <v>137438953472</v>
      </c>
      <c r="AR92" s="3">
        <f ca="1">AQ92*2-IF(AQ92*2&gt;=Solutions!$B$9,Solutions!$B$9,0)</f>
        <v>274877906944</v>
      </c>
      <c r="AS92" s="3">
        <f ca="1">AR92*2-IF(AR92*2&gt;=Solutions!$B$9,Solutions!$B$9,0)</f>
        <v>549755813888</v>
      </c>
      <c r="AT92" s="3">
        <f ca="1">AS92*2-IF(AS92*2&gt;=Solutions!$B$9,Solutions!$B$9,0)</f>
        <v>1099511627776</v>
      </c>
      <c r="AU92" s="3">
        <f ca="1">AT92*2-IF(AT92*2&gt;=Solutions!$B$9,Solutions!$B$9,0)</f>
        <v>2199023255552</v>
      </c>
      <c r="AV92" s="3">
        <f ca="1">AU92*2-IF(AU92*2&gt;=Solutions!$B$9,Solutions!$B$9,0)</f>
        <v>4398046511104</v>
      </c>
      <c r="AW92" s="3">
        <f ca="1">AV92*2-IF(AV92*2&gt;=Solutions!$B$9,Solutions!$B$9,0)</f>
        <v>8796093022208</v>
      </c>
      <c r="AX92" s="3">
        <f ca="1">AW92*2-IF(AW92*2&gt;=Solutions!$B$9,Solutions!$B$9,0)</f>
        <v>17592186044416</v>
      </c>
      <c r="AY92" s="3">
        <f ca="1">AX92*2-IF(AX92*2&gt;=Solutions!$B$9,Solutions!$B$9,0)</f>
        <v>35184372088832</v>
      </c>
      <c r="AZ92" s="3">
        <f ca="1">AY92*2-IF(AY92*2&gt;=Solutions!$B$9,Solutions!$B$9,0)</f>
        <v>70368744177664</v>
      </c>
      <c r="BA92" s="3">
        <f ca="1">AZ92*2-IF(AZ92*2&gt;=Solutions!$B$9,Solutions!$B$9,0)</f>
        <v>21421770841281</v>
      </c>
      <c r="BB92" s="3">
        <f ca="1">BA92*2-IF(BA92*2&gt;=Solutions!$B$9,Solutions!$B$9,0)</f>
        <v>42843541682562</v>
      </c>
      <c r="BC92" s="3">
        <f ca="1">BB92*2-IF(BB92*2&gt;=Solutions!$B$9,Solutions!$B$9,0)</f>
        <v>85687083365124</v>
      </c>
      <c r="BD92" s="3">
        <f t="shared" ca="1" si="8"/>
        <v>119315717508457</v>
      </c>
      <c r="BE92" s="3">
        <f t="shared" ca="1" si="9"/>
        <v>1</v>
      </c>
      <c r="BF92" s="3" t="str">
        <f ca="1">IF($A92=1,Solutions!$B$9-1,"")</f>
        <v/>
      </c>
      <c r="BG92" s="3">
        <f ca="1">IF($A92=2,IF($C92&lt;0,Solutions!$B$9+$C92,$C92),"")</f>
        <v>119315717508457</v>
      </c>
      <c r="BH92" s="3" t="str">
        <f t="shared" ca="1" si="11"/>
        <v/>
      </c>
      <c r="BI92" s="3" t="str">
        <f ca="1">IF($A92=1,Solutions!$B$9-1,"")</f>
        <v/>
      </c>
      <c r="BJ92" s="3">
        <f t="shared" ca="1" si="12"/>
        <v>1</v>
      </c>
      <c r="BK92" s="3" t="str">
        <f ca="1">IF($A92=3,'part2 invmod'!D91,"")</f>
        <v/>
      </c>
    </row>
    <row r="93" spans="1:63">
      <c r="A93" s="3">
        <f ca="1">OFFSET(Input!C$1,COUNT(Input!$C:$C)-(ROW()-ROW($A$3)+1),0)</f>
        <v>3</v>
      </c>
      <c r="B93" s="3" t="str">
        <f ca="1">OFFSET(Input!D$1,COUNT(Input!$C:$C)-(ROW()-ROW($A$3)+1),0)</f>
        <v>interleave</v>
      </c>
      <c r="C93" s="3">
        <f ca="1">OFFSET(Input!E$1,COUNT(Input!$C:$C)-(ROW()-ROW($A$3)+1),0)</f>
        <v>67</v>
      </c>
      <c r="D93" s="3">
        <f ca="1">MOD(BD93+MOD(SUMPRODUCT(--ISODD(INT(D92/F$2:M$2)),F93:M93),Solutions!$B$9)+MOD(SUMPRODUCT(--ISODD(INT(D92/N$2:U$2)),N93:U93),Solutions!$B$9)+MOD(SUMPRODUCT(--ISODD(INT(D92/V$2:AC$2)),V93:AC93),Solutions!$B$9)+MOD(SUMPRODUCT(--ISODD(INT(D92/AD$2:AK$2)),AD93:AK93),Solutions!$B$9)+MOD(SUMPRODUCT(--ISODD(INT(D92/AL$2:AS$2)),AL93:AS93),Solutions!$B$9)+MOD(SUMPRODUCT(--ISODD(INT(D92/AT$2:BA$2)),AT93:BA93),Solutions!$B$9)+MOD(SUMPRODUCT(--ISODD(INT(D92/BB$2:BC$2)),BB93:BC93),Solutions!$B$9),Solutions!$B$9)</f>
        <v>54220057888174</v>
      </c>
      <c r="E93" s="3">
        <f ca="1">MOD(MOD(SUMPRODUCT(--ISODD(INT(E92/F$2:M$2)),F93:M93),Solutions!$B$9)+MOD(SUMPRODUCT(--ISODD(INT(E92/N$2:U$2)),N93:U93),Solutions!$B$9)+MOD(SUMPRODUCT(--ISODD(INT(E92/V$2:AC$2)),V93:AC93),Solutions!$B$9)+MOD(SUMPRODUCT(--ISODD(INT(E92/AD$2:AK$2)),AD93:AK93),Solutions!$B$9)+MOD(SUMPRODUCT(--ISODD(INT(E92/AL$2:AS$2)),AL93:AS93),Solutions!$B$9)+MOD(SUMPRODUCT(--ISODD(INT(E92/AT$2:BA$2)),AT93:BA93),Solutions!$B$9)+MOD(SUMPRODUCT(--ISODD(INT(E92/BB$2:BC$2)),BB93:BC93),Solutions!$B$9),Solutions!$B$9)</f>
        <v>76852960729484</v>
      </c>
      <c r="F93" s="3">
        <f t="shared" ca="1" si="10"/>
        <v>46301621721869</v>
      </c>
      <c r="G93" s="3">
        <f ca="1">F93*2-IF(F93*2&gt;=Solutions!$B$9,Solutions!$B$9,0)</f>
        <v>92603243443738</v>
      </c>
      <c r="H93" s="3">
        <f ca="1">G93*2-IF(G93*2&gt;=Solutions!$B$9,Solutions!$B$9,0)</f>
        <v>65890769373429</v>
      </c>
      <c r="I93" s="3">
        <f ca="1">H93*2-IF(H93*2&gt;=Solutions!$B$9,Solutions!$B$9,0)</f>
        <v>12465821232811</v>
      </c>
      <c r="J93" s="3">
        <f ca="1">I93*2-IF(I93*2&gt;=Solutions!$B$9,Solutions!$B$9,0)</f>
        <v>24931642465622</v>
      </c>
      <c r="K93" s="3">
        <f ca="1">J93*2-IF(J93*2&gt;=Solutions!$B$9,Solutions!$B$9,0)</f>
        <v>49863284931244</v>
      </c>
      <c r="L93" s="3">
        <f ca="1">K93*2-IF(K93*2&gt;=Solutions!$B$9,Solutions!$B$9,0)</f>
        <v>99726569862488</v>
      </c>
      <c r="M93" s="3">
        <f ca="1">L93*2-IF(L93*2&gt;=Solutions!$B$9,Solutions!$B$9,0)</f>
        <v>80137422210929</v>
      </c>
      <c r="N93" s="3">
        <f ca="1">M93*2-IF(M93*2&gt;=Solutions!$B$9,Solutions!$B$9,0)</f>
        <v>40959126907811</v>
      </c>
      <c r="O93" s="3">
        <f ca="1">N93*2-IF(N93*2&gt;=Solutions!$B$9,Solutions!$B$9,0)</f>
        <v>81918253815622</v>
      </c>
      <c r="P93" s="3">
        <f ca="1">O93*2-IF(O93*2&gt;=Solutions!$B$9,Solutions!$B$9,0)</f>
        <v>44520790117197</v>
      </c>
      <c r="Q93" s="3">
        <f ca="1">P93*2-IF(P93*2&gt;=Solutions!$B$9,Solutions!$B$9,0)</f>
        <v>89041580234394</v>
      </c>
      <c r="R93" s="3">
        <f ca="1">Q93*2-IF(Q93*2&gt;=Solutions!$B$9,Solutions!$B$9,0)</f>
        <v>58767442954741</v>
      </c>
      <c r="S93" s="3">
        <f ca="1">R93*2-IF(R93*2&gt;=Solutions!$B$9,Solutions!$B$9,0)</f>
        <v>117534885909482</v>
      </c>
      <c r="T93" s="3">
        <f ca="1">S93*2-IF(S93*2&gt;=Solutions!$B$9,Solutions!$B$9,0)</f>
        <v>115754054304917</v>
      </c>
      <c r="U93" s="3">
        <f ca="1">T93*2-IF(T93*2&gt;=Solutions!$B$9,Solutions!$B$9,0)</f>
        <v>112192391095787</v>
      </c>
      <c r="V93" s="3">
        <f ca="1">U93*2-IF(U93*2&gt;=Solutions!$B$9,Solutions!$B$9,0)</f>
        <v>105069064677527</v>
      </c>
      <c r="W93" s="3">
        <f ca="1">V93*2-IF(V93*2&gt;=Solutions!$B$9,Solutions!$B$9,0)</f>
        <v>90822411841007</v>
      </c>
      <c r="X93" s="3">
        <f ca="1">W93*2-IF(W93*2&gt;=Solutions!$B$9,Solutions!$B$9,0)</f>
        <v>62329106167967</v>
      </c>
      <c r="Y93" s="3">
        <f ca="1">X93*2-IF(X93*2&gt;=Solutions!$B$9,Solutions!$B$9,0)</f>
        <v>5342494821887</v>
      </c>
      <c r="Z93" s="3">
        <f ca="1">Y93*2-IF(Y93*2&gt;=Solutions!$B$9,Solutions!$B$9,0)</f>
        <v>10684989643774</v>
      </c>
      <c r="AA93" s="3">
        <f ca="1">Z93*2-IF(Z93*2&gt;=Solutions!$B$9,Solutions!$B$9,0)</f>
        <v>21369979287548</v>
      </c>
      <c r="AB93" s="3">
        <f ca="1">AA93*2-IF(AA93*2&gt;=Solutions!$B$9,Solutions!$B$9,0)</f>
        <v>42739958575096</v>
      </c>
      <c r="AC93" s="3">
        <f ca="1">AB93*2-IF(AB93*2&gt;=Solutions!$B$9,Solutions!$B$9,0)</f>
        <v>85479917150192</v>
      </c>
      <c r="AD93" s="3">
        <f ca="1">AC93*2-IF(AC93*2&gt;=Solutions!$B$9,Solutions!$B$9,0)</f>
        <v>51644116786337</v>
      </c>
      <c r="AE93" s="3">
        <f ca="1">AD93*2-IF(AD93*2&gt;=Solutions!$B$9,Solutions!$B$9,0)</f>
        <v>103288233572674</v>
      </c>
      <c r="AF93" s="3">
        <f ca="1">AE93*2-IF(AE93*2&gt;=Solutions!$B$9,Solutions!$B$9,0)</f>
        <v>87260749631301</v>
      </c>
      <c r="AG93" s="3">
        <f ca="1">AF93*2-IF(AF93*2&gt;=Solutions!$B$9,Solutions!$B$9,0)</f>
        <v>55205781748555</v>
      </c>
      <c r="AH93" s="3">
        <f ca="1">AG93*2-IF(AG93*2&gt;=Solutions!$B$9,Solutions!$B$9,0)</f>
        <v>110411563497110</v>
      </c>
      <c r="AI93" s="3">
        <f ca="1">AH93*2-IF(AH93*2&gt;=Solutions!$B$9,Solutions!$B$9,0)</f>
        <v>101507409480173</v>
      </c>
      <c r="AJ93" s="3">
        <f ca="1">AI93*2-IF(AI93*2&gt;=Solutions!$B$9,Solutions!$B$9,0)</f>
        <v>83699101446299</v>
      </c>
      <c r="AK93" s="3">
        <f ca="1">AJ93*2-IF(AJ93*2&gt;=Solutions!$B$9,Solutions!$B$9,0)</f>
        <v>48082485378551</v>
      </c>
      <c r="AL93" s="3">
        <f ca="1">AK93*2-IF(AK93*2&gt;=Solutions!$B$9,Solutions!$B$9,0)</f>
        <v>96164970757102</v>
      </c>
      <c r="AM93" s="3">
        <f ca="1">AL93*2-IF(AL93*2&gt;=Solutions!$B$9,Solutions!$B$9,0)</f>
        <v>73014224000157</v>
      </c>
      <c r="AN93" s="3">
        <f ca="1">AM93*2-IF(AM93*2&gt;=Solutions!$B$9,Solutions!$B$9,0)</f>
        <v>26712730486267</v>
      </c>
      <c r="AO93" s="3">
        <f ca="1">AN93*2-IF(AN93*2&gt;=Solutions!$B$9,Solutions!$B$9,0)</f>
        <v>53425460972534</v>
      </c>
      <c r="AP93" s="3">
        <f ca="1">AO93*2-IF(AO93*2&gt;=Solutions!$B$9,Solutions!$B$9,0)</f>
        <v>106850921945068</v>
      </c>
      <c r="AQ93" s="3">
        <f ca="1">AP93*2-IF(AP93*2&gt;=Solutions!$B$9,Solutions!$B$9,0)</f>
        <v>94386126376089</v>
      </c>
      <c r="AR93" s="3">
        <f ca="1">AQ93*2-IF(AQ93*2&gt;=Solutions!$B$9,Solutions!$B$9,0)</f>
        <v>69456535238131</v>
      </c>
      <c r="AS93" s="3">
        <f ca="1">AR93*2-IF(AR93*2&gt;=Solutions!$B$9,Solutions!$B$9,0)</f>
        <v>19597352962215</v>
      </c>
      <c r="AT93" s="3">
        <f ca="1">AS93*2-IF(AS93*2&gt;=Solutions!$B$9,Solutions!$B$9,0)</f>
        <v>39194705924430</v>
      </c>
      <c r="AU93" s="3">
        <f ca="1">AT93*2-IF(AT93*2&gt;=Solutions!$B$9,Solutions!$B$9,0)</f>
        <v>78389411848860</v>
      </c>
      <c r="AV93" s="3">
        <f ca="1">AU93*2-IF(AU93*2&gt;=Solutions!$B$9,Solutions!$B$9,0)</f>
        <v>37463106183673</v>
      </c>
      <c r="AW93" s="3">
        <f ca="1">AV93*2-IF(AV93*2&gt;=Solutions!$B$9,Solutions!$B$9,0)</f>
        <v>74926212367346</v>
      </c>
      <c r="AX93" s="3">
        <f ca="1">AW93*2-IF(AW93*2&gt;=Solutions!$B$9,Solutions!$B$9,0)</f>
        <v>30536707220645</v>
      </c>
      <c r="AY93" s="3">
        <f ca="1">AX93*2-IF(AX93*2&gt;=Solutions!$B$9,Solutions!$B$9,0)</f>
        <v>61073414441290</v>
      </c>
      <c r="AZ93" s="3">
        <f ca="1">AY93*2-IF(AY93*2&gt;=Solutions!$B$9,Solutions!$B$9,0)</f>
        <v>2831111368533</v>
      </c>
      <c r="BA93" s="3">
        <f ca="1">AZ93*2-IF(AZ93*2&gt;=Solutions!$B$9,Solutions!$B$9,0)</f>
        <v>5662222737066</v>
      </c>
      <c r="BB93" s="3">
        <f ca="1">BA93*2-IF(BA93*2&gt;=Solutions!$B$9,Solutions!$B$9,0)</f>
        <v>11324445474132</v>
      </c>
      <c r="BC93" s="3">
        <f ca="1">BB93*2-IF(BB93*2&gt;=Solutions!$B$9,Solutions!$B$9,0)</f>
        <v>22648890948264</v>
      </c>
      <c r="BD93" s="3">
        <f t="shared" ca="1" si="8"/>
        <v>0</v>
      </c>
      <c r="BE93" s="3">
        <f t="shared" ca="1" si="9"/>
        <v>46301621721869</v>
      </c>
      <c r="BF93" s="3" t="str">
        <f ca="1">IF($A93=1,Solutions!$B$9-1,"")</f>
        <v/>
      </c>
      <c r="BG93" s="3" t="str">
        <f ca="1">IF($A93=2,IF($C93&lt;0,Solutions!$B$9+$C93,$C93),"")</f>
        <v/>
      </c>
      <c r="BH93" s="3">
        <f t="shared" ca="1" si="11"/>
        <v>0</v>
      </c>
      <c r="BI93" s="3" t="str">
        <f ca="1">IF($A93=1,Solutions!$B$9-1,"")</f>
        <v/>
      </c>
      <c r="BJ93" s="3" t="str">
        <f t="shared" ca="1" si="12"/>
        <v/>
      </c>
      <c r="BK93" s="3">
        <f ca="1">IF($A93=3,'part2 invmod'!D92,"")</f>
        <v>46301621721869</v>
      </c>
    </row>
    <row r="94" spans="1:63">
      <c r="A94" s="3">
        <f ca="1">OFFSET(Input!C$1,COUNT(Input!$C:$C)-(ROW()-ROW($A$3)+1),0)</f>
        <v>1</v>
      </c>
      <c r="B94" s="3" t="str">
        <f ca="1">OFFSET(Input!D$1,COUNT(Input!$C:$C)-(ROW()-ROW($A$3)+1),0)</f>
        <v>reverse</v>
      </c>
      <c r="C94" s="3">
        <f ca="1">OFFSET(Input!E$1,COUNT(Input!$C:$C)-(ROW()-ROW($A$3)+1),0)</f>
        <v>0</v>
      </c>
      <c r="D94" s="3">
        <f ca="1">MOD(BD94+MOD(SUMPRODUCT(--ISODD(INT(D93/F$2:M$2)),F94:M94),Solutions!$B$9)+MOD(SUMPRODUCT(--ISODD(INT(D93/N$2:U$2)),N94:U94),Solutions!$B$9)+MOD(SUMPRODUCT(--ISODD(INT(D93/V$2:AC$2)),V94:AC94),Solutions!$B$9)+MOD(SUMPRODUCT(--ISODD(INT(D93/AD$2:AK$2)),AD94:AK94),Solutions!$B$9)+MOD(SUMPRODUCT(--ISODD(INT(D93/AL$2:AS$2)),AL94:AS94),Solutions!$B$9)+MOD(SUMPRODUCT(--ISODD(INT(D93/AT$2:BA$2)),AT94:BA94),Solutions!$B$9)+MOD(SUMPRODUCT(--ISODD(INT(D93/BB$2:BC$2)),BB94:BC94),Solutions!$B$9),Solutions!$B$9)</f>
        <v>65095659625872</v>
      </c>
      <c r="E94" s="3">
        <f ca="1">MOD(MOD(SUMPRODUCT(--ISODD(INT(E93/F$2:M$2)),F94:M94),Solutions!$B$9)+MOD(SUMPRODUCT(--ISODD(INT(E93/N$2:U$2)),N94:U94),Solutions!$B$9)+MOD(SUMPRODUCT(--ISODD(INT(E93/V$2:AC$2)),V94:AC94),Solutions!$B$9)+MOD(SUMPRODUCT(--ISODD(INT(E93/AD$2:AK$2)),AD94:AK94),Solutions!$B$9)+MOD(SUMPRODUCT(--ISODD(INT(E93/AL$2:AS$2)),AL94:AS94),Solutions!$B$9)+MOD(SUMPRODUCT(--ISODD(INT(E93/AT$2:BA$2)),AT94:BA94),Solutions!$B$9)+MOD(SUMPRODUCT(--ISODD(INT(E93/BB$2:BC$2)),BB94:BC94),Solutions!$B$9),Solutions!$B$9)</f>
        <v>42462756784563</v>
      </c>
      <c r="F94" s="3">
        <f t="shared" ca="1" si="10"/>
        <v>119315717514046</v>
      </c>
      <c r="G94" s="3">
        <f ca="1">F94*2-IF(F94*2&gt;=Solutions!$B$9,Solutions!$B$9,0)</f>
        <v>119315717514045</v>
      </c>
      <c r="H94" s="3">
        <f ca="1">G94*2-IF(G94*2&gt;=Solutions!$B$9,Solutions!$B$9,0)</f>
        <v>119315717514043</v>
      </c>
      <c r="I94" s="3">
        <f ca="1">H94*2-IF(H94*2&gt;=Solutions!$B$9,Solutions!$B$9,0)</f>
        <v>119315717514039</v>
      </c>
      <c r="J94" s="3">
        <f ca="1">I94*2-IF(I94*2&gt;=Solutions!$B$9,Solutions!$B$9,0)</f>
        <v>119315717514031</v>
      </c>
      <c r="K94" s="3">
        <f ca="1">J94*2-IF(J94*2&gt;=Solutions!$B$9,Solutions!$B$9,0)</f>
        <v>119315717514015</v>
      </c>
      <c r="L94" s="3">
        <f ca="1">K94*2-IF(K94*2&gt;=Solutions!$B$9,Solutions!$B$9,0)</f>
        <v>119315717513983</v>
      </c>
      <c r="M94" s="3">
        <f ca="1">L94*2-IF(L94*2&gt;=Solutions!$B$9,Solutions!$B$9,0)</f>
        <v>119315717513919</v>
      </c>
      <c r="N94" s="3">
        <f ca="1">M94*2-IF(M94*2&gt;=Solutions!$B$9,Solutions!$B$9,0)</f>
        <v>119315717513791</v>
      </c>
      <c r="O94" s="3">
        <f ca="1">N94*2-IF(N94*2&gt;=Solutions!$B$9,Solutions!$B$9,0)</f>
        <v>119315717513535</v>
      </c>
      <c r="P94" s="3">
        <f ca="1">O94*2-IF(O94*2&gt;=Solutions!$B$9,Solutions!$B$9,0)</f>
        <v>119315717513023</v>
      </c>
      <c r="Q94" s="3">
        <f ca="1">P94*2-IF(P94*2&gt;=Solutions!$B$9,Solutions!$B$9,0)</f>
        <v>119315717511999</v>
      </c>
      <c r="R94" s="3">
        <f ca="1">Q94*2-IF(Q94*2&gt;=Solutions!$B$9,Solutions!$B$9,0)</f>
        <v>119315717509951</v>
      </c>
      <c r="S94" s="3">
        <f ca="1">R94*2-IF(R94*2&gt;=Solutions!$B$9,Solutions!$B$9,0)</f>
        <v>119315717505855</v>
      </c>
      <c r="T94" s="3">
        <f ca="1">S94*2-IF(S94*2&gt;=Solutions!$B$9,Solutions!$B$9,0)</f>
        <v>119315717497663</v>
      </c>
      <c r="U94" s="3">
        <f ca="1">T94*2-IF(T94*2&gt;=Solutions!$B$9,Solutions!$B$9,0)</f>
        <v>119315717481279</v>
      </c>
      <c r="V94" s="3">
        <f ca="1">U94*2-IF(U94*2&gt;=Solutions!$B$9,Solutions!$B$9,0)</f>
        <v>119315717448511</v>
      </c>
      <c r="W94" s="3">
        <f ca="1">V94*2-IF(V94*2&gt;=Solutions!$B$9,Solutions!$B$9,0)</f>
        <v>119315717382975</v>
      </c>
      <c r="X94" s="3">
        <f ca="1">W94*2-IF(W94*2&gt;=Solutions!$B$9,Solutions!$B$9,0)</f>
        <v>119315717251903</v>
      </c>
      <c r="Y94" s="3">
        <f ca="1">X94*2-IF(X94*2&gt;=Solutions!$B$9,Solutions!$B$9,0)</f>
        <v>119315716989759</v>
      </c>
      <c r="Z94" s="3">
        <f ca="1">Y94*2-IF(Y94*2&gt;=Solutions!$B$9,Solutions!$B$9,0)</f>
        <v>119315716465471</v>
      </c>
      <c r="AA94" s="3">
        <f ca="1">Z94*2-IF(Z94*2&gt;=Solutions!$B$9,Solutions!$B$9,0)</f>
        <v>119315715416895</v>
      </c>
      <c r="AB94" s="3">
        <f ca="1">AA94*2-IF(AA94*2&gt;=Solutions!$B$9,Solutions!$B$9,0)</f>
        <v>119315713319743</v>
      </c>
      <c r="AC94" s="3">
        <f ca="1">AB94*2-IF(AB94*2&gt;=Solutions!$B$9,Solutions!$B$9,0)</f>
        <v>119315709125439</v>
      </c>
      <c r="AD94" s="3">
        <f ca="1">AC94*2-IF(AC94*2&gt;=Solutions!$B$9,Solutions!$B$9,0)</f>
        <v>119315700736831</v>
      </c>
      <c r="AE94" s="3">
        <f ca="1">AD94*2-IF(AD94*2&gt;=Solutions!$B$9,Solutions!$B$9,0)</f>
        <v>119315683959615</v>
      </c>
      <c r="AF94" s="3">
        <f ca="1">AE94*2-IF(AE94*2&gt;=Solutions!$B$9,Solutions!$B$9,0)</f>
        <v>119315650405183</v>
      </c>
      <c r="AG94" s="3">
        <f ca="1">AF94*2-IF(AF94*2&gt;=Solutions!$B$9,Solutions!$B$9,0)</f>
        <v>119315583296319</v>
      </c>
      <c r="AH94" s="3">
        <f ca="1">AG94*2-IF(AG94*2&gt;=Solutions!$B$9,Solutions!$B$9,0)</f>
        <v>119315449078591</v>
      </c>
      <c r="AI94" s="3">
        <f ca="1">AH94*2-IF(AH94*2&gt;=Solutions!$B$9,Solutions!$B$9,0)</f>
        <v>119315180643135</v>
      </c>
      <c r="AJ94" s="3">
        <f ca="1">AI94*2-IF(AI94*2&gt;=Solutions!$B$9,Solutions!$B$9,0)</f>
        <v>119314643772223</v>
      </c>
      <c r="AK94" s="3">
        <f ca="1">AJ94*2-IF(AJ94*2&gt;=Solutions!$B$9,Solutions!$B$9,0)</f>
        <v>119313570030399</v>
      </c>
      <c r="AL94" s="3">
        <f ca="1">AK94*2-IF(AK94*2&gt;=Solutions!$B$9,Solutions!$B$9,0)</f>
        <v>119311422546751</v>
      </c>
      <c r="AM94" s="3">
        <f ca="1">AL94*2-IF(AL94*2&gt;=Solutions!$B$9,Solutions!$B$9,0)</f>
        <v>119307127579455</v>
      </c>
      <c r="AN94" s="3">
        <f ca="1">AM94*2-IF(AM94*2&gt;=Solutions!$B$9,Solutions!$B$9,0)</f>
        <v>119298537644863</v>
      </c>
      <c r="AO94" s="3">
        <f ca="1">AN94*2-IF(AN94*2&gt;=Solutions!$B$9,Solutions!$B$9,0)</f>
        <v>119281357775679</v>
      </c>
      <c r="AP94" s="3">
        <f ca="1">AO94*2-IF(AO94*2&gt;=Solutions!$B$9,Solutions!$B$9,0)</f>
        <v>119246998037311</v>
      </c>
      <c r="AQ94" s="3">
        <f ca="1">AP94*2-IF(AP94*2&gt;=Solutions!$B$9,Solutions!$B$9,0)</f>
        <v>119178278560575</v>
      </c>
      <c r="AR94" s="3">
        <f ca="1">AQ94*2-IF(AQ94*2&gt;=Solutions!$B$9,Solutions!$B$9,0)</f>
        <v>119040839607103</v>
      </c>
      <c r="AS94" s="3">
        <f ca="1">AR94*2-IF(AR94*2&gt;=Solutions!$B$9,Solutions!$B$9,0)</f>
        <v>118765961700159</v>
      </c>
      <c r="AT94" s="3">
        <f ca="1">AS94*2-IF(AS94*2&gt;=Solutions!$B$9,Solutions!$B$9,0)</f>
        <v>118216205886271</v>
      </c>
      <c r="AU94" s="3">
        <f ca="1">AT94*2-IF(AT94*2&gt;=Solutions!$B$9,Solutions!$B$9,0)</f>
        <v>117116694258495</v>
      </c>
      <c r="AV94" s="3">
        <f ca="1">AU94*2-IF(AU94*2&gt;=Solutions!$B$9,Solutions!$B$9,0)</f>
        <v>114917671002943</v>
      </c>
      <c r="AW94" s="3">
        <f ca="1">AV94*2-IF(AV94*2&gt;=Solutions!$B$9,Solutions!$B$9,0)</f>
        <v>110519624491839</v>
      </c>
      <c r="AX94" s="3">
        <f ca="1">AW94*2-IF(AW94*2&gt;=Solutions!$B$9,Solutions!$B$9,0)</f>
        <v>101723531469631</v>
      </c>
      <c r="AY94" s="3">
        <f ca="1">AX94*2-IF(AX94*2&gt;=Solutions!$B$9,Solutions!$B$9,0)</f>
        <v>84131345425215</v>
      </c>
      <c r="AZ94" s="3">
        <f ca="1">AY94*2-IF(AY94*2&gt;=Solutions!$B$9,Solutions!$B$9,0)</f>
        <v>48946973336383</v>
      </c>
      <c r="BA94" s="3">
        <f ca="1">AZ94*2-IF(AZ94*2&gt;=Solutions!$B$9,Solutions!$B$9,0)</f>
        <v>97893946672766</v>
      </c>
      <c r="BB94" s="3">
        <f ca="1">BA94*2-IF(BA94*2&gt;=Solutions!$B$9,Solutions!$B$9,0)</f>
        <v>76472175831485</v>
      </c>
      <c r="BC94" s="3">
        <f ca="1">BB94*2-IF(BB94*2&gt;=Solutions!$B$9,Solutions!$B$9,0)</f>
        <v>33628634148923</v>
      </c>
      <c r="BD94" s="3">
        <f t="shared" ca="1" si="8"/>
        <v>119315717514046</v>
      </c>
      <c r="BE94" s="3">
        <f t="shared" ca="1" si="9"/>
        <v>119315717514046</v>
      </c>
      <c r="BF94" s="3">
        <f ca="1">IF($A94=1,Solutions!$B$9-1,"")</f>
        <v>119315717514046</v>
      </c>
      <c r="BG94" s="3" t="str">
        <f ca="1">IF($A94=2,IF($C94&lt;0,Solutions!$B$9+$C94,$C94),"")</f>
        <v/>
      </c>
      <c r="BH94" s="3" t="str">
        <f t="shared" ca="1" si="11"/>
        <v/>
      </c>
      <c r="BI94" s="3">
        <f ca="1">IF($A94=1,Solutions!$B$9-1,"")</f>
        <v>119315717514046</v>
      </c>
      <c r="BJ94" s="3" t="str">
        <f t="shared" ca="1" si="12"/>
        <v/>
      </c>
      <c r="BK94" s="3" t="str">
        <f ca="1">IF($A94=3,'part2 invmod'!D93,"")</f>
        <v/>
      </c>
    </row>
    <row r="95" spans="1:63">
      <c r="A95" s="3">
        <f ca="1">OFFSET(Input!C$1,COUNT(Input!$C:$C)-(ROW()-ROW($A$3)+1),0)</f>
        <v>3</v>
      </c>
      <c r="B95" s="3" t="str">
        <f ca="1">OFFSET(Input!D$1,COUNT(Input!$C:$C)-(ROW()-ROW($A$3)+1),0)</f>
        <v>interleave</v>
      </c>
      <c r="C95" s="3">
        <f ca="1">OFFSET(Input!E$1,COUNT(Input!$C:$C)-(ROW()-ROW($A$3)+1),0)</f>
        <v>13</v>
      </c>
      <c r="D95" s="3">
        <f ca="1">MOD(BD95+MOD(SUMPRODUCT(--ISODD(INT(D94/F$2:M$2)),F95:M95),Solutions!$B$9)+MOD(SUMPRODUCT(--ISODD(INT(D94/N$2:U$2)),N95:U95),Solutions!$B$9)+MOD(SUMPRODUCT(--ISODD(INT(D94/V$2:AC$2)),V95:AC95),Solutions!$B$9)+MOD(SUMPRODUCT(--ISODD(INT(D94/AD$2:AK$2)),AD95:AK95),Solutions!$B$9)+MOD(SUMPRODUCT(--ISODD(INT(D94/AL$2:AS$2)),AL95:AS95),Solutions!$B$9)+MOD(SUMPRODUCT(--ISODD(INT(D94/AT$2:BA$2)),AT95:BA95),Solutions!$B$9)+MOD(SUMPRODUCT(--ISODD(INT(D94/BB$2:BC$2)),BB95:BC95),Solutions!$B$9),Solutions!$B$9)</f>
        <v>41719886898620</v>
      </c>
      <c r="E95" s="3">
        <f ca="1">MOD(MOD(SUMPRODUCT(--ISODD(INT(E94/F$2:M$2)),F95:M95),Solutions!$B$9)+MOD(SUMPRODUCT(--ISODD(INT(E94/N$2:U$2)),N95:U95),Solutions!$B$9)+MOD(SUMPRODUCT(--ISODD(INT(E94/V$2:AC$2)),V95:AC95),Solutions!$B$9)+MOD(SUMPRODUCT(--ISODD(INT(E94/AD$2:AK$2)),AD95:AK95),Solutions!$B$9)+MOD(SUMPRODUCT(--ISODD(INT(E94/AL$2:AS$2)),AL95:AS95),Solutions!$B$9)+MOD(SUMPRODUCT(--ISODD(INT(E94/AT$2:BA$2)),AT95:BA95),Solutions!$B$9)+MOD(SUMPRODUCT(--ISODD(INT(E94/BB$2:BC$2)),BB95:BC95),Solutions!$B$9),Solutions!$B$9)</f>
        <v>12444498022970</v>
      </c>
      <c r="F95" s="3">
        <f t="shared" ca="1" si="10"/>
        <v>55068792698791</v>
      </c>
      <c r="G95" s="3">
        <f ca="1">F95*2-IF(F95*2&gt;=Solutions!$B$9,Solutions!$B$9,0)</f>
        <v>110137585397582</v>
      </c>
      <c r="H95" s="3">
        <f ca="1">G95*2-IF(G95*2&gt;=Solutions!$B$9,Solutions!$B$9,0)</f>
        <v>100959453281117</v>
      </c>
      <c r="I95" s="3">
        <f ca="1">H95*2-IF(H95*2&gt;=Solutions!$B$9,Solutions!$B$9,0)</f>
        <v>82603189048187</v>
      </c>
      <c r="J95" s="3">
        <f ca="1">I95*2-IF(I95*2&gt;=Solutions!$B$9,Solutions!$B$9,0)</f>
        <v>45890660582327</v>
      </c>
      <c r="K95" s="3">
        <f ca="1">J95*2-IF(J95*2&gt;=Solutions!$B$9,Solutions!$B$9,0)</f>
        <v>91781321164654</v>
      </c>
      <c r="L95" s="3">
        <f ca="1">K95*2-IF(K95*2&gt;=Solutions!$B$9,Solutions!$B$9,0)</f>
        <v>64246924815261</v>
      </c>
      <c r="M95" s="3">
        <f ca="1">L95*2-IF(L95*2&gt;=Solutions!$B$9,Solutions!$B$9,0)</f>
        <v>9178132116475</v>
      </c>
      <c r="N95" s="3">
        <f ca="1">M95*2-IF(M95*2&gt;=Solutions!$B$9,Solutions!$B$9,0)</f>
        <v>18356264232950</v>
      </c>
      <c r="O95" s="3">
        <f ca="1">N95*2-IF(N95*2&gt;=Solutions!$B$9,Solutions!$B$9,0)</f>
        <v>36712528465900</v>
      </c>
      <c r="P95" s="3">
        <f ca="1">O95*2-IF(O95*2&gt;=Solutions!$B$9,Solutions!$B$9,0)</f>
        <v>73425056931800</v>
      </c>
      <c r="Q95" s="3">
        <f ca="1">P95*2-IF(P95*2&gt;=Solutions!$B$9,Solutions!$B$9,0)</f>
        <v>27534396349553</v>
      </c>
      <c r="R95" s="3">
        <f ca="1">Q95*2-IF(Q95*2&gt;=Solutions!$B$9,Solutions!$B$9,0)</f>
        <v>55068792699106</v>
      </c>
      <c r="S95" s="3">
        <f ca="1">R95*2-IF(R95*2&gt;=Solutions!$B$9,Solutions!$B$9,0)</f>
        <v>110137585398212</v>
      </c>
      <c r="T95" s="3">
        <f ca="1">S95*2-IF(S95*2&gt;=Solutions!$B$9,Solutions!$B$9,0)</f>
        <v>100959453282377</v>
      </c>
      <c r="U95" s="3">
        <f ca="1">T95*2-IF(T95*2&gt;=Solutions!$B$9,Solutions!$B$9,0)</f>
        <v>82603189050707</v>
      </c>
      <c r="V95" s="3">
        <f ca="1">U95*2-IF(U95*2&gt;=Solutions!$B$9,Solutions!$B$9,0)</f>
        <v>45890660587367</v>
      </c>
      <c r="W95" s="3">
        <f ca="1">V95*2-IF(V95*2&gt;=Solutions!$B$9,Solutions!$B$9,0)</f>
        <v>91781321174734</v>
      </c>
      <c r="X95" s="3">
        <f ca="1">W95*2-IF(W95*2&gt;=Solutions!$B$9,Solutions!$B$9,0)</f>
        <v>64246924835421</v>
      </c>
      <c r="Y95" s="3">
        <f ca="1">X95*2-IF(X95*2&gt;=Solutions!$B$9,Solutions!$B$9,0)</f>
        <v>9178132156795</v>
      </c>
      <c r="Z95" s="3">
        <f ca="1">Y95*2-IF(Y95*2&gt;=Solutions!$B$9,Solutions!$B$9,0)</f>
        <v>18356264313590</v>
      </c>
      <c r="AA95" s="3">
        <f ca="1">Z95*2-IF(Z95*2&gt;=Solutions!$B$9,Solutions!$B$9,0)</f>
        <v>36712528627180</v>
      </c>
      <c r="AB95" s="3">
        <f ca="1">AA95*2-IF(AA95*2&gt;=Solutions!$B$9,Solutions!$B$9,0)</f>
        <v>73425057254360</v>
      </c>
      <c r="AC95" s="3">
        <f ca="1">AB95*2-IF(AB95*2&gt;=Solutions!$B$9,Solutions!$B$9,0)</f>
        <v>27534396994673</v>
      </c>
      <c r="AD95" s="3">
        <f ca="1">AC95*2-IF(AC95*2&gt;=Solutions!$B$9,Solutions!$B$9,0)</f>
        <v>55068793989346</v>
      </c>
      <c r="AE95" s="3">
        <f ca="1">AD95*2-IF(AD95*2&gt;=Solutions!$B$9,Solutions!$B$9,0)</f>
        <v>110137587978692</v>
      </c>
      <c r="AF95" s="3">
        <f ca="1">AE95*2-IF(AE95*2&gt;=Solutions!$B$9,Solutions!$B$9,0)</f>
        <v>100959458443337</v>
      </c>
      <c r="AG95" s="3">
        <f ca="1">AF95*2-IF(AF95*2&gt;=Solutions!$B$9,Solutions!$B$9,0)</f>
        <v>82603199372627</v>
      </c>
      <c r="AH95" s="3">
        <f ca="1">AG95*2-IF(AG95*2&gt;=Solutions!$B$9,Solutions!$B$9,0)</f>
        <v>45890681231207</v>
      </c>
      <c r="AI95" s="3">
        <f ca="1">AH95*2-IF(AH95*2&gt;=Solutions!$B$9,Solutions!$B$9,0)</f>
        <v>91781362462414</v>
      </c>
      <c r="AJ95" s="3">
        <f ca="1">AI95*2-IF(AI95*2&gt;=Solutions!$B$9,Solutions!$B$9,0)</f>
        <v>64247007410781</v>
      </c>
      <c r="AK95" s="3">
        <f ca="1">AJ95*2-IF(AJ95*2&gt;=Solutions!$B$9,Solutions!$B$9,0)</f>
        <v>9178297307515</v>
      </c>
      <c r="AL95" s="3">
        <f ca="1">AK95*2-IF(AK95*2&gt;=Solutions!$B$9,Solutions!$B$9,0)</f>
        <v>18356594615030</v>
      </c>
      <c r="AM95" s="3">
        <f ca="1">AL95*2-IF(AL95*2&gt;=Solutions!$B$9,Solutions!$B$9,0)</f>
        <v>36713189230060</v>
      </c>
      <c r="AN95" s="3">
        <f ca="1">AM95*2-IF(AM95*2&gt;=Solutions!$B$9,Solutions!$B$9,0)</f>
        <v>73426378460120</v>
      </c>
      <c r="AO95" s="3">
        <f ca="1">AN95*2-IF(AN95*2&gt;=Solutions!$B$9,Solutions!$B$9,0)</f>
        <v>27537039406193</v>
      </c>
      <c r="AP95" s="3">
        <f ca="1">AO95*2-IF(AO95*2&gt;=Solutions!$B$9,Solutions!$B$9,0)</f>
        <v>55074078812386</v>
      </c>
      <c r="AQ95" s="3">
        <f ca="1">AP95*2-IF(AP95*2&gt;=Solutions!$B$9,Solutions!$B$9,0)</f>
        <v>110148157624772</v>
      </c>
      <c r="AR95" s="3">
        <f ca="1">AQ95*2-IF(AQ95*2&gt;=Solutions!$B$9,Solutions!$B$9,0)</f>
        <v>100980597735497</v>
      </c>
      <c r="AS95" s="3">
        <f ca="1">AR95*2-IF(AR95*2&gt;=Solutions!$B$9,Solutions!$B$9,0)</f>
        <v>82645477956947</v>
      </c>
      <c r="AT95" s="3">
        <f ca="1">AS95*2-IF(AS95*2&gt;=Solutions!$B$9,Solutions!$B$9,0)</f>
        <v>45975238399847</v>
      </c>
      <c r="AU95" s="3">
        <f ca="1">AT95*2-IF(AT95*2&gt;=Solutions!$B$9,Solutions!$B$9,0)</f>
        <v>91950476799694</v>
      </c>
      <c r="AV95" s="3">
        <f ca="1">AU95*2-IF(AU95*2&gt;=Solutions!$B$9,Solutions!$B$9,0)</f>
        <v>64585236085341</v>
      </c>
      <c r="AW95" s="3">
        <f ca="1">AV95*2-IF(AV95*2&gt;=Solutions!$B$9,Solutions!$B$9,0)</f>
        <v>9854754656635</v>
      </c>
      <c r="AX95" s="3">
        <f ca="1">AW95*2-IF(AW95*2&gt;=Solutions!$B$9,Solutions!$B$9,0)</f>
        <v>19709509313270</v>
      </c>
      <c r="AY95" s="3">
        <f ca="1">AX95*2-IF(AX95*2&gt;=Solutions!$B$9,Solutions!$B$9,0)</f>
        <v>39419018626540</v>
      </c>
      <c r="AZ95" s="3">
        <f ca="1">AY95*2-IF(AY95*2&gt;=Solutions!$B$9,Solutions!$B$9,0)</f>
        <v>78838037253080</v>
      </c>
      <c r="BA95" s="3">
        <f ca="1">AZ95*2-IF(AZ95*2&gt;=Solutions!$B$9,Solutions!$B$9,0)</f>
        <v>38360356992113</v>
      </c>
      <c r="BB95" s="3">
        <f ca="1">BA95*2-IF(BA95*2&gt;=Solutions!$B$9,Solutions!$B$9,0)</f>
        <v>76720713984226</v>
      </c>
      <c r="BC95" s="3">
        <f ca="1">BB95*2-IF(BB95*2&gt;=Solutions!$B$9,Solutions!$B$9,0)</f>
        <v>34125710454405</v>
      </c>
      <c r="BD95" s="3">
        <f t="shared" ca="1" si="8"/>
        <v>0</v>
      </c>
      <c r="BE95" s="3">
        <f t="shared" ca="1" si="9"/>
        <v>55068792698791</v>
      </c>
      <c r="BF95" s="3" t="str">
        <f ca="1">IF($A95=1,Solutions!$B$9-1,"")</f>
        <v/>
      </c>
      <c r="BG95" s="3" t="str">
        <f ca="1">IF($A95=2,IF($C95&lt;0,Solutions!$B$9+$C95,$C95),"")</f>
        <v/>
      </c>
      <c r="BH95" s="3">
        <f t="shared" ca="1" si="11"/>
        <v>0</v>
      </c>
      <c r="BI95" s="3" t="str">
        <f ca="1">IF($A95=1,Solutions!$B$9-1,"")</f>
        <v/>
      </c>
      <c r="BJ95" s="3" t="str">
        <f t="shared" ca="1" si="12"/>
        <v/>
      </c>
      <c r="BK95" s="3">
        <f ca="1">IF($A95=3,'part2 invmod'!D94,"")</f>
        <v>55068792698791</v>
      </c>
    </row>
    <row r="96" spans="1:63">
      <c r="A96" s="3">
        <f ca="1">OFFSET(Input!C$1,COUNT(Input!$C:$C)-(ROW()-ROW($A$3)+1),0)</f>
        <v>1</v>
      </c>
      <c r="B96" s="3" t="str">
        <f ca="1">OFFSET(Input!D$1,COUNT(Input!$C:$C)-(ROW()-ROW($A$3)+1),0)</f>
        <v>reverse</v>
      </c>
      <c r="C96" s="3">
        <f ca="1">OFFSET(Input!E$1,COUNT(Input!$C:$C)-(ROW()-ROW($A$3)+1),0)</f>
        <v>0</v>
      </c>
      <c r="D96" s="3">
        <f ca="1">MOD(BD96+MOD(SUMPRODUCT(--ISODD(INT(D95/F$2:M$2)),F96:M96),Solutions!$B$9)+MOD(SUMPRODUCT(--ISODD(INT(D95/N$2:U$2)),N96:U96),Solutions!$B$9)+MOD(SUMPRODUCT(--ISODD(INT(D95/V$2:AC$2)),V96:AC96),Solutions!$B$9)+MOD(SUMPRODUCT(--ISODD(INT(D95/AD$2:AK$2)),AD96:AK96),Solutions!$B$9)+MOD(SUMPRODUCT(--ISODD(INT(D95/AL$2:AS$2)),AL96:AS96),Solutions!$B$9)+MOD(SUMPRODUCT(--ISODD(INT(D95/AT$2:BA$2)),AT96:BA96),Solutions!$B$9)+MOD(SUMPRODUCT(--ISODD(INT(D95/BB$2:BC$2)),BB96:BC96),Solutions!$B$9),Solutions!$B$9)</f>
        <v>77595830615426</v>
      </c>
      <c r="E96" s="3">
        <f ca="1">MOD(MOD(SUMPRODUCT(--ISODD(INT(E95/F$2:M$2)),F96:M96),Solutions!$B$9)+MOD(SUMPRODUCT(--ISODD(INT(E95/N$2:U$2)),N96:U96),Solutions!$B$9)+MOD(SUMPRODUCT(--ISODD(INT(E95/V$2:AC$2)),V96:AC96),Solutions!$B$9)+MOD(SUMPRODUCT(--ISODD(INT(E95/AD$2:AK$2)),AD96:AK96),Solutions!$B$9)+MOD(SUMPRODUCT(--ISODD(INT(E95/AL$2:AS$2)),AL96:AS96),Solutions!$B$9)+MOD(SUMPRODUCT(--ISODD(INT(E95/AT$2:BA$2)),AT96:BA96),Solutions!$B$9)+MOD(SUMPRODUCT(--ISODD(INT(E95/BB$2:BC$2)),BB96:BC96),Solutions!$B$9),Solutions!$B$9)</f>
        <v>106871219491077</v>
      </c>
      <c r="F96" s="3">
        <f t="shared" ca="1" si="10"/>
        <v>119315717514046</v>
      </c>
      <c r="G96" s="3">
        <f ca="1">F96*2-IF(F96*2&gt;=Solutions!$B$9,Solutions!$B$9,0)</f>
        <v>119315717514045</v>
      </c>
      <c r="H96" s="3">
        <f ca="1">G96*2-IF(G96*2&gt;=Solutions!$B$9,Solutions!$B$9,0)</f>
        <v>119315717514043</v>
      </c>
      <c r="I96" s="3">
        <f ca="1">H96*2-IF(H96*2&gt;=Solutions!$B$9,Solutions!$B$9,0)</f>
        <v>119315717514039</v>
      </c>
      <c r="J96" s="3">
        <f ca="1">I96*2-IF(I96*2&gt;=Solutions!$B$9,Solutions!$B$9,0)</f>
        <v>119315717514031</v>
      </c>
      <c r="K96" s="3">
        <f ca="1">J96*2-IF(J96*2&gt;=Solutions!$B$9,Solutions!$B$9,0)</f>
        <v>119315717514015</v>
      </c>
      <c r="L96" s="3">
        <f ca="1">K96*2-IF(K96*2&gt;=Solutions!$B$9,Solutions!$B$9,0)</f>
        <v>119315717513983</v>
      </c>
      <c r="M96" s="3">
        <f ca="1">L96*2-IF(L96*2&gt;=Solutions!$B$9,Solutions!$B$9,0)</f>
        <v>119315717513919</v>
      </c>
      <c r="N96" s="3">
        <f ca="1">M96*2-IF(M96*2&gt;=Solutions!$B$9,Solutions!$B$9,0)</f>
        <v>119315717513791</v>
      </c>
      <c r="O96" s="3">
        <f ca="1">N96*2-IF(N96*2&gt;=Solutions!$B$9,Solutions!$B$9,0)</f>
        <v>119315717513535</v>
      </c>
      <c r="P96" s="3">
        <f ca="1">O96*2-IF(O96*2&gt;=Solutions!$B$9,Solutions!$B$9,0)</f>
        <v>119315717513023</v>
      </c>
      <c r="Q96" s="3">
        <f ca="1">P96*2-IF(P96*2&gt;=Solutions!$B$9,Solutions!$B$9,0)</f>
        <v>119315717511999</v>
      </c>
      <c r="R96" s="3">
        <f ca="1">Q96*2-IF(Q96*2&gt;=Solutions!$B$9,Solutions!$B$9,0)</f>
        <v>119315717509951</v>
      </c>
      <c r="S96" s="3">
        <f ca="1">R96*2-IF(R96*2&gt;=Solutions!$B$9,Solutions!$B$9,0)</f>
        <v>119315717505855</v>
      </c>
      <c r="T96" s="3">
        <f ca="1">S96*2-IF(S96*2&gt;=Solutions!$B$9,Solutions!$B$9,0)</f>
        <v>119315717497663</v>
      </c>
      <c r="U96" s="3">
        <f ca="1">T96*2-IF(T96*2&gt;=Solutions!$B$9,Solutions!$B$9,0)</f>
        <v>119315717481279</v>
      </c>
      <c r="V96" s="3">
        <f ca="1">U96*2-IF(U96*2&gt;=Solutions!$B$9,Solutions!$B$9,0)</f>
        <v>119315717448511</v>
      </c>
      <c r="W96" s="3">
        <f ca="1">V96*2-IF(V96*2&gt;=Solutions!$B$9,Solutions!$B$9,0)</f>
        <v>119315717382975</v>
      </c>
      <c r="X96" s="3">
        <f ca="1">W96*2-IF(W96*2&gt;=Solutions!$B$9,Solutions!$B$9,0)</f>
        <v>119315717251903</v>
      </c>
      <c r="Y96" s="3">
        <f ca="1">X96*2-IF(X96*2&gt;=Solutions!$B$9,Solutions!$B$9,0)</f>
        <v>119315716989759</v>
      </c>
      <c r="Z96" s="3">
        <f ca="1">Y96*2-IF(Y96*2&gt;=Solutions!$B$9,Solutions!$B$9,0)</f>
        <v>119315716465471</v>
      </c>
      <c r="AA96" s="3">
        <f ca="1">Z96*2-IF(Z96*2&gt;=Solutions!$B$9,Solutions!$B$9,0)</f>
        <v>119315715416895</v>
      </c>
      <c r="AB96" s="3">
        <f ca="1">AA96*2-IF(AA96*2&gt;=Solutions!$B$9,Solutions!$B$9,0)</f>
        <v>119315713319743</v>
      </c>
      <c r="AC96" s="3">
        <f ca="1">AB96*2-IF(AB96*2&gt;=Solutions!$B$9,Solutions!$B$9,0)</f>
        <v>119315709125439</v>
      </c>
      <c r="AD96" s="3">
        <f ca="1">AC96*2-IF(AC96*2&gt;=Solutions!$B$9,Solutions!$B$9,0)</f>
        <v>119315700736831</v>
      </c>
      <c r="AE96" s="3">
        <f ca="1">AD96*2-IF(AD96*2&gt;=Solutions!$B$9,Solutions!$B$9,0)</f>
        <v>119315683959615</v>
      </c>
      <c r="AF96" s="3">
        <f ca="1">AE96*2-IF(AE96*2&gt;=Solutions!$B$9,Solutions!$B$9,0)</f>
        <v>119315650405183</v>
      </c>
      <c r="AG96" s="3">
        <f ca="1">AF96*2-IF(AF96*2&gt;=Solutions!$B$9,Solutions!$B$9,0)</f>
        <v>119315583296319</v>
      </c>
      <c r="AH96" s="3">
        <f ca="1">AG96*2-IF(AG96*2&gt;=Solutions!$B$9,Solutions!$B$9,0)</f>
        <v>119315449078591</v>
      </c>
      <c r="AI96" s="3">
        <f ca="1">AH96*2-IF(AH96*2&gt;=Solutions!$B$9,Solutions!$B$9,0)</f>
        <v>119315180643135</v>
      </c>
      <c r="AJ96" s="3">
        <f ca="1">AI96*2-IF(AI96*2&gt;=Solutions!$B$9,Solutions!$B$9,0)</f>
        <v>119314643772223</v>
      </c>
      <c r="AK96" s="3">
        <f ca="1">AJ96*2-IF(AJ96*2&gt;=Solutions!$B$9,Solutions!$B$9,0)</f>
        <v>119313570030399</v>
      </c>
      <c r="AL96" s="3">
        <f ca="1">AK96*2-IF(AK96*2&gt;=Solutions!$B$9,Solutions!$B$9,0)</f>
        <v>119311422546751</v>
      </c>
      <c r="AM96" s="3">
        <f ca="1">AL96*2-IF(AL96*2&gt;=Solutions!$B$9,Solutions!$B$9,0)</f>
        <v>119307127579455</v>
      </c>
      <c r="AN96" s="3">
        <f ca="1">AM96*2-IF(AM96*2&gt;=Solutions!$B$9,Solutions!$B$9,0)</f>
        <v>119298537644863</v>
      </c>
      <c r="AO96" s="3">
        <f ca="1">AN96*2-IF(AN96*2&gt;=Solutions!$B$9,Solutions!$B$9,0)</f>
        <v>119281357775679</v>
      </c>
      <c r="AP96" s="3">
        <f ca="1">AO96*2-IF(AO96*2&gt;=Solutions!$B$9,Solutions!$B$9,0)</f>
        <v>119246998037311</v>
      </c>
      <c r="AQ96" s="3">
        <f ca="1">AP96*2-IF(AP96*2&gt;=Solutions!$B$9,Solutions!$B$9,0)</f>
        <v>119178278560575</v>
      </c>
      <c r="AR96" s="3">
        <f ca="1">AQ96*2-IF(AQ96*2&gt;=Solutions!$B$9,Solutions!$B$9,0)</f>
        <v>119040839607103</v>
      </c>
      <c r="AS96" s="3">
        <f ca="1">AR96*2-IF(AR96*2&gt;=Solutions!$B$9,Solutions!$B$9,0)</f>
        <v>118765961700159</v>
      </c>
      <c r="AT96" s="3">
        <f ca="1">AS96*2-IF(AS96*2&gt;=Solutions!$B$9,Solutions!$B$9,0)</f>
        <v>118216205886271</v>
      </c>
      <c r="AU96" s="3">
        <f ca="1">AT96*2-IF(AT96*2&gt;=Solutions!$B$9,Solutions!$B$9,0)</f>
        <v>117116694258495</v>
      </c>
      <c r="AV96" s="3">
        <f ca="1">AU96*2-IF(AU96*2&gt;=Solutions!$B$9,Solutions!$B$9,0)</f>
        <v>114917671002943</v>
      </c>
      <c r="AW96" s="3">
        <f ca="1">AV96*2-IF(AV96*2&gt;=Solutions!$B$9,Solutions!$B$9,0)</f>
        <v>110519624491839</v>
      </c>
      <c r="AX96" s="3">
        <f ca="1">AW96*2-IF(AW96*2&gt;=Solutions!$B$9,Solutions!$B$9,0)</f>
        <v>101723531469631</v>
      </c>
      <c r="AY96" s="3">
        <f ca="1">AX96*2-IF(AX96*2&gt;=Solutions!$B$9,Solutions!$B$9,0)</f>
        <v>84131345425215</v>
      </c>
      <c r="AZ96" s="3">
        <f ca="1">AY96*2-IF(AY96*2&gt;=Solutions!$B$9,Solutions!$B$9,0)</f>
        <v>48946973336383</v>
      </c>
      <c r="BA96" s="3">
        <f ca="1">AZ96*2-IF(AZ96*2&gt;=Solutions!$B$9,Solutions!$B$9,0)</f>
        <v>97893946672766</v>
      </c>
      <c r="BB96" s="3">
        <f ca="1">BA96*2-IF(BA96*2&gt;=Solutions!$B$9,Solutions!$B$9,0)</f>
        <v>76472175831485</v>
      </c>
      <c r="BC96" s="3">
        <f ca="1">BB96*2-IF(BB96*2&gt;=Solutions!$B$9,Solutions!$B$9,0)</f>
        <v>33628634148923</v>
      </c>
      <c r="BD96" s="3">
        <f t="shared" ca="1" si="8"/>
        <v>119315717514046</v>
      </c>
      <c r="BE96" s="3">
        <f t="shared" ca="1" si="9"/>
        <v>119315717514046</v>
      </c>
      <c r="BF96" s="3">
        <f ca="1">IF($A96=1,Solutions!$B$9-1,"")</f>
        <v>119315717514046</v>
      </c>
      <c r="BG96" s="3" t="str">
        <f ca="1">IF($A96=2,IF($C96&lt;0,Solutions!$B$9+$C96,$C96),"")</f>
        <v/>
      </c>
      <c r="BH96" s="3" t="str">
        <f t="shared" ca="1" si="11"/>
        <v/>
      </c>
      <c r="BI96" s="3">
        <f ca="1">IF($A96=1,Solutions!$B$9-1,"")</f>
        <v>119315717514046</v>
      </c>
      <c r="BJ96" s="3" t="str">
        <f t="shared" ca="1" si="12"/>
        <v/>
      </c>
      <c r="BK96" s="3" t="str">
        <f ca="1">IF($A96=3,'part2 invmod'!D95,"")</f>
        <v/>
      </c>
    </row>
    <row r="97" spans="1:63">
      <c r="A97" s="3">
        <f ca="1">OFFSET(Input!C$1,COUNT(Input!$C:$C)-(ROW()-ROW($A$3)+1),0)</f>
        <v>3</v>
      </c>
      <c r="B97" s="3" t="str">
        <f ca="1">OFFSET(Input!D$1,COUNT(Input!$C:$C)-(ROW()-ROW($A$3)+1),0)</f>
        <v>interleave</v>
      </c>
      <c r="C97" s="3">
        <f ca="1">OFFSET(Input!E$1,COUNT(Input!$C:$C)-(ROW()-ROW($A$3)+1),0)</f>
        <v>62</v>
      </c>
      <c r="D97" s="3">
        <f ca="1">MOD(BD97+MOD(SUMPRODUCT(--ISODD(INT(D96/F$2:M$2)),F97:M97),Solutions!$B$9)+MOD(SUMPRODUCT(--ISODD(INT(D96/N$2:U$2)),N97:U97),Solutions!$B$9)+MOD(SUMPRODUCT(--ISODD(INT(D96/V$2:AC$2)),V97:AC97),Solutions!$B$9)+MOD(SUMPRODUCT(--ISODD(INT(D96/AD$2:AK$2)),AD97:AK97),Solutions!$B$9)+MOD(SUMPRODUCT(--ISODD(INT(D96/AL$2:AS$2)),AL97:AS97),Solutions!$B$9)+MOD(SUMPRODUCT(--ISODD(INT(D96/AT$2:BA$2)),AT97:BA97),Solutions!$B$9)+MOD(SUMPRODUCT(--ISODD(INT(D96/BB$2:BC$2)),BB97:BC97),Solutions!$B$9),Solutions!$B$9)</f>
        <v>28193804448582</v>
      </c>
      <c r="E97" s="3">
        <f ca="1">MOD(MOD(SUMPRODUCT(--ISODD(INT(E96/F$2:M$2)),F97:M97),Solutions!$B$9)+MOD(SUMPRODUCT(--ISODD(INT(E96/N$2:U$2)),N97:U97),Solutions!$B$9)+MOD(SUMPRODUCT(--ISODD(INT(E96/V$2:AC$2)),V97:AC97),Solutions!$B$9)+MOD(SUMPRODUCT(--ISODD(INT(E96/AD$2:AK$2)),AD97:AK97),Solutions!$B$9)+MOD(SUMPRODUCT(--ISODD(INT(E96/AL$2:AS$2)),AL97:AS97),Solutions!$B$9)+MOD(SUMPRODUCT(--ISODD(INT(E96/AT$2:BA$2)),AT97:BA97),Solutions!$B$9)+MOD(SUMPRODUCT(--ISODD(INT(E96/BB$2:BC$2)),BB97:BC97),Solutions!$B$9),Solutions!$B$9)</f>
        <v>42137117536872</v>
      </c>
      <c r="F97" s="3">
        <f t="shared" ca="1" si="10"/>
        <v>86600117550518</v>
      </c>
      <c r="G97" s="3">
        <f ca="1">F97*2-IF(F97*2&gt;=Solutions!$B$9,Solutions!$B$9,0)</f>
        <v>53884517586989</v>
      </c>
      <c r="H97" s="3">
        <f ca="1">G97*2-IF(G97*2&gt;=Solutions!$B$9,Solutions!$B$9,0)</f>
        <v>107769035173978</v>
      </c>
      <c r="I97" s="3">
        <f ca="1">H97*2-IF(H97*2&gt;=Solutions!$B$9,Solutions!$B$9,0)</f>
        <v>96222352833909</v>
      </c>
      <c r="J97" s="3">
        <f ca="1">I97*2-IF(I97*2&gt;=Solutions!$B$9,Solutions!$B$9,0)</f>
        <v>73128988153771</v>
      </c>
      <c r="K97" s="3">
        <f ca="1">J97*2-IF(J97*2&gt;=Solutions!$B$9,Solutions!$B$9,0)</f>
        <v>26942258793495</v>
      </c>
      <c r="L97" s="3">
        <f ca="1">K97*2-IF(K97*2&gt;=Solutions!$B$9,Solutions!$B$9,0)</f>
        <v>53884517586990</v>
      </c>
      <c r="M97" s="3">
        <f ca="1">L97*2-IF(L97*2&gt;=Solutions!$B$9,Solutions!$B$9,0)</f>
        <v>107769035173980</v>
      </c>
      <c r="N97" s="3">
        <f ca="1">M97*2-IF(M97*2&gt;=Solutions!$B$9,Solutions!$B$9,0)</f>
        <v>96222352833913</v>
      </c>
      <c r="O97" s="3">
        <f ca="1">N97*2-IF(N97*2&gt;=Solutions!$B$9,Solutions!$B$9,0)</f>
        <v>73128988153779</v>
      </c>
      <c r="P97" s="3">
        <f ca="1">O97*2-IF(O97*2&gt;=Solutions!$B$9,Solutions!$B$9,0)</f>
        <v>26942258793511</v>
      </c>
      <c r="Q97" s="3">
        <f ca="1">P97*2-IF(P97*2&gt;=Solutions!$B$9,Solutions!$B$9,0)</f>
        <v>53884517587022</v>
      </c>
      <c r="R97" s="3">
        <f ca="1">Q97*2-IF(Q97*2&gt;=Solutions!$B$9,Solutions!$B$9,0)</f>
        <v>107769035174044</v>
      </c>
      <c r="S97" s="3">
        <f ca="1">R97*2-IF(R97*2&gt;=Solutions!$B$9,Solutions!$B$9,0)</f>
        <v>96222352834041</v>
      </c>
      <c r="T97" s="3">
        <f ca="1">S97*2-IF(S97*2&gt;=Solutions!$B$9,Solutions!$B$9,0)</f>
        <v>73128988154035</v>
      </c>
      <c r="U97" s="3">
        <f ca="1">T97*2-IF(T97*2&gt;=Solutions!$B$9,Solutions!$B$9,0)</f>
        <v>26942258794023</v>
      </c>
      <c r="V97" s="3">
        <f ca="1">U97*2-IF(U97*2&gt;=Solutions!$B$9,Solutions!$B$9,0)</f>
        <v>53884517588046</v>
      </c>
      <c r="W97" s="3">
        <f ca="1">V97*2-IF(V97*2&gt;=Solutions!$B$9,Solutions!$B$9,0)</f>
        <v>107769035176092</v>
      </c>
      <c r="X97" s="3">
        <f ca="1">W97*2-IF(W97*2&gt;=Solutions!$B$9,Solutions!$B$9,0)</f>
        <v>96222352838137</v>
      </c>
      <c r="Y97" s="3">
        <f ca="1">X97*2-IF(X97*2&gt;=Solutions!$B$9,Solutions!$B$9,0)</f>
        <v>73128988162227</v>
      </c>
      <c r="Z97" s="3">
        <f ca="1">Y97*2-IF(Y97*2&gt;=Solutions!$B$9,Solutions!$B$9,0)</f>
        <v>26942258810407</v>
      </c>
      <c r="AA97" s="3">
        <f ca="1">Z97*2-IF(Z97*2&gt;=Solutions!$B$9,Solutions!$B$9,0)</f>
        <v>53884517620814</v>
      </c>
      <c r="AB97" s="3">
        <f ca="1">AA97*2-IF(AA97*2&gt;=Solutions!$B$9,Solutions!$B$9,0)</f>
        <v>107769035241628</v>
      </c>
      <c r="AC97" s="3">
        <f ca="1">AB97*2-IF(AB97*2&gt;=Solutions!$B$9,Solutions!$B$9,0)</f>
        <v>96222352969209</v>
      </c>
      <c r="AD97" s="3">
        <f ca="1">AC97*2-IF(AC97*2&gt;=Solutions!$B$9,Solutions!$B$9,0)</f>
        <v>73128988424371</v>
      </c>
      <c r="AE97" s="3">
        <f ca="1">AD97*2-IF(AD97*2&gt;=Solutions!$B$9,Solutions!$B$9,0)</f>
        <v>26942259334695</v>
      </c>
      <c r="AF97" s="3">
        <f ca="1">AE97*2-IF(AE97*2&gt;=Solutions!$B$9,Solutions!$B$9,0)</f>
        <v>53884518669390</v>
      </c>
      <c r="AG97" s="3">
        <f ca="1">AF97*2-IF(AF97*2&gt;=Solutions!$B$9,Solutions!$B$9,0)</f>
        <v>107769037338780</v>
      </c>
      <c r="AH97" s="3">
        <f ca="1">AG97*2-IF(AG97*2&gt;=Solutions!$B$9,Solutions!$B$9,0)</f>
        <v>96222357163513</v>
      </c>
      <c r="AI97" s="3">
        <f ca="1">AH97*2-IF(AH97*2&gt;=Solutions!$B$9,Solutions!$B$9,0)</f>
        <v>73128996812979</v>
      </c>
      <c r="AJ97" s="3">
        <f ca="1">AI97*2-IF(AI97*2&gt;=Solutions!$B$9,Solutions!$B$9,0)</f>
        <v>26942276111911</v>
      </c>
      <c r="AK97" s="3">
        <f ca="1">AJ97*2-IF(AJ97*2&gt;=Solutions!$B$9,Solutions!$B$9,0)</f>
        <v>53884552223822</v>
      </c>
      <c r="AL97" s="3">
        <f ca="1">AK97*2-IF(AK97*2&gt;=Solutions!$B$9,Solutions!$B$9,0)</f>
        <v>107769104447644</v>
      </c>
      <c r="AM97" s="3">
        <f ca="1">AL97*2-IF(AL97*2&gt;=Solutions!$B$9,Solutions!$B$9,0)</f>
        <v>96222491381241</v>
      </c>
      <c r="AN97" s="3">
        <f ca="1">AM97*2-IF(AM97*2&gt;=Solutions!$B$9,Solutions!$B$9,0)</f>
        <v>73129265248435</v>
      </c>
      <c r="AO97" s="3">
        <f ca="1">AN97*2-IF(AN97*2&gt;=Solutions!$B$9,Solutions!$B$9,0)</f>
        <v>26942812982823</v>
      </c>
      <c r="AP97" s="3">
        <f ca="1">AO97*2-IF(AO97*2&gt;=Solutions!$B$9,Solutions!$B$9,0)</f>
        <v>53885625965646</v>
      </c>
      <c r="AQ97" s="3">
        <f ca="1">AP97*2-IF(AP97*2&gt;=Solutions!$B$9,Solutions!$B$9,0)</f>
        <v>107771251931292</v>
      </c>
      <c r="AR97" s="3">
        <f ca="1">AQ97*2-IF(AQ97*2&gt;=Solutions!$B$9,Solutions!$B$9,0)</f>
        <v>96226786348537</v>
      </c>
      <c r="AS97" s="3">
        <f ca="1">AR97*2-IF(AR97*2&gt;=Solutions!$B$9,Solutions!$B$9,0)</f>
        <v>73137855183027</v>
      </c>
      <c r="AT97" s="3">
        <f ca="1">AS97*2-IF(AS97*2&gt;=Solutions!$B$9,Solutions!$B$9,0)</f>
        <v>26959992852007</v>
      </c>
      <c r="AU97" s="3">
        <f ca="1">AT97*2-IF(AT97*2&gt;=Solutions!$B$9,Solutions!$B$9,0)</f>
        <v>53919985704014</v>
      </c>
      <c r="AV97" s="3">
        <f ca="1">AU97*2-IF(AU97*2&gt;=Solutions!$B$9,Solutions!$B$9,0)</f>
        <v>107839971408028</v>
      </c>
      <c r="AW97" s="3">
        <f ca="1">AV97*2-IF(AV97*2&gt;=Solutions!$B$9,Solutions!$B$9,0)</f>
        <v>96364225302009</v>
      </c>
      <c r="AX97" s="3">
        <f ca="1">AW97*2-IF(AW97*2&gt;=Solutions!$B$9,Solutions!$B$9,0)</f>
        <v>73412733089971</v>
      </c>
      <c r="AY97" s="3">
        <f ca="1">AX97*2-IF(AX97*2&gt;=Solutions!$B$9,Solutions!$B$9,0)</f>
        <v>27509748665895</v>
      </c>
      <c r="AZ97" s="3">
        <f ca="1">AY97*2-IF(AY97*2&gt;=Solutions!$B$9,Solutions!$B$9,0)</f>
        <v>55019497331790</v>
      </c>
      <c r="BA97" s="3">
        <f ca="1">AZ97*2-IF(AZ97*2&gt;=Solutions!$B$9,Solutions!$B$9,0)</f>
        <v>110038994663580</v>
      </c>
      <c r="BB97" s="3">
        <f ca="1">BA97*2-IF(BA97*2&gt;=Solutions!$B$9,Solutions!$B$9,0)</f>
        <v>100762271813113</v>
      </c>
      <c r="BC97" s="3">
        <f ca="1">BB97*2-IF(BB97*2&gt;=Solutions!$B$9,Solutions!$B$9,0)</f>
        <v>82208826112179</v>
      </c>
      <c r="BD97" s="3">
        <f t="shared" ca="1" si="8"/>
        <v>0</v>
      </c>
      <c r="BE97" s="3">
        <f t="shared" ca="1" si="9"/>
        <v>86600117550518</v>
      </c>
      <c r="BF97" s="3" t="str">
        <f ca="1">IF($A97=1,Solutions!$B$9-1,"")</f>
        <v/>
      </c>
      <c r="BG97" s="3" t="str">
        <f ca="1">IF($A97=2,IF($C97&lt;0,Solutions!$B$9+$C97,$C97),"")</f>
        <v/>
      </c>
      <c r="BH97" s="3">
        <f t="shared" ca="1" si="11"/>
        <v>0</v>
      </c>
      <c r="BI97" s="3" t="str">
        <f ca="1">IF($A97=1,Solutions!$B$9-1,"")</f>
        <v/>
      </c>
      <c r="BJ97" s="3" t="str">
        <f t="shared" ca="1" si="12"/>
        <v/>
      </c>
      <c r="BK97" s="3">
        <f ca="1">IF($A97=3,'part2 invmod'!D96,"")</f>
        <v>86600117550518</v>
      </c>
    </row>
    <row r="98" spans="1:63">
      <c r="A98" s="3">
        <f ca="1">OFFSET(Input!C$1,COUNT(Input!$C:$C)-(ROW()-ROW($A$3)+1),0)</f>
        <v>2</v>
      </c>
      <c r="B98" s="3" t="str">
        <f ca="1">OFFSET(Input!D$1,COUNT(Input!$C:$C)-(ROW()-ROW($A$3)+1),0)</f>
        <v>offset</v>
      </c>
      <c r="C98" s="3">
        <f ca="1">OFFSET(Input!E$1,COUNT(Input!$C:$C)-(ROW()-ROW($A$3)+1),0)</f>
        <v>1984</v>
      </c>
      <c r="D98" s="3">
        <f ca="1">MOD(BD98+MOD(SUMPRODUCT(--ISODD(INT(D97/F$2:M$2)),F98:M98),Solutions!$B$9)+MOD(SUMPRODUCT(--ISODD(INT(D97/N$2:U$2)),N98:U98),Solutions!$B$9)+MOD(SUMPRODUCT(--ISODD(INT(D97/V$2:AC$2)),V98:AC98),Solutions!$B$9)+MOD(SUMPRODUCT(--ISODD(INT(D97/AD$2:AK$2)),AD98:AK98),Solutions!$B$9)+MOD(SUMPRODUCT(--ISODD(INT(D97/AL$2:AS$2)),AL98:AS98),Solutions!$B$9)+MOD(SUMPRODUCT(--ISODD(INT(D97/AT$2:BA$2)),AT98:BA98),Solutions!$B$9)+MOD(SUMPRODUCT(--ISODD(INT(D97/BB$2:BC$2)),BB98:BC98),Solutions!$B$9),Solutions!$B$9)</f>
        <v>28193804450566</v>
      </c>
      <c r="E98" s="3">
        <f ca="1">MOD(MOD(SUMPRODUCT(--ISODD(INT(E97/F$2:M$2)),F98:M98),Solutions!$B$9)+MOD(SUMPRODUCT(--ISODD(INT(E97/N$2:U$2)),N98:U98),Solutions!$B$9)+MOD(SUMPRODUCT(--ISODD(INT(E97/V$2:AC$2)),V98:AC98),Solutions!$B$9)+MOD(SUMPRODUCT(--ISODD(INT(E97/AD$2:AK$2)),AD98:AK98),Solutions!$B$9)+MOD(SUMPRODUCT(--ISODD(INT(E97/AL$2:AS$2)),AL98:AS98),Solutions!$B$9)+MOD(SUMPRODUCT(--ISODD(INT(E97/AT$2:BA$2)),AT98:BA98),Solutions!$B$9)+MOD(SUMPRODUCT(--ISODD(INT(E97/BB$2:BC$2)),BB98:BC98),Solutions!$B$9),Solutions!$B$9)</f>
        <v>42137117536872</v>
      </c>
      <c r="F98" s="3">
        <f t="shared" ca="1" si="10"/>
        <v>1</v>
      </c>
      <c r="G98" s="3">
        <f ca="1">F98*2-IF(F98*2&gt;=Solutions!$B$9,Solutions!$B$9,0)</f>
        <v>2</v>
      </c>
      <c r="H98" s="3">
        <f ca="1">G98*2-IF(G98*2&gt;=Solutions!$B$9,Solutions!$B$9,0)</f>
        <v>4</v>
      </c>
      <c r="I98" s="3">
        <f ca="1">H98*2-IF(H98*2&gt;=Solutions!$B$9,Solutions!$B$9,0)</f>
        <v>8</v>
      </c>
      <c r="J98" s="3">
        <f ca="1">I98*2-IF(I98*2&gt;=Solutions!$B$9,Solutions!$B$9,0)</f>
        <v>16</v>
      </c>
      <c r="K98" s="3">
        <f ca="1">J98*2-IF(J98*2&gt;=Solutions!$B$9,Solutions!$B$9,0)</f>
        <v>32</v>
      </c>
      <c r="L98" s="3">
        <f ca="1">K98*2-IF(K98*2&gt;=Solutions!$B$9,Solutions!$B$9,0)</f>
        <v>64</v>
      </c>
      <c r="M98" s="3">
        <f ca="1">L98*2-IF(L98*2&gt;=Solutions!$B$9,Solutions!$B$9,0)</f>
        <v>128</v>
      </c>
      <c r="N98" s="3">
        <f ca="1">M98*2-IF(M98*2&gt;=Solutions!$B$9,Solutions!$B$9,0)</f>
        <v>256</v>
      </c>
      <c r="O98" s="3">
        <f ca="1">N98*2-IF(N98*2&gt;=Solutions!$B$9,Solutions!$B$9,0)</f>
        <v>512</v>
      </c>
      <c r="P98" s="3">
        <f ca="1">O98*2-IF(O98*2&gt;=Solutions!$B$9,Solutions!$B$9,0)</f>
        <v>1024</v>
      </c>
      <c r="Q98" s="3">
        <f ca="1">P98*2-IF(P98*2&gt;=Solutions!$B$9,Solutions!$B$9,0)</f>
        <v>2048</v>
      </c>
      <c r="R98" s="3">
        <f ca="1">Q98*2-IF(Q98*2&gt;=Solutions!$B$9,Solutions!$B$9,0)</f>
        <v>4096</v>
      </c>
      <c r="S98" s="3">
        <f ca="1">R98*2-IF(R98*2&gt;=Solutions!$B$9,Solutions!$B$9,0)</f>
        <v>8192</v>
      </c>
      <c r="T98" s="3">
        <f ca="1">S98*2-IF(S98*2&gt;=Solutions!$B$9,Solutions!$B$9,0)</f>
        <v>16384</v>
      </c>
      <c r="U98" s="3">
        <f ca="1">T98*2-IF(T98*2&gt;=Solutions!$B$9,Solutions!$B$9,0)</f>
        <v>32768</v>
      </c>
      <c r="V98" s="3">
        <f ca="1">U98*2-IF(U98*2&gt;=Solutions!$B$9,Solutions!$B$9,0)</f>
        <v>65536</v>
      </c>
      <c r="W98" s="3">
        <f ca="1">V98*2-IF(V98*2&gt;=Solutions!$B$9,Solutions!$B$9,0)</f>
        <v>131072</v>
      </c>
      <c r="X98" s="3">
        <f ca="1">W98*2-IF(W98*2&gt;=Solutions!$B$9,Solutions!$B$9,0)</f>
        <v>262144</v>
      </c>
      <c r="Y98" s="3">
        <f ca="1">X98*2-IF(X98*2&gt;=Solutions!$B$9,Solutions!$B$9,0)</f>
        <v>524288</v>
      </c>
      <c r="Z98" s="3">
        <f ca="1">Y98*2-IF(Y98*2&gt;=Solutions!$B$9,Solutions!$B$9,0)</f>
        <v>1048576</v>
      </c>
      <c r="AA98" s="3">
        <f ca="1">Z98*2-IF(Z98*2&gt;=Solutions!$B$9,Solutions!$B$9,0)</f>
        <v>2097152</v>
      </c>
      <c r="AB98" s="3">
        <f ca="1">AA98*2-IF(AA98*2&gt;=Solutions!$B$9,Solutions!$B$9,0)</f>
        <v>4194304</v>
      </c>
      <c r="AC98" s="3">
        <f ca="1">AB98*2-IF(AB98*2&gt;=Solutions!$B$9,Solutions!$B$9,0)</f>
        <v>8388608</v>
      </c>
      <c r="AD98" s="3">
        <f ca="1">AC98*2-IF(AC98*2&gt;=Solutions!$B$9,Solutions!$B$9,0)</f>
        <v>16777216</v>
      </c>
      <c r="AE98" s="3">
        <f ca="1">AD98*2-IF(AD98*2&gt;=Solutions!$B$9,Solutions!$B$9,0)</f>
        <v>33554432</v>
      </c>
      <c r="AF98" s="3">
        <f ca="1">AE98*2-IF(AE98*2&gt;=Solutions!$B$9,Solutions!$B$9,0)</f>
        <v>67108864</v>
      </c>
      <c r="AG98" s="3">
        <f ca="1">AF98*2-IF(AF98*2&gt;=Solutions!$B$9,Solutions!$B$9,0)</f>
        <v>134217728</v>
      </c>
      <c r="AH98" s="3">
        <f ca="1">AG98*2-IF(AG98*2&gt;=Solutions!$B$9,Solutions!$B$9,0)</f>
        <v>268435456</v>
      </c>
      <c r="AI98" s="3">
        <f ca="1">AH98*2-IF(AH98*2&gt;=Solutions!$B$9,Solutions!$B$9,0)</f>
        <v>536870912</v>
      </c>
      <c r="AJ98" s="3">
        <f ca="1">AI98*2-IF(AI98*2&gt;=Solutions!$B$9,Solutions!$B$9,0)</f>
        <v>1073741824</v>
      </c>
      <c r="AK98" s="3">
        <f ca="1">AJ98*2-IF(AJ98*2&gt;=Solutions!$B$9,Solutions!$B$9,0)</f>
        <v>2147483648</v>
      </c>
      <c r="AL98" s="3">
        <f ca="1">AK98*2-IF(AK98*2&gt;=Solutions!$B$9,Solutions!$B$9,0)</f>
        <v>4294967296</v>
      </c>
      <c r="AM98" s="3">
        <f ca="1">AL98*2-IF(AL98*2&gt;=Solutions!$B$9,Solutions!$B$9,0)</f>
        <v>8589934592</v>
      </c>
      <c r="AN98" s="3">
        <f ca="1">AM98*2-IF(AM98*2&gt;=Solutions!$B$9,Solutions!$B$9,0)</f>
        <v>17179869184</v>
      </c>
      <c r="AO98" s="3">
        <f ca="1">AN98*2-IF(AN98*2&gt;=Solutions!$B$9,Solutions!$B$9,0)</f>
        <v>34359738368</v>
      </c>
      <c r="AP98" s="3">
        <f ca="1">AO98*2-IF(AO98*2&gt;=Solutions!$B$9,Solutions!$B$9,0)</f>
        <v>68719476736</v>
      </c>
      <c r="AQ98" s="3">
        <f ca="1">AP98*2-IF(AP98*2&gt;=Solutions!$B$9,Solutions!$B$9,0)</f>
        <v>137438953472</v>
      </c>
      <c r="AR98" s="3">
        <f ca="1">AQ98*2-IF(AQ98*2&gt;=Solutions!$B$9,Solutions!$B$9,0)</f>
        <v>274877906944</v>
      </c>
      <c r="AS98" s="3">
        <f ca="1">AR98*2-IF(AR98*2&gt;=Solutions!$B$9,Solutions!$B$9,0)</f>
        <v>549755813888</v>
      </c>
      <c r="AT98" s="3">
        <f ca="1">AS98*2-IF(AS98*2&gt;=Solutions!$B$9,Solutions!$B$9,0)</f>
        <v>1099511627776</v>
      </c>
      <c r="AU98" s="3">
        <f ca="1">AT98*2-IF(AT98*2&gt;=Solutions!$B$9,Solutions!$B$9,0)</f>
        <v>2199023255552</v>
      </c>
      <c r="AV98" s="3">
        <f ca="1">AU98*2-IF(AU98*2&gt;=Solutions!$B$9,Solutions!$B$9,0)</f>
        <v>4398046511104</v>
      </c>
      <c r="AW98" s="3">
        <f ca="1">AV98*2-IF(AV98*2&gt;=Solutions!$B$9,Solutions!$B$9,0)</f>
        <v>8796093022208</v>
      </c>
      <c r="AX98" s="3">
        <f ca="1">AW98*2-IF(AW98*2&gt;=Solutions!$B$9,Solutions!$B$9,0)</f>
        <v>17592186044416</v>
      </c>
      <c r="AY98" s="3">
        <f ca="1">AX98*2-IF(AX98*2&gt;=Solutions!$B$9,Solutions!$B$9,0)</f>
        <v>35184372088832</v>
      </c>
      <c r="AZ98" s="3">
        <f ca="1">AY98*2-IF(AY98*2&gt;=Solutions!$B$9,Solutions!$B$9,0)</f>
        <v>70368744177664</v>
      </c>
      <c r="BA98" s="3">
        <f ca="1">AZ98*2-IF(AZ98*2&gt;=Solutions!$B$9,Solutions!$B$9,0)</f>
        <v>21421770841281</v>
      </c>
      <c r="BB98" s="3">
        <f ca="1">BA98*2-IF(BA98*2&gt;=Solutions!$B$9,Solutions!$B$9,0)</f>
        <v>42843541682562</v>
      </c>
      <c r="BC98" s="3">
        <f ca="1">BB98*2-IF(BB98*2&gt;=Solutions!$B$9,Solutions!$B$9,0)</f>
        <v>85687083365124</v>
      </c>
      <c r="BD98" s="3">
        <f t="shared" ca="1" si="8"/>
        <v>1984</v>
      </c>
      <c r="BE98" s="3">
        <f t="shared" ca="1" si="9"/>
        <v>1</v>
      </c>
      <c r="BF98" s="3" t="str">
        <f ca="1">IF($A98=1,Solutions!$B$9-1,"")</f>
        <v/>
      </c>
      <c r="BG98" s="3">
        <f ca="1">IF($A98=2,IF($C98&lt;0,Solutions!$B$9+$C98,$C98),"")</f>
        <v>1984</v>
      </c>
      <c r="BH98" s="3" t="str">
        <f t="shared" ca="1" si="11"/>
        <v/>
      </c>
      <c r="BI98" s="3" t="str">
        <f ca="1">IF($A98=1,Solutions!$B$9-1,"")</f>
        <v/>
      </c>
      <c r="BJ98" s="3">
        <f t="shared" ca="1" si="12"/>
        <v>1</v>
      </c>
      <c r="BK98" s="3" t="str">
        <f ca="1">IF($A98=3,'part2 invmod'!D97,"")</f>
        <v/>
      </c>
    </row>
    <row r="99" spans="1:63">
      <c r="A99" s="3">
        <f ca="1">OFFSET(Input!C$1,COUNT(Input!$C:$C)-(ROW()-ROW($A$3)+1),0)</f>
        <v>1</v>
      </c>
      <c r="B99" s="3" t="str">
        <f ca="1">OFFSET(Input!D$1,COUNT(Input!$C:$C)-(ROW()-ROW($A$3)+1),0)</f>
        <v>reverse</v>
      </c>
      <c r="C99" s="3">
        <f ca="1">OFFSET(Input!E$1,COUNT(Input!$C:$C)-(ROW()-ROW($A$3)+1),0)</f>
        <v>0</v>
      </c>
      <c r="D99" s="3">
        <f ca="1">MOD(BD99+MOD(SUMPRODUCT(--ISODD(INT(D98/F$2:M$2)),F99:M99),Solutions!$B$9)+MOD(SUMPRODUCT(--ISODD(INT(D98/N$2:U$2)),N99:U99),Solutions!$B$9)+MOD(SUMPRODUCT(--ISODD(INT(D98/V$2:AC$2)),V99:AC99),Solutions!$B$9)+MOD(SUMPRODUCT(--ISODD(INT(D98/AD$2:AK$2)),AD99:AK99),Solutions!$B$9)+MOD(SUMPRODUCT(--ISODD(INT(D98/AL$2:AS$2)),AL99:AS99),Solutions!$B$9)+MOD(SUMPRODUCT(--ISODD(INT(D98/AT$2:BA$2)),AT99:BA99),Solutions!$B$9)+MOD(SUMPRODUCT(--ISODD(INT(D98/BB$2:BC$2)),BB99:BC99),Solutions!$B$9),Solutions!$B$9)</f>
        <v>91121913063480</v>
      </c>
      <c r="E99" s="3">
        <f ca="1">MOD(MOD(SUMPRODUCT(--ISODD(INT(E98/F$2:M$2)),F99:M99),Solutions!$B$9)+MOD(SUMPRODUCT(--ISODD(INT(E98/N$2:U$2)),N99:U99),Solutions!$B$9)+MOD(SUMPRODUCT(--ISODD(INT(E98/V$2:AC$2)),V99:AC99),Solutions!$B$9)+MOD(SUMPRODUCT(--ISODD(INT(E98/AD$2:AK$2)),AD99:AK99),Solutions!$B$9)+MOD(SUMPRODUCT(--ISODD(INT(E98/AL$2:AS$2)),AL99:AS99),Solutions!$B$9)+MOD(SUMPRODUCT(--ISODD(INT(E98/AT$2:BA$2)),AT99:BA99),Solutions!$B$9)+MOD(SUMPRODUCT(--ISODD(INT(E98/BB$2:BC$2)),BB99:BC99),Solutions!$B$9),Solutions!$B$9)</f>
        <v>77178599977175</v>
      </c>
      <c r="F99" s="3">
        <f t="shared" ca="1" si="10"/>
        <v>119315717514046</v>
      </c>
      <c r="G99" s="3">
        <f ca="1">F99*2-IF(F99*2&gt;=Solutions!$B$9,Solutions!$B$9,0)</f>
        <v>119315717514045</v>
      </c>
      <c r="H99" s="3">
        <f ca="1">G99*2-IF(G99*2&gt;=Solutions!$B$9,Solutions!$B$9,0)</f>
        <v>119315717514043</v>
      </c>
      <c r="I99" s="3">
        <f ca="1">H99*2-IF(H99*2&gt;=Solutions!$B$9,Solutions!$B$9,0)</f>
        <v>119315717514039</v>
      </c>
      <c r="J99" s="3">
        <f ca="1">I99*2-IF(I99*2&gt;=Solutions!$B$9,Solutions!$B$9,0)</f>
        <v>119315717514031</v>
      </c>
      <c r="K99" s="3">
        <f ca="1">J99*2-IF(J99*2&gt;=Solutions!$B$9,Solutions!$B$9,0)</f>
        <v>119315717514015</v>
      </c>
      <c r="L99" s="3">
        <f ca="1">K99*2-IF(K99*2&gt;=Solutions!$B$9,Solutions!$B$9,0)</f>
        <v>119315717513983</v>
      </c>
      <c r="M99" s="3">
        <f ca="1">L99*2-IF(L99*2&gt;=Solutions!$B$9,Solutions!$B$9,0)</f>
        <v>119315717513919</v>
      </c>
      <c r="N99" s="3">
        <f ca="1">M99*2-IF(M99*2&gt;=Solutions!$B$9,Solutions!$B$9,0)</f>
        <v>119315717513791</v>
      </c>
      <c r="O99" s="3">
        <f ca="1">N99*2-IF(N99*2&gt;=Solutions!$B$9,Solutions!$B$9,0)</f>
        <v>119315717513535</v>
      </c>
      <c r="P99" s="3">
        <f ca="1">O99*2-IF(O99*2&gt;=Solutions!$B$9,Solutions!$B$9,0)</f>
        <v>119315717513023</v>
      </c>
      <c r="Q99" s="3">
        <f ca="1">P99*2-IF(P99*2&gt;=Solutions!$B$9,Solutions!$B$9,0)</f>
        <v>119315717511999</v>
      </c>
      <c r="R99" s="3">
        <f ca="1">Q99*2-IF(Q99*2&gt;=Solutions!$B$9,Solutions!$B$9,0)</f>
        <v>119315717509951</v>
      </c>
      <c r="S99" s="3">
        <f ca="1">R99*2-IF(R99*2&gt;=Solutions!$B$9,Solutions!$B$9,0)</f>
        <v>119315717505855</v>
      </c>
      <c r="T99" s="3">
        <f ca="1">S99*2-IF(S99*2&gt;=Solutions!$B$9,Solutions!$B$9,0)</f>
        <v>119315717497663</v>
      </c>
      <c r="U99" s="3">
        <f ca="1">T99*2-IF(T99*2&gt;=Solutions!$B$9,Solutions!$B$9,0)</f>
        <v>119315717481279</v>
      </c>
      <c r="V99" s="3">
        <f ca="1">U99*2-IF(U99*2&gt;=Solutions!$B$9,Solutions!$B$9,0)</f>
        <v>119315717448511</v>
      </c>
      <c r="W99" s="3">
        <f ca="1">V99*2-IF(V99*2&gt;=Solutions!$B$9,Solutions!$B$9,0)</f>
        <v>119315717382975</v>
      </c>
      <c r="X99" s="3">
        <f ca="1">W99*2-IF(W99*2&gt;=Solutions!$B$9,Solutions!$B$9,0)</f>
        <v>119315717251903</v>
      </c>
      <c r="Y99" s="3">
        <f ca="1">X99*2-IF(X99*2&gt;=Solutions!$B$9,Solutions!$B$9,0)</f>
        <v>119315716989759</v>
      </c>
      <c r="Z99" s="3">
        <f ca="1">Y99*2-IF(Y99*2&gt;=Solutions!$B$9,Solutions!$B$9,0)</f>
        <v>119315716465471</v>
      </c>
      <c r="AA99" s="3">
        <f ca="1">Z99*2-IF(Z99*2&gt;=Solutions!$B$9,Solutions!$B$9,0)</f>
        <v>119315715416895</v>
      </c>
      <c r="AB99" s="3">
        <f ca="1">AA99*2-IF(AA99*2&gt;=Solutions!$B$9,Solutions!$B$9,0)</f>
        <v>119315713319743</v>
      </c>
      <c r="AC99" s="3">
        <f ca="1">AB99*2-IF(AB99*2&gt;=Solutions!$B$9,Solutions!$B$9,0)</f>
        <v>119315709125439</v>
      </c>
      <c r="AD99" s="3">
        <f ca="1">AC99*2-IF(AC99*2&gt;=Solutions!$B$9,Solutions!$B$9,0)</f>
        <v>119315700736831</v>
      </c>
      <c r="AE99" s="3">
        <f ca="1">AD99*2-IF(AD99*2&gt;=Solutions!$B$9,Solutions!$B$9,0)</f>
        <v>119315683959615</v>
      </c>
      <c r="AF99" s="3">
        <f ca="1">AE99*2-IF(AE99*2&gt;=Solutions!$B$9,Solutions!$B$9,0)</f>
        <v>119315650405183</v>
      </c>
      <c r="AG99" s="3">
        <f ca="1">AF99*2-IF(AF99*2&gt;=Solutions!$B$9,Solutions!$B$9,0)</f>
        <v>119315583296319</v>
      </c>
      <c r="AH99" s="3">
        <f ca="1">AG99*2-IF(AG99*2&gt;=Solutions!$B$9,Solutions!$B$9,0)</f>
        <v>119315449078591</v>
      </c>
      <c r="AI99" s="3">
        <f ca="1">AH99*2-IF(AH99*2&gt;=Solutions!$B$9,Solutions!$B$9,0)</f>
        <v>119315180643135</v>
      </c>
      <c r="AJ99" s="3">
        <f ca="1">AI99*2-IF(AI99*2&gt;=Solutions!$B$9,Solutions!$B$9,0)</f>
        <v>119314643772223</v>
      </c>
      <c r="AK99" s="3">
        <f ca="1">AJ99*2-IF(AJ99*2&gt;=Solutions!$B$9,Solutions!$B$9,0)</f>
        <v>119313570030399</v>
      </c>
      <c r="AL99" s="3">
        <f ca="1">AK99*2-IF(AK99*2&gt;=Solutions!$B$9,Solutions!$B$9,0)</f>
        <v>119311422546751</v>
      </c>
      <c r="AM99" s="3">
        <f ca="1">AL99*2-IF(AL99*2&gt;=Solutions!$B$9,Solutions!$B$9,0)</f>
        <v>119307127579455</v>
      </c>
      <c r="AN99" s="3">
        <f ca="1">AM99*2-IF(AM99*2&gt;=Solutions!$B$9,Solutions!$B$9,0)</f>
        <v>119298537644863</v>
      </c>
      <c r="AO99" s="3">
        <f ca="1">AN99*2-IF(AN99*2&gt;=Solutions!$B$9,Solutions!$B$9,0)</f>
        <v>119281357775679</v>
      </c>
      <c r="AP99" s="3">
        <f ca="1">AO99*2-IF(AO99*2&gt;=Solutions!$B$9,Solutions!$B$9,0)</f>
        <v>119246998037311</v>
      </c>
      <c r="AQ99" s="3">
        <f ca="1">AP99*2-IF(AP99*2&gt;=Solutions!$B$9,Solutions!$B$9,0)</f>
        <v>119178278560575</v>
      </c>
      <c r="AR99" s="3">
        <f ca="1">AQ99*2-IF(AQ99*2&gt;=Solutions!$B$9,Solutions!$B$9,0)</f>
        <v>119040839607103</v>
      </c>
      <c r="AS99" s="3">
        <f ca="1">AR99*2-IF(AR99*2&gt;=Solutions!$B$9,Solutions!$B$9,0)</f>
        <v>118765961700159</v>
      </c>
      <c r="AT99" s="3">
        <f ca="1">AS99*2-IF(AS99*2&gt;=Solutions!$B$9,Solutions!$B$9,0)</f>
        <v>118216205886271</v>
      </c>
      <c r="AU99" s="3">
        <f ca="1">AT99*2-IF(AT99*2&gt;=Solutions!$B$9,Solutions!$B$9,0)</f>
        <v>117116694258495</v>
      </c>
      <c r="AV99" s="3">
        <f ca="1">AU99*2-IF(AU99*2&gt;=Solutions!$B$9,Solutions!$B$9,0)</f>
        <v>114917671002943</v>
      </c>
      <c r="AW99" s="3">
        <f ca="1">AV99*2-IF(AV99*2&gt;=Solutions!$B$9,Solutions!$B$9,0)</f>
        <v>110519624491839</v>
      </c>
      <c r="AX99" s="3">
        <f ca="1">AW99*2-IF(AW99*2&gt;=Solutions!$B$9,Solutions!$B$9,0)</f>
        <v>101723531469631</v>
      </c>
      <c r="AY99" s="3">
        <f ca="1">AX99*2-IF(AX99*2&gt;=Solutions!$B$9,Solutions!$B$9,0)</f>
        <v>84131345425215</v>
      </c>
      <c r="AZ99" s="3">
        <f ca="1">AY99*2-IF(AY99*2&gt;=Solutions!$B$9,Solutions!$B$9,0)</f>
        <v>48946973336383</v>
      </c>
      <c r="BA99" s="3">
        <f ca="1">AZ99*2-IF(AZ99*2&gt;=Solutions!$B$9,Solutions!$B$9,0)</f>
        <v>97893946672766</v>
      </c>
      <c r="BB99" s="3">
        <f ca="1">BA99*2-IF(BA99*2&gt;=Solutions!$B$9,Solutions!$B$9,0)</f>
        <v>76472175831485</v>
      </c>
      <c r="BC99" s="3">
        <f ca="1">BB99*2-IF(BB99*2&gt;=Solutions!$B$9,Solutions!$B$9,0)</f>
        <v>33628634148923</v>
      </c>
      <c r="BD99" s="3">
        <f t="shared" ca="1" si="8"/>
        <v>119315717514046</v>
      </c>
      <c r="BE99" s="3">
        <f t="shared" ca="1" si="9"/>
        <v>119315717514046</v>
      </c>
      <c r="BF99" s="3">
        <f ca="1">IF($A99=1,Solutions!$B$9-1,"")</f>
        <v>119315717514046</v>
      </c>
      <c r="BG99" s="3" t="str">
        <f ca="1">IF($A99=2,IF($C99&lt;0,Solutions!$B$9+$C99,$C99),"")</f>
        <v/>
      </c>
      <c r="BH99" s="3" t="str">
        <f t="shared" ca="1" si="11"/>
        <v/>
      </c>
      <c r="BI99" s="3">
        <f ca="1">IF($A99=1,Solutions!$B$9-1,"")</f>
        <v>119315717514046</v>
      </c>
      <c r="BJ99" s="3" t="str">
        <f t="shared" ca="1" si="12"/>
        <v/>
      </c>
      <c r="BK99" s="3" t="str">
        <f ca="1">IF($A99=3,'part2 invmod'!D98,"")</f>
        <v/>
      </c>
    </row>
    <row r="100" spans="1:63">
      <c r="A100" s="3">
        <f ca="1">OFFSET(Input!C$1,COUNT(Input!$C:$C)-(ROW()-ROW($A$3)+1),0)</f>
        <v>2</v>
      </c>
      <c r="B100" s="3" t="str">
        <f ca="1">OFFSET(Input!D$1,COUNT(Input!$C:$C)-(ROW()-ROW($A$3)+1),0)</f>
        <v>offset</v>
      </c>
      <c r="C100" s="3">
        <f ca="1">OFFSET(Input!E$1,COUNT(Input!$C:$C)-(ROW()-ROW($A$3)+1),0)</f>
        <v>1712</v>
      </c>
      <c r="D100" s="3">
        <f ca="1">MOD(BD100+MOD(SUMPRODUCT(--ISODD(INT(D99/F$2:M$2)),F100:M100),Solutions!$B$9)+MOD(SUMPRODUCT(--ISODD(INT(D99/N$2:U$2)),N100:U100),Solutions!$B$9)+MOD(SUMPRODUCT(--ISODD(INT(D99/V$2:AC$2)),V100:AC100),Solutions!$B$9)+MOD(SUMPRODUCT(--ISODD(INT(D99/AD$2:AK$2)),AD100:AK100),Solutions!$B$9)+MOD(SUMPRODUCT(--ISODD(INT(D99/AL$2:AS$2)),AL100:AS100),Solutions!$B$9)+MOD(SUMPRODUCT(--ISODD(INT(D99/AT$2:BA$2)),AT100:BA100),Solutions!$B$9)+MOD(SUMPRODUCT(--ISODD(INT(D99/BB$2:BC$2)),BB100:BC100),Solutions!$B$9),Solutions!$B$9)</f>
        <v>91121913065192</v>
      </c>
      <c r="E100" s="3">
        <f ca="1">MOD(MOD(SUMPRODUCT(--ISODD(INT(E99/F$2:M$2)),F100:M100),Solutions!$B$9)+MOD(SUMPRODUCT(--ISODD(INT(E99/N$2:U$2)),N100:U100),Solutions!$B$9)+MOD(SUMPRODUCT(--ISODD(INT(E99/V$2:AC$2)),V100:AC100),Solutions!$B$9)+MOD(SUMPRODUCT(--ISODD(INT(E99/AD$2:AK$2)),AD100:AK100),Solutions!$B$9)+MOD(SUMPRODUCT(--ISODD(INT(E99/AL$2:AS$2)),AL100:AS100),Solutions!$B$9)+MOD(SUMPRODUCT(--ISODD(INT(E99/AT$2:BA$2)),AT100:BA100),Solutions!$B$9)+MOD(SUMPRODUCT(--ISODD(INT(E99/BB$2:BC$2)),BB100:BC100),Solutions!$B$9),Solutions!$B$9)</f>
        <v>77178599977175</v>
      </c>
      <c r="F100" s="3">
        <f t="shared" ca="1" si="10"/>
        <v>1</v>
      </c>
      <c r="G100" s="3">
        <f ca="1">F100*2-IF(F100*2&gt;=Solutions!$B$9,Solutions!$B$9,0)</f>
        <v>2</v>
      </c>
      <c r="H100" s="3">
        <f ca="1">G100*2-IF(G100*2&gt;=Solutions!$B$9,Solutions!$B$9,0)</f>
        <v>4</v>
      </c>
      <c r="I100" s="3">
        <f ca="1">H100*2-IF(H100*2&gt;=Solutions!$B$9,Solutions!$B$9,0)</f>
        <v>8</v>
      </c>
      <c r="J100" s="3">
        <f ca="1">I100*2-IF(I100*2&gt;=Solutions!$B$9,Solutions!$B$9,0)</f>
        <v>16</v>
      </c>
      <c r="K100" s="3">
        <f ca="1">J100*2-IF(J100*2&gt;=Solutions!$B$9,Solutions!$B$9,0)</f>
        <v>32</v>
      </c>
      <c r="L100" s="3">
        <f ca="1">K100*2-IF(K100*2&gt;=Solutions!$B$9,Solutions!$B$9,0)</f>
        <v>64</v>
      </c>
      <c r="M100" s="3">
        <f ca="1">L100*2-IF(L100*2&gt;=Solutions!$B$9,Solutions!$B$9,0)</f>
        <v>128</v>
      </c>
      <c r="N100" s="3">
        <f ca="1">M100*2-IF(M100*2&gt;=Solutions!$B$9,Solutions!$B$9,0)</f>
        <v>256</v>
      </c>
      <c r="O100" s="3">
        <f ca="1">N100*2-IF(N100*2&gt;=Solutions!$B$9,Solutions!$B$9,0)</f>
        <v>512</v>
      </c>
      <c r="P100" s="3">
        <f ca="1">O100*2-IF(O100*2&gt;=Solutions!$B$9,Solutions!$B$9,0)</f>
        <v>1024</v>
      </c>
      <c r="Q100" s="3">
        <f ca="1">P100*2-IF(P100*2&gt;=Solutions!$B$9,Solutions!$B$9,0)</f>
        <v>2048</v>
      </c>
      <c r="R100" s="3">
        <f ca="1">Q100*2-IF(Q100*2&gt;=Solutions!$B$9,Solutions!$B$9,0)</f>
        <v>4096</v>
      </c>
      <c r="S100" s="3">
        <f ca="1">R100*2-IF(R100*2&gt;=Solutions!$B$9,Solutions!$B$9,0)</f>
        <v>8192</v>
      </c>
      <c r="T100" s="3">
        <f ca="1">S100*2-IF(S100*2&gt;=Solutions!$B$9,Solutions!$B$9,0)</f>
        <v>16384</v>
      </c>
      <c r="U100" s="3">
        <f ca="1">T100*2-IF(T100*2&gt;=Solutions!$B$9,Solutions!$B$9,0)</f>
        <v>32768</v>
      </c>
      <c r="V100" s="3">
        <f ca="1">U100*2-IF(U100*2&gt;=Solutions!$B$9,Solutions!$B$9,0)</f>
        <v>65536</v>
      </c>
      <c r="W100" s="3">
        <f ca="1">V100*2-IF(V100*2&gt;=Solutions!$B$9,Solutions!$B$9,0)</f>
        <v>131072</v>
      </c>
      <c r="X100" s="3">
        <f ca="1">W100*2-IF(W100*2&gt;=Solutions!$B$9,Solutions!$B$9,0)</f>
        <v>262144</v>
      </c>
      <c r="Y100" s="3">
        <f ca="1">X100*2-IF(X100*2&gt;=Solutions!$B$9,Solutions!$B$9,0)</f>
        <v>524288</v>
      </c>
      <c r="Z100" s="3">
        <f ca="1">Y100*2-IF(Y100*2&gt;=Solutions!$B$9,Solutions!$B$9,0)</f>
        <v>1048576</v>
      </c>
      <c r="AA100" s="3">
        <f ca="1">Z100*2-IF(Z100*2&gt;=Solutions!$B$9,Solutions!$B$9,0)</f>
        <v>2097152</v>
      </c>
      <c r="AB100" s="3">
        <f ca="1">AA100*2-IF(AA100*2&gt;=Solutions!$B$9,Solutions!$B$9,0)</f>
        <v>4194304</v>
      </c>
      <c r="AC100" s="3">
        <f ca="1">AB100*2-IF(AB100*2&gt;=Solutions!$B$9,Solutions!$B$9,0)</f>
        <v>8388608</v>
      </c>
      <c r="AD100" s="3">
        <f ca="1">AC100*2-IF(AC100*2&gt;=Solutions!$B$9,Solutions!$B$9,0)</f>
        <v>16777216</v>
      </c>
      <c r="AE100" s="3">
        <f ca="1">AD100*2-IF(AD100*2&gt;=Solutions!$B$9,Solutions!$B$9,0)</f>
        <v>33554432</v>
      </c>
      <c r="AF100" s="3">
        <f ca="1">AE100*2-IF(AE100*2&gt;=Solutions!$B$9,Solutions!$B$9,0)</f>
        <v>67108864</v>
      </c>
      <c r="AG100" s="3">
        <f ca="1">AF100*2-IF(AF100*2&gt;=Solutions!$B$9,Solutions!$B$9,0)</f>
        <v>134217728</v>
      </c>
      <c r="AH100" s="3">
        <f ca="1">AG100*2-IF(AG100*2&gt;=Solutions!$B$9,Solutions!$B$9,0)</f>
        <v>268435456</v>
      </c>
      <c r="AI100" s="3">
        <f ca="1">AH100*2-IF(AH100*2&gt;=Solutions!$B$9,Solutions!$B$9,0)</f>
        <v>536870912</v>
      </c>
      <c r="AJ100" s="3">
        <f ca="1">AI100*2-IF(AI100*2&gt;=Solutions!$B$9,Solutions!$B$9,0)</f>
        <v>1073741824</v>
      </c>
      <c r="AK100" s="3">
        <f ca="1">AJ100*2-IF(AJ100*2&gt;=Solutions!$B$9,Solutions!$B$9,0)</f>
        <v>2147483648</v>
      </c>
      <c r="AL100" s="3">
        <f ca="1">AK100*2-IF(AK100*2&gt;=Solutions!$B$9,Solutions!$B$9,0)</f>
        <v>4294967296</v>
      </c>
      <c r="AM100" s="3">
        <f ca="1">AL100*2-IF(AL100*2&gt;=Solutions!$B$9,Solutions!$B$9,0)</f>
        <v>8589934592</v>
      </c>
      <c r="AN100" s="3">
        <f ca="1">AM100*2-IF(AM100*2&gt;=Solutions!$B$9,Solutions!$B$9,0)</f>
        <v>17179869184</v>
      </c>
      <c r="AO100" s="3">
        <f ca="1">AN100*2-IF(AN100*2&gt;=Solutions!$B$9,Solutions!$B$9,0)</f>
        <v>34359738368</v>
      </c>
      <c r="AP100" s="3">
        <f ca="1">AO100*2-IF(AO100*2&gt;=Solutions!$B$9,Solutions!$B$9,0)</f>
        <v>68719476736</v>
      </c>
      <c r="AQ100" s="3">
        <f ca="1">AP100*2-IF(AP100*2&gt;=Solutions!$B$9,Solutions!$B$9,0)</f>
        <v>137438953472</v>
      </c>
      <c r="AR100" s="3">
        <f ca="1">AQ100*2-IF(AQ100*2&gt;=Solutions!$B$9,Solutions!$B$9,0)</f>
        <v>274877906944</v>
      </c>
      <c r="AS100" s="3">
        <f ca="1">AR100*2-IF(AR100*2&gt;=Solutions!$B$9,Solutions!$B$9,0)</f>
        <v>549755813888</v>
      </c>
      <c r="AT100" s="3">
        <f ca="1">AS100*2-IF(AS100*2&gt;=Solutions!$B$9,Solutions!$B$9,0)</f>
        <v>1099511627776</v>
      </c>
      <c r="AU100" s="3">
        <f ca="1">AT100*2-IF(AT100*2&gt;=Solutions!$B$9,Solutions!$B$9,0)</f>
        <v>2199023255552</v>
      </c>
      <c r="AV100" s="3">
        <f ca="1">AU100*2-IF(AU100*2&gt;=Solutions!$B$9,Solutions!$B$9,0)</f>
        <v>4398046511104</v>
      </c>
      <c r="AW100" s="3">
        <f ca="1">AV100*2-IF(AV100*2&gt;=Solutions!$B$9,Solutions!$B$9,0)</f>
        <v>8796093022208</v>
      </c>
      <c r="AX100" s="3">
        <f ca="1">AW100*2-IF(AW100*2&gt;=Solutions!$B$9,Solutions!$B$9,0)</f>
        <v>17592186044416</v>
      </c>
      <c r="AY100" s="3">
        <f ca="1">AX100*2-IF(AX100*2&gt;=Solutions!$B$9,Solutions!$B$9,0)</f>
        <v>35184372088832</v>
      </c>
      <c r="AZ100" s="3">
        <f ca="1">AY100*2-IF(AY100*2&gt;=Solutions!$B$9,Solutions!$B$9,0)</f>
        <v>70368744177664</v>
      </c>
      <c r="BA100" s="3">
        <f ca="1">AZ100*2-IF(AZ100*2&gt;=Solutions!$B$9,Solutions!$B$9,0)</f>
        <v>21421770841281</v>
      </c>
      <c r="BB100" s="3">
        <f ca="1">BA100*2-IF(BA100*2&gt;=Solutions!$B$9,Solutions!$B$9,0)</f>
        <v>42843541682562</v>
      </c>
      <c r="BC100" s="3">
        <f ca="1">BB100*2-IF(BB100*2&gt;=Solutions!$B$9,Solutions!$B$9,0)</f>
        <v>85687083365124</v>
      </c>
      <c r="BD100" s="3">
        <f t="shared" ca="1" si="8"/>
        <v>1712</v>
      </c>
      <c r="BE100" s="3">
        <f t="shared" ca="1" si="9"/>
        <v>1</v>
      </c>
      <c r="BF100" s="3" t="str">
        <f ca="1">IF($A100=1,Solutions!$B$9-1,"")</f>
        <v/>
      </c>
      <c r="BG100" s="3">
        <f ca="1">IF($A100=2,IF($C100&lt;0,Solutions!$B$9+$C100,$C100),"")</f>
        <v>1712</v>
      </c>
      <c r="BH100" s="3" t="str">
        <f t="shared" ca="1" si="11"/>
        <v/>
      </c>
      <c r="BI100" s="3" t="str">
        <f ca="1">IF($A100=1,Solutions!$B$9-1,"")</f>
        <v/>
      </c>
      <c r="BJ100" s="3">
        <f t="shared" ca="1" si="12"/>
        <v>1</v>
      </c>
      <c r="BK100" s="3" t="str">
        <f ca="1">IF($A100=3,'part2 invmod'!D99,"")</f>
        <v/>
      </c>
    </row>
    <row r="101" spans="1:63">
      <c r="A101" s="3">
        <f ca="1">OFFSET(Input!C$1,COUNT(Input!$C:$C)-(ROW()-ROW($A$3)+1),0)</f>
        <v>1</v>
      </c>
      <c r="B101" s="3" t="str">
        <f ca="1">OFFSET(Input!D$1,COUNT(Input!$C:$C)-(ROW()-ROW($A$3)+1),0)</f>
        <v>reverse</v>
      </c>
      <c r="C101" s="3">
        <f ca="1">OFFSET(Input!E$1,COUNT(Input!$C:$C)-(ROW()-ROW($A$3)+1),0)</f>
        <v>0</v>
      </c>
      <c r="D101" s="3">
        <f ca="1">MOD(BD101+MOD(SUMPRODUCT(--ISODD(INT(D100/F$2:M$2)),F101:M101),Solutions!$B$9)+MOD(SUMPRODUCT(--ISODD(INT(D100/N$2:U$2)),N101:U101),Solutions!$B$9)+MOD(SUMPRODUCT(--ISODD(INT(D100/V$2:AC$2)),V101:AC101),Solutions!$B$9)+MOD(SUMPRODUCT(--ISODD(INT(D100/AD$2:AK$2)),AD101:AK101),Solutions!$B$9)+MOD(SUMPRODUCT(--ISODD(INT(D100/AL$2:AS$2)),AL101:AS101),Solutions!$B$9)+MOD(SUMPRODUCT(--ISODD(INT(D100/AT$2:BA$2)),AT101:BA101),Solutions!$B$9)+MOD(SUMPRODUCT(--ISODD(INT(D100/BB$2:BC$2)),BB101:BC101),Solutions!$B$9),Solutions!$B$9)</f>
        <v>28193804448854</v>
      </c>
      <c r="E101" s="3">
        <f ca="1">MOD(MOD(SUMPRODUCT(--ISODD(INT(E100/F$2:M$2)),F101:M101),Solutions!$B$9)+MOD(SUMPRODUCT(--ISODD(INT(E100/N$2:U$2)),N101:U101),Solutions!$B$9)+MOD(SUMPRODUCT(--ISODD(INT(E100/V$2:AC$2)),V101:AC101),Solutions!$B$9)+MOD(SUMPRODUCT(--ISODD(INT(E100/AD$2:AK$2)),AD101:AK101),Solutions!$B$9)+MOD(SUMPRODUCT(--ISODD(INT(E100/AL$2:AS$2)),AL101:AS101),Solutions!$B$9)+MOD(SUMPRODUCT(--ISODD(INT(E100/AT$2:BA$2)),AT101:BA101),Solutions!$B$9)+MOD(SUMPRODUCT(--ISODD(INT(E100/BB$2:BC$2)),BB101:BC101),Solutions!$B$9),Solutions!$B$9)</f>
        <v>42137117536872</v>
      </c>
      <c r="F101" s="3">
        <f t="shared" ca="1" si="10"/>
        <v>119315717514046</v>
      </c>
      <c r="G101" s="3">
        <f ca="1">F101*2-IF(F101*2&gt;=Solutions!$B$9,Solutions!$B$9,0)</f>
        <v>119315717514045</v>
      </c>
      <c r="H101" s="3">
        <f ca="1">G101*2-IF(G101*2&gt;=Solutions!$B$9,Solutions!$B$9,0)</f>
        <v>119315717514043</v>
      </c>
      <c r="I101" s="3">
        <f ca="1">H101*2-IF(H101*2&gt;=Solutions!$B$9,Solutions!$B$9,0)</f>
        <v>119315717514039</v>
      </c>
      <c r="J101" s="3">
        <f ca="1">I101*2-IF(I101*2&gt;=Solutions!$B$9,Solutions!$B$9,0)</f>
        <v>119315717514031</v>
      </c>
      <c r="K101" s="3">
        <f ca="1">J101*2-IF(J101*2&gt;=Solutions!$B$9,Solutions!$B$9,0)</f>
        <v>119315717514015</v>
      </c>
      <c r="L101" s="3">
        <f ca="1">K101*2-IF(K101*2&gt;=Solutions!$B$9,Solutions!$B$9,0)</f>
        <v>119315717513983</v>
      </c>
      <c r="M101" s="3">
        <f ca="1">L101*2-IF(L101*2&gt;=Solutions!$B$9,Solutions!$B$9,0)</f>
        <v>119315717513919</v>
      </c>
      <c r="N101" s="3">
        <f ca="1">M101*2-IF(M101*2&gt;=Solutions!$B$9,Solutions!$B$9,0)</f>
        <v>119315717513791</v>
      </c>
      <c r="O101" s="3">
        <f ca="1">N101*2-IF(N101*2&gt;=Solutions!$B$9,Solutions!$B$9,0)</f>
        <v>119315717513535</v>
      </c>
      <c r="P101" s="3">
        <f ca="1">O101*2-IF(O101*2&gt;=Solutions!$B$9,Solutions!$B$9,0)</f>
        <v>119315717513023</v>
      </c>
      <c r="Q101" s="3">
        <f ca="1">P101*2-IF(P101*2&gt;=Solutions!$B$9,Solutions!$B$9,0)</f>
        <v>119315717511999</v>
      </c>
      <c r="R101" s="3">
        <f ca="1">Q101*2-IF(Q101*2&gt;=Solutions!$B$9,Solutions!$B$9,0)</f>
        <v>119315717509951</v>
      </c>
      <c r="S101" s="3">
        <f ca="1">R101*2-IF(R101*2&gt;=Solutions!$B$9,Solutions!$B$9,0)</f>
        <v>119315717505855</v>
      </c>
      <c r="T101" s="3">
        <f ca="1">S101*2-IF(S101*2&gt;=Solutions!$B$9,Solutions!$B$9,0)</f>
        <v>119315717497663</v>
      </c>
      <c r="U101" s="3">
        <f ca="1">T101*2-IF(T101*2&gt;=Solutions!$B$9,Solutions!$B$9,0)</f>
        <v>119315717481279</v>
      </c>
      <c r="V101" s="3">
        <f ca="1">U101*2-IF(U101*2&gt;=Solutions!$B$9,Solutions!$B$9,0)</f>
        <v>119315717448511</v>
      </c>
      <c r="W101" s="3">
        <f ca="1">V101*2-IF(V101*2&gt;=Solutions!$B$9,Solutions!$B$9,0)</f>
        <v>119315717382975</v>
      </c>
      <c r="X101" s="3">
        <f ca="1">W101*2-IF(W101*2&gt;=Solutions!$B$9,Solutions!$B$9,0)</f>
        <v>119315717251903</v>
      </c>
      <c r="Y101" s="3">
        <f ca="1">X101*2-IF(X101*2&gt;=Solutions!$B$9,Solutions!$B$9,0)</f>
        <v>119315716989759</v>
      </c>
      <c r="Z101" s="3">
        <f ca="1">Y101*2-IF(Y101*2&gt;=Solutions!$B$9,Solutions!$B$9,0)</f>
        <v>119315716465471</v>
      </c>
      <c r="AA101" s="3">
        <f ca="1">Z101*2-IF(Z101*2&gt;=Solutions!$B$9,Solutions!$B$9,0)</f>
        <v>119315715416895</v>
      </c>
      <c r="AB101" s="3">
        <f ca="1">AA101*2-IF(AA101*2&gt;=Solutions!$B$9,Solutions!$B$9,0)</f>
        <v>119315713319743</v>
      </c>
      <c r="AC101" s="3">
        <f ca="1">AB101*2-IF(AB101*2&gt;=Solutions!$B$9,Solutions!$B$9,0)</f>
        <v>119315709125439</v>
      </c>
      <c r="AD101" s="3">
        <f ca="1">AC101*2-IF(AC101*2&gt;=Solutions!$B$9,Solutions!$B$9,0)</f>
        <v>119315700736831</v>
      </c>
      <c r="AE101" s="3">
        <f ca="1">AD101*2-IF(AD101*2&gt;=Solutions!$B$9,Solutions!$B$9,0)</f>
        <v>119315683959615</v>
      </c>
      <c r="AF101" s="3">
        <f ca="1">AE101*2-IF(AE101*2&gt;=Solutions!$B$9,Solutions!$B$9,0)</f>
        <v>119315650405183</v>
      </c>
      <c r="AG101" s="3">
        <f ca="1">AF101*2-IF(AF101*2&gt;=Solutions!$B$9,Solutions!$B$9,0)</f>
        <v>119315583296319</v>
      </c>
      <c r="AH101" s="3">
        <f ca="1">AG101*2-IF(AG101*2&gt;=Solutions!$B$9,Solutions!$B$9,0)</f>
        <v>119315449078591</v>
      </c>
      <c r="AI101" s="3">
        <f ca="1">AH101*2-IF(AH101*2&gt;=Solutions!$B$9,Solutions!$B$9,0)</f>
        <v>119315180643135</v>
      </c>
      <c r="AJ101" s="3">
        <f ca="1">AI101*2-IF(AI101*2&gt;=Solutions!$B$9,Solutions!$B$9,0)</f>
        <v>119314643772223</v>
      </c>
      <c r="AK101" s="3">
        <f ca="1">AJ101*2-IF(AJ101*2&gt;=Solutions!$B$9,Solutions!$B$9,0)</f>
        <v>119313570030399</v>
      </c>
      <c r="AL101" s="3">
        <f ca="1">AK101*2-IF(AK101*2&gt;=Solutions!$B$9,Solutions!$B$9,0)</f>
        <v>119311422546751</v>
      </c>
      <c r="AM101" s="3">
        <f ca="1">AL101*2-IF(AL101*2&gt;=Solutions!$B$9,Solutions!$B$9,0)</f>
        <v>119307127579455</v>
      </c>
      <c r="AN101" s="3">
        <f ca="1">AM101*2-IF(AM101*2&gt;=Solutions!$B$9,Solutions!$B$9,0)</f>
        <v>119298537644863</v>
      </c>
      <c r="AO101" s="3">
        <f ca="1">AN101*2-IF(AN101*2&gt;=Solutions!$B$9,Solutions!$B$9,0)</f>
        <v>119281357775679</v>
      </c>
      <c r="AP101" s="3">
        <f ca="1">AO101*2-IF(AO101*2&gt;=Solutions!$B$9,Solutions!$B$9,0)</f>
        <v>119246998037311</v>
      </c>
      <c r="AQ101" s="3">
        <f ca="1">AP101*2-IF(AP101*2&gt;=Solutions!$B$9,Solutions!$B$9,0)</f>
        <v>119178278560575</v>
      </c>
      <c r="AR101" s="3">
        <f ca="1">AQ101*2-IF(AQ101*2&gt;=Solutions!$B$9,Solutions!$B$9,0)</f>
        <v>119040839607103</v>
      </c>
      <c r="AS101" s="3">
        <f ca="1">AR101*2-IF(AR101*2&gt;=Solutions!$B$9,Solutions!$B$9,0)</f>
        <v>118765961700159</v>
      </c>
      <c r="AT101" s="3">
        <f ca="1">AS101*2-IF(AS101*2&gt;=Solutions!$B$9,Solutions!$B$9,0)</f>
        <v>118216205886271</v>
      </c>
      <c r="AU101" s="3">
        <f ca="1">AT101*2-IF(AT101*2&gt;=Solutions!$B$9,Solutions!$B$9,0)</f>
        <v>117116694258495</v>
      </c>
      <c r="AV101" s="3">
        <f ca="1">AU101*2-IF(AU101*2&gt;=Solutions!$B$9,Solutions!$B$9,0)</f>
        <v>114917671002943</v>
      </c>
      <c r="AW101" s="3">
        <f ca="1">AV101*2-IF(AV101*2&gt;=Solutions!$B$9,Solutions!$B$9,0)</f>
        <v>110519624491839</v>
      </c>
      <c r="AX101" s="3">
        <f ca="1">AW101*2-IF(AW101*2&gt;=Solutions!$B$9,Solutions!$B$9,0)</f>
        <v>101723531469631</v>
      </c>
      <c r="AY101" s="3">
        <f ca="1">AX101*2-IF(AX101*2&gt;=Solutions!$B$9,Solutions!$B$9,0)</f>
        <v>84131345425215</v>
      </c>
      <c r="AZ101" s="3">
        <f ca="1">AY101*2-IF(AY101*2&gt;=Solutions!$B$9,Solutions!$B$9,0)</f>
        <v>48946973336383</v>
      </c>
      <c r="BA101" s="3">
        <f ca="1">AZ101*2-IF(AZ101*2&gt;=Solutions!$B$9,Solutions!$B$9,0)</f>
        <v>97893946672766</v>
      </c>
      <c r="BB101" s="3">
        <f ca="1">BA101*2-IF(BA101*2&gt;=Solutions!$B$9,Solutions!$B$9,0)</f>
        <v>76472175831485</v>
      </c>
      <c r="BC101" s="3">
        <f ca="1">BB101*2-IF(BB101*2&gt;=Solutions!$B$9,Solutions!$B$9,0)</f>
        <v>33628634148923</v>
      </c>
      <c r="BD101" s="3">
        <f t="shared" ca="1" si="8"/>
        <v>119315717514046</v>
      </c>
      <c r="BE101" s="3">
        <f t="shared" ca="1" si="9"/>
        <v>119315717514046</v>
      </c>
      <c r="BF101" s="3">
        <f ca="1">IF($A101=1,Solutions!$B$9-1,"")</f>
        <v>119315717514046</v>
      </c>
      <c r="BG101" s="3" t="str">
        <f ca="1">IF($A101=2,IF($C101&lt;0,Solutions!$B$9+$C101,$C101),"")</f>
        <v/>
      </c>
      <c r="BH101" s="3" t="str">
        <f t="shared" ca="1" si="11"/>
        <v/>
      </c>
      <c r="BI101" s="3">
        <f ca="1">IF($A101=1,Solutions!$B$9-1,"")</f>
        <v>119315717514046</v>
      </c>
      <c r="BJ101" s="3" t="str">
        <f t="shared" ca="1" si="12"/>
        <v/>
      </c>
      <c r="BK101" s="3" t="str">
        <f ca="1">IF($A101=3,'part2 invmod'!D100,"")</f>
        <v/>
      </c>
    </row>
    <row r="102" spans="1:63">
      <c r="A102" s="3">
        <f ca="1">OFFSET(Input!C$1,COUNT(Input!$C:$C)-(ROW()-ROW($A$3)+1),0)</f>
        <v>3</v>
      </c>
      <c r="B102" s="3" t="str">
        <f ca="1">OFFSET(Input!D$1,COUNT(Input!$C:$C)-(ROW()-ROW($A$3)+1),0)</f>
        <v>interleave</v>
      </c>
      <c r="C102" s="3">
        <f ca="1">OFFSET(Input!E$1,COUNT(Input!$C:$C)-(ROW()-ROW($A$3)+1),0)</f>
        <v>34</v>
      </c>
      <c r="D102" s="3">
        <f ca="1">MOD(BD102+MOD(SUMPRODUCT(--ISODD(INT(D101/F$2:M$2)),F102:M102),Solutions!$B$9)+MOD(SUMPRODUCT(--ISODD(INT(D101/N$2:U$2)),N102:U102),Solutions!$B$9)+MOD(SUMPRODUCT(--ISODD(INT(D101/V$2:AC$2)),V102:AC102),Solutions!$B$9)+MOD(SUMPRODUCT(--ISODD(INT(D101/AD$2:AK$2)),AD102:AK102),Solutions!$B$9)+MOD(SUMPRODUCT(--ISODD(INT(D101/AL$2:AS$2)),AL102:AS102),Solutions!$B$9)+MOD(SUMPRODUCT(--ISODD(INT(D101/AT$2:BA$2)),AT102:BA102),Solutions!$B$9)+MOD(SUMPRODUCT(--ISODD(INT(D101/BB$2:BC$2)),BB102:BC102),Solutions!$B$9),Solutions!$B$9)</f>
        <v>113126375438187</v>
      </c>
      <c r="E102" s="3">
        <f ca="1">MOD(MOD(SUMPRODUCT(--ISODD(INT(E101/F$2:M$2)),F102:M102),Solutions!$B$9)+MOD(SUMPRODUCT(--ISODD(INT(E101/N$2:U$2)),N102:U102),Solutions!$B$9)+MOD(SUMPRODUCT(--ISODD(INT(E101/V$2:AC$2)),V102:AC102),Solutions!$B$9)+MOD(SUMPRODUCT(--ISODD(INT(E101/AD$2:AK$2)),AD102:AK102),Solutions!$B$9)+MOD(SUMPRODUCT(--ISODD(INT(E101/AL$2:AS$2)),AL102:AS102),Solutions!$B$9)+MOD(SUMPRODUCT(--ISODD(INT(E101/AT$2:BA$2)),AT102:BA102),Solutions!$B$9)+MOD(SUMPRODUCT(--ISODD(INT(E101/BB$2:BC$2)),BB102:BC102),Solutions!$B$9),Solutions!$B$9)</f>
        <v>29313613460272</v>
      </c>
      <c r="F102" s="3">
        <f t="shared" ca="1" si="10"/>
        <v>108787860086337</v>
      </c>
      <c r="G102" s="3">
        <f ca="1">F102*2-IF(F102*2&gt;=Solutions!$B$9,Solutions!$B$9,0)</f>
        <v>98260002658627</v>
      </c>
      <c r="H102" s="3">
        <f ca="1">G102*2-IF(G102*2&gt;=Solutions!$B$9,Solutions!$B$9,0)</f>
        <v>77204287803207</v>
      </c>
      <c r="I102" s="3">
        <f ca="1">H102*2-IF(H102*2&gt;=Solutions!$B$9,Solutions!$B$9,0)</f>
        <v>35092858092367</v>
      </c>
      <c r="J102" s="3">
        <f ca="1">I102*2-IF(I102*2&gt;=Solutions!$B$9,Solutions!$B$9,0)</f>
        <v>70185716184734</v>
      </c>
      <c r="K102" s="3">
        <f ca="1">J102*2-IF(J102*2&gt;=Solutions!$B$9,Solutions!$B$9,0)</f>
        <v>21055714855421</v>
      </c>
      <c r="L102" s="3">
        <f ca="1">K102*2-IF(K102*2&gt;=Solutions!$B$9,Solutions!$B$9,0)</f>
        <v>42111429710842</v>
      </c>
      <c r="M102" s="3">
        <f ca="1">L102*2-IF(L102*2&gt;=Solutions!$B$9,Solutions!$B$9,0)</f>
        <v>84222859421684</v>
      </c>
      <c r="N102" s="3">
        <f ca="1">M102*2-IF(M102*2&gt;=Solutions!$B$9,Solutions!$B$9,0)</f>
        <v>49130001329321</v>
      </c>
      <c r="O102" s="3">
        <f ca="1">N102*2-IF(N102*2&gt;=Solutions!$B$9,Solutions!$B$9,0)</f>
        <v>98260002658642</v>
      </c>
      <c r="P102" s="3">
        <f ca="1">O102*2-IF(O102*2&gt;=Solutions!$B$9,Solutions!$B$9,0)</f>
        <v>77204287803237</v>
      </c>
      <c r="Q102" s="3">
        <f ca="1">P102*2-IF(P102*2&gt;=Solutions!$B$9,Solutions!$B$9,0)</f>
        <v>35092858092427</v>
      </c>
      <c r="R102" s="3">
        <f ca="1">Q102*2-IF(Q102*2&gt;=Solutions!$B$9,Solutions!$B$9,0)</f>
        <v>70185716184854</v>
      </c>
      <c r="S102" s="3">
        <f ca="1">R102*2-IF(R102*2&gt;=Solutions!$B$9,Solutions!$B$9,0)</f>
        <v>21055714855661</v>
      </c>
      <c r="T102" s="3">
        <f ca="1">S102*2-IF(S102*2&gt;=Solutions!$B$9,Solutions!$B$9,0)</f>
        <v>42111429711322</v>
      </c>
      <c r="U102" s="3">
        <f ca="1">T102*2-IF(T102*2&gt;=Solutions!$B$9,Solutions!$B$9,0)</f>
        <v>84222859422644</v>
      </c>
      <c r="V102" s="3">
        <f ca="1">U102*2-IF(U102*2&gt;=Solutions!$B$9,Solutions!$B$9,0)</f>
        <v>49130001331241</v>
      </c>
      <c r="W102" s="3">
        <f ca="1">V102*2-IF(V102*2&gt;=Solutions!$B$9,Solutions!$B$9,0)</f>
        <v>98260002662482</v>
      </c>
      <c r="X102" s="3">
        <f ca="1">W102*2-IF(W102*2&gt;=Solutions!$B$9,Solutions!$B$9,0)</f>
        <v>77204287810917</v>
      </c>
      <c r="Y102" s="3">
        <f ca="1">X102*2-IF(X102*2&gt;=Solutions!$B$9,Solutions!$B$9,0)</f>
        <v>35092858107787</v>
      </c>
      <c r="Z102" s="3">
        <f ca="1">Y102*2-IF(Y102*2&gt;=Solutions!$B$9,Solutions!$B$9,0)</f>
        <v>70185716215574</v>
      </c>
      <c r="AA102" s="3">
        <f ca="1">Z102*2-IF(Z102*2&gt;=Solutions!$B$9,Solutions!$B$9,0)</f>
        <v>21055714917101</v>
      </c>
      <c r="AB102" s="3">
        <f ca="1">AA102*2-IF(AA102*2&gt;=Solutions!$B$9,Solutions!$B$9,0)</f>
        <v>42111429834202</v>
      </c>
      <c r="AC102" s="3">
        <f ca="1">AB102*2-IF(AB102*2&gt;=Solutions!$B$9,Solutions!$B$9,0)</f>
        <v>84222859668404</v>
      </c>
      <c r="AD102" s="3">
        <f ca="1">AC102*2-IF(AC102*2&gt;=Solutions!$B$9,Solutions!$B$9,0)</f>
        <v>49130001822761</v>
      </c>
      <c r="AE102" s="3">
        <f ca="1">AD102*2-IF(AD102*2&gt;=Solutions!$B$9,Solutions!$B$9,0)</f>
        <v>98260003645522</v>
      </c>
      <c r="AF102" s="3">
        <f ca="1">AE102*2-IF(AE102*2&gt;=Solutions!$B$9,Solutions!$B$9,0)</f>
        <v>77204289776997</v>
      </c>
      <c r="AG102" s="3">
        <f ca="1">AF102*2-IF(AF102*2&gt;=Solutions!$B$9,Solutions!$B$9,0)</f>
        <v>35092862039947</v>
      </c>
      <c r="AH102" s="3">
        <f ca="1">AG102*2-IF(AG102*2&gt;=Solutions!$B$9,Solutions!$B$9,0)</f>
        <v>70185724079894</v>
      </c>
      <c r="AI102" s="3">
        <f ca="1">AH102*2-IF(AH102*2&gt;=Solutions!$B$9,Solutions!$B$9,0)</f>
        <v>21055730645741</v>
      </c>
      <c r="AJ102" s="3">
        <f ca="1">AI102*2-IF(AI102*2&gt;=Solutions!$B$9,Solutions!$B$9,0)</f>
        <v>42111461291482</v>
      </c>
      <c r="AK102" s="3">
        <f ca="1">AJ102*2-IF(AJ102*2&gt;=Solutions!$B$9,Solutions!$B$9,0)</f>
        <v>84222922582964</v>
      </c>
      <c r="AL102" s="3">
        <f ca="1">AK102*2-IF(AK102*2&gt;=Solutions!$B$9,Solutions!$B$9,0)</f>
        <v>49130127651881</v>
      </c>
      <c r="AM102" s="3">
        <f ca="1">AL102*2-IF(AL102*2&gt;=Solutions!$B$9,Solutions!$B$9,0)</f>
        <v>98260255303762</v>
      </c>
      <c r="AN102" s="3">
        <f ca="1">AM102*2-IF(AM102*2&gt;=Solutions!$B$9,Solutions!$B$9,0)</f>
        <v>77204793093477</v>
      </c>
      <c r="AO102" s="3">
        <f ca="1">AN102*2-IF(AN102*2&gt;=Solutions!$B$9,Solutions!$B$9,0)</f>
        <v>35093868672907</v>
      </c>
      <c r="AP102" s="3">
        <f ca="1">AO102*2-IF(AO102*2&gt;=Solutions!$B$9,Solutions!$B$9,0)</f>
        <v>70187737345814</v>
      </c>
      <c r="AQ102" s="3">
        <f ca="1">AP102*2-IF(AP102*2&gt;=Solutions!$B$9,Solutions!$B$9,0)</f>
        <v>21059757177581</v>
      </c>
      <c r="AR102" s="3">
        <f ca="1">AQ102*2-IF(AQ102*2&gt;=Solutions!$B$9,Solutions!$B$9,0)</f>
        <v>42119514355162</v>
      </c>
      <c r="AS102" s="3">
        <f ca="1">AR102*2-IF(AR102*2&gt;=Solutions!$B$9,Solutions!$B$9,0)</f>
        <v>84239028710324</v>
      </c>
      <c r="AT102" s="3">
        <f ca="1">AS102*2-IF(AS102*2&gt;=Solutions!$B$9,Solutions!$B$9,0)</f>
        <v>49162339906601</v>
      </c>
      <c r="AU102" s="3">
        <f ca="1">AT102*2-IF(AT102*2&gt;=Solutions!$B$9,Solutions!$B$9,0)</f>
        <v>98324679813202</v>
      </c>
      <c r="AV102" s="3">
        <f ca="1">AU102*2-IF(AU102*2&gt;=Solutions!$B$9,Solutions!$B$9,0)</f>
        <v>77333642112357</v>
      </c>
      <c r="AW102" s="3">
        <f ca="1">AV102*2-IF(AV102*2&gt;=Solutions!$B$9,Solutions!$B$9,0)</f>
        <v>35351566710667</v>
      </c>
      <c r="AX102" s="3">
        <f ca="1">AW102*2-IF(AW102*2&gt;=Solutions!$B$9,Solutions!$B$9,0)</f>
        <v>70703133421334</v>
      </c>
      <c r="AY102" s="3">
        <f ca="1">AX102*2-IF(AX102*2&gt;=Solutions!$B$9,Solutions!$B$9,0)</f>
        <v>22090549328621</v>
      </c>
      <c r="AZ102" s="3">
        <f ca="1">AY102*2-IF(AY102*2&gt;=Solutions!$B$9,Solutions!$B$9,0)</f>
        <v>44181098657242</v>
      </c>
      <c r="BA102" s="3">
        <f ca="1">AZ102*2-IF(AZ102*2&gt;=Solutions!$B$9,Solutions!$B$9,0)</f>
        <v>88362197314484</v>
      </c>
      <c r="BB102" s="3">
        <f ca="1">BA102*2-IF(BA102*2&gt;=Solutions!$B$9,Solutions!$B$9,0)</f>
        <v>57408677114921</v>
      </c>
      <c r="BC102" s="3">
        <f ca="1">BB102*2-IF(BB102*2&gt;=Solutions!$B$9,Solutions!$B$9,0)</f>
        <v>114817354229842</v>
      </c>
      <c r="BD102" s="3">
        <f t="shared" ca="1" si="8"/>
        <v>0</v>
      </c>
      <c r="BE102" s="3">
        <f t="shared" ca="1" si="9"/>
        <v>108787860086337</v>
      </c>
      <c r="BF102" s="3" t="str">
        <f ca="1">IF($A102=1,Solutions!$B$9-1,"")</f>
        <v/>
      </c>
      <c r="BG102" s="3" t="str">
        <f ca="1">IF($A102=2,IF($C102&lt;0,Solutions!$B$9+$C102,$C102),"")</f>
        <v/>
      </c>
      <c r="BH102" s="3">
        <f t="shared" ca="1" si="11"/>
        <v>0</v>
      </c>
      <c r="BI102" s="3" t="str">
        <f ca="1">IF($A102=1,Solutions!$B$9-1,"")</f>
        <v/>
      </c>
      <c r="BJ102" s="3" t="str">
        <f t="shared" ca="1" si="12"/>
        <v/>
      </c>
      <c r="BK102" s="3">
        <f ca="1">IF($A102=3,'part2 invmod'!D101,"")</f>
        <v>108787860086337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7889-D503-8C4A-B8CA-05C16C536CCF}">
  <dimension ref="A1:FA51"/>
  <sheetViews>
    <sheetView zoomScale="85" zoomScaleNormal="85" workbookViewId="0"/>
  </sheetViews>
  <sheetFormatPr baseColWidth="10" defaultColWidth="22.5" defaultRowHeight="15.75"/>
  <cols>
    <col min="1" max="3" width="22.5" style="1"/>
    <col min="4" max="4" width="6.625" style="2" hidden="1" customWidth="1"/>
    <col min="5" max="53" width="5.375" style="2" hidden="1" customWidth="1"/>
    <col min="54" max="54" width="22.5" style="1"/>
    <col min="55" max="55" width="6.625" style="2" hidden="1" customWidth="1"/>
    <col min="56" max="104" width="5.375" style="2" hidden="1" customWidth="1"/>
    <col min="105" max="107" width="22.5" style="1"/>
    <col min="108" max="108" width="6.625" style="2" hidden="1" customWidth="1"/>
    <col min="109" max="157" width="5.375" style="2" hidden="1" customWidth="1"/>
    <col min="158" max="16384" width="22.5" style="1"/>
  </cols>
  <sheetData>
    <row r="1" spans="1:157">
      <c r="B1" s="1" t="s">
        <v>24</v>
      </c>
      <c r="C1" s="1" t="s">
        <v>25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1" t="s">
        <v>26</v>
      </c>
      <c r="BC1" s="2">
        <v>0</v>
      </c>
      <c r="BD1" s="2">
        <v>1</v>
      </c>
      <c r="BE1" s="2">
        <v>2</v>
      </c>
      <c r="BF1" s="2">
        <v>3</v>
      </c>
      <c r="BG1" s="2">
        <v>4</v>
      </c>
      <c r="BH1" s="2">
        <v>5</v>
      </c>
      <c r="BI1" s="2">
        <v>6</v>
      </c>
      <c r="BJ1" s="2">
        <v>7</v>
      </c>
      <c r="BK1" s="2">
        <v>8</v>
      </c>
      <c r="BL1" s="2">
        <v>9</v>
      </c>
      <c r="BM1" s="2">
        <v>10</v>
      </c>
      <c r="BN1" s="2">
        <v>11</v>
      </c>
      <c r="BO1" s="2">
        <v>12</v>
      </c>
      <c r="BP1" s="2">
        <v>13</v>
      </c>
      <c r="BQ1" s="2">
        <v>14</v>
      </c>
      <c r="BR1" s="2">
        <v>15</v>
      </c>
      <c r="BS1" s="2">
        <v>16</v>
      </c>
      <c r="BT1" s="2">
        <v>17</v>
      </c>
      <c r="BU1" s="2">
        <v>18</v>
      </c>
      <c r="BV1" s="2">
        <v>19</v>
      </c>
      <c r="BW1" s="2">
        <v>20</v>
      </c>
      <c r="BX1" s="2">
        <v>21</v>
      </c>
      <c r="BY1" s="2">
        <v>22</v>
      </c>
      <c r="BZ1" s="2">
        <v>23</v>
      </c>
      <c r="CA1" s="2">
        <v>24</v>
      </c>
      <c r="CB1" s="2">
        <v>25</v>
      </c>
      <c r="CC1" s="2">
        <v>26</v>
      </c>
      <c r="CD1" s="2">
        <v>27</v>
      </c>
      <c r="CE1" s="2">
        <v>28</v>
      </c>
      <c r="CF1" s="2">
        <v>29</v>
      </c>
      <c r="CG1" s="2">
        <v>30</v>
      </c>
      <c r="CH1" s="2">
        <v>31</v>
      </c>
      <c r="CI1" s="2">
        <v>32</v>
      </c>
      <c r="CJ1" s="2">
        <v>33</v>
      </c>
      <c r="CK1" s="2">
        <v>34</v>
      </c>
      <c r="CL1" s="2">
        <v>35</v>
      </c>
      <c r="CM1" s="2">
        <v>36</v>
      </c>
      <c r="CN1" s="2">
        <v>37</v>
      </c>
      <c r="CO1" s="2">
        <v>38</v>
      </c>
      <c r="CP1" s="2">
        <v>39</v>
      </c>
      <c r="CQ1" s="2">
        <v>40</v>
      </c>
      <c r="CR1" s="2">
        <v>41</v>
      </c>
      <c r="CS1" s="2">
        <v>42</v>
      </c>
      <c r="CT1" s="2">
        <v>43</v>
      </c>
      <c r="CU1" s="2">
        <v>44</v>
      </c>
      <c r="CV1" s="2">
        <v>45</v>
      </c>
      <c r="CW1" s="2">
        <v>46</v>
      </c>
      <c r="CX1" s="2">
        <v>47</v>
      </c>
      <c r="CY1" s="2">
        <v>48</v>
      </c>
      <c r="CZ1" s="2">
        <v>49</v>
      </c>
      <c r="DB1" s="1" t="s">
        <v>27</v>
      </c>
      <c r="DC1" s="1" t="s">
        <v>28</v>
      </c>
      <c r="DD1" s="2">
        <v>0</v>
      </c>
      <c r="DE1" s="2">
        <v>1</v>
      </c>
      <c r="DF1" s="2">
        <v>2</v>
      </c>
      <c r="DG1" s="2">
        <v>3</v>
      </c>
      <c r="DH1" s="2">
        <v>4</v>
      </c>
      <c r="DI1" s="2">
        <v>5</v>
      </c>
      <c r="DJ1" s="2">
        <v>6</v>
      </c>
      <c r="DK1" s="2">
        <v>7</v>
      </c>
      <c r="DL1" s="2">
        <v>8</v>
      </c>
      <c r="DM1" s="2">
        <v>9</v>
      </c>
      <c r="DN1" s="2">
        <v>10</v>
      </c>
      <c r="DO1" s="2">
        <v>11</v>
      </c>
      <c r="DP1" s="2">
        <v>12</v>
      </c>
      <c r="DQ1" s="2">
        <v>13</v>
      </c>
      <c r="DR1" s="2">
        <v>14</v>
      </c>
      <c r="DS1" s="2">
        <v>15</v>
      </c>
      <c r="DT1" s="2">
        <v>16</v>
      </c>
      <c r="DU1" s="2">
        <v>17</v>
      </c>
      <c r="DV1" s="2">
        <v>18</v>
      </c>
      <c r="DW1" s="2">
        <v>19</v>
      </c>
      <c r="DX1" s="2">
        <v>20</v>
      </c>
      <c r="DY1" s="2">
        <v>21</v>
      </c>
      <c r="DZ1" s="2">
        <v>22</v>
      </c>
      <c r="EA1" s="2">
        <v>23</v>
      </c>
      <c r="EB1" s="2">
        <v>24</v>
      </c>
      <c r="EC1" s="2">
        <v>25</v>
      </c>
      <c r="ED1" s="2">
        <v>26</v>
      </c>
      <c r="EE1" s="2">
        <v>27</v>
      </c>
      <c r="EF1" s="2">
        <v>28</v>
      </c>
      <c r="EG1" s="2">
        <v>29</v>
      </c>
      <c r="EH1" s="2">
        <v>30</v>
      </c>
      <c r="EI1" s="2">
        <v>31</v>
      </c>
      <c r="EJ1" s="2">
        <v>32</v>
      </c>
      <c r="EK1" s="2">
        <v>33</v>
      </c>
      <c r="EL1" s="2">
        <v>34</v>
      </c>
      <c r="EM1" s="2">
        <v>35</v>
      </c>
      <c r="EN1" s="2">
        <v>36</v>
      </c>
      <c r="EO1" s="2">
        <v>37</v>
      </c>
      <c r="EP1" s="2">
        <v>38</v>
      </c>
      <c r="EQ1" s="2">
        <v>39</v>
      </c>
      <c r="ER1" s="2">
        <v>40</v>
      </c>
      <c r="ES1" s="2">
        <v>41</v>
      </c>
      <c r="ET1" s="2">
        <v>42</v>
      </c>
      <c r="EU1" s="2">
        <v>43</v>
      </c>
      <c r="EV1" s="2">
        <v>44</v>
      </c>
      <c r="EW1" s="2">
        <v>45</v>
      </c>
      <c r="EX1" s="2">
        <v>46</v>
      </c>
      <c r="EY1" s="2">
        <v>47</v>
      </c>
      <c r="EZ1" s="2">
        <v>48</v>
      </c>
      <c r="FA1" s="2">
        <v>49</v>
      </c>
    </row>
    <row r="2" spans="1:157">
      <c r="B2" s="1">
        <v>0</v>
      </c>
      <c r="D2" s="2">
        <f>2^D1</f>
        <v>1</v>
      </c>
      <c r="E2" s="2">
        <f t="shared" ref="E2" si="0">2^E1</f>
        <v>2</v>
      </c>
      <c r="F2" s="2">
        <f t="shared" ref="F2" si="1">2^F1</f>
        <v>4</v>
      </c>
      <c r="G2" s="2">
        <f t="shared" ref="G2" si="2">2^G1</f>
        <v>8</v>
      </c>
      <c r="H2" s="2">
        <f t="shared" ref="H2" si="3">2^H1</f>
        <v>16</v>
      </c>
      <c r="I2" s="2">
        <f t="shared" ref="I2" si="4">2^I1</f>
        <v>32</v>
      </c>
      <c r="J2" s="2">
        <f t="shared" ref="J2" si="5">2^J1</f>
        <v>64</v>
      </c>
      <c r="K2" s="2">
        <f t="shared" ref="K2" si="6">2^K1</f>
        <v>128</v>
      </c>
      <c r="L2" s="2">
        <f t="shared" ref="L2" si="7">2^L1</f>
        <v>256</v>
      </c>
      <c r="M2" s="2">
        <f t="shared" ref="M2" si="8">2^M1</f>
        <v>512</v>
      </c>
      <c r="N2" s="2">
        <f t="shared" ref="N2" si="9">2^N1</f>
        <v>1024</v>
      </c>
      <c r="O2" s="2">
        <f t="shared" ref="O2" si="10">2^O1</f>
        <v>2048</v>
      </c>
      <c r="P2" s="2">
        <f t="shared" ref="P2" si="11">2^P1</f>
        <v>4096</v>
      </c>
      <c r="Q2" s="2">
        <f t="shared" ref="Q2" si="12">2^Q1</f>
        <v>8192</v>
      </c>
      <c r="R2" s="2">
        <f t="shared" ref="R2" si="13">2^R1</f>
        <v>16384</v>
      </c>
      <c r="S2" s="2">
        <f t="shared" ref="S2" si="14">2^S1</f>
        <v>32768</v>
      </c>
      <c r="T2" s="2">
        <f t="shared" ref="T2" si="15">2^T1</f>
        <v>65536</v>
      </c>
      <c r="U2" s="2">
        <f t="shared" ref="U2" si="16">2^U1</f>
        <v>131072</v>
      </c>
      <c r="V2" s="2">
        <f t="shared" ref="V2" si="17">2^V1</f>
        <v>262144</v>
      </c>
      <c r="W2" s="2">
        <f t="shared" ref="W2" si="18">2^W1</f>
        <v>524288</v>
      </c>
      <c r="X2" s="2">
        <f t="shared" ref="X2" si="19">2^X1</f>
        <v>1048576</v>
      </c>
      <c r="Y2" s="2">
        <f t="shared" ref="Y2" si="20">2^Y1</f>
        <v>2097152</v>
      </c>
      <c r="Z2" s="2">
        <f t="shared" ref="Z2" si="21">2^Z1</f>
        <v>4194304</v>
      </c>
      <c r="AA2" s="2">
        <f t="shared" ref="AA2" si="22">2^AA1</f>
        <v>8388608</v>
      </c>
      <c r="AB2" s="2">
        <f t="shared" ref="AB2" si="23">2^AB1</f>
        <v>16777216</v>
      </c>
      <c r="AC2" s="2">
        <f t="shared" ref="AC2" si="24">2^AC1</f>
        <v>33554432</v>
      </c>
      <c r="AD2" s="2">
        <f t="shared" ref="AD2" si="25">2^AD1</f>
        <v>67108864</v>
      </c>
      <c r="AE2" s="2">
        <f t="shared" ref="AE2" si="26">2^AE1</f>
        <v>134217728</v>
      </c>
      <c r="AF2" s="2">
        <f t="shared" ref="AF2" si="27">2^AF1</f>
        <v>268435456</v>
      </c>
      <c r="AG2" s="2">
        <f t="shared" ref="AG2" si="28">2^AG1</f>
        <v>536870912</v>
      </c>
      <c r="AH2" s="2">
        <f t="shared" ref="AH2" si="29">2^AH1</f>
        <v>1073741824</v>
      </c>
      <c r="AI2" s="2">
        <f t="shared" ref="AI2" si="30">2^AI1</f>
        <v>2147483648</v>
      </c>
      <c r="AJ2" s="2">
        <f t="shared" ref="AJ2" si="31">2^AJ1</f>
        <v>4294967296</v>
      </c>
      <c r="AK2" s="2">
        <f t="shared" ref="AK2" si="32">2^AK1</f>
        <v>8589934592</v>
      </c>
      <c r="AL2" s="2">
        <f t="shared" ref="AL2" si="33">2^AL1</f>
        <v>17179869184</v>
      </c>
      <c r="AM2" s="2">
        <f t="shared" ref="AM2" si="34">2^AM1</f>
        <v>34359738368</v>
      </c>
      <c r="AN2" s="2">
        <f t="shared" ref="AN2" si="35">2^AN1</f>
        <v>68719476736</v>
      </c>
      <c r="AO2" s="2">
        <f t="shared" ref="AO2" si="36">2^AO1</f>
        <v>137438953472</v>
      </c>
      <c r="AP2" s="2">
        <f t="shared" ref="AP2" si="37">2^AP1</f>
        <v>274877906944</v>
      </c>
      <c r="AQ2" s="2">
        <f t="shared" ref="AQ2" si="38">2^AQ1</f>
        <v>549755813888</v>
      </c>
      <c r="AR2" s="2">
        <f t="shared" ref="AR2" si="39">2^AR1</f>
        <v>1099511627776</v>
      </c>
      <c r="AS2" s="2">
        <f t="shared" ref="AS2" si="40">2^AS1</f>
        <v>2199023255552</v>
      </c>
      <c r="AT2" s="2">
        <f t="shared" ref="AT2" si="41">2^AT1</f>
        <v>4398046511104</v>
      </c>
      <c r="AU2" s="2">
        <f t="shared" ref="AU2" si="42">2^AU1</f>
        <v>8796093022208</v>
      </c>
      <c r="AV2" s="2">
        <f t="shared" ref="AV2" si="43">2^AV1</f>
        <v>17592186044416</v>
      </c>
      <c r="AW2" s="2">
        <f t="shared" ref="AW2" si="44">2^AW1</f>
        <v>35184372088832</v>
      </c>
      <c r="AX2" s="2">
        <f t="shared" ref="AX2" si="45">2^AX1</f>
        <v>70368744177664</v>
      </c>
      <c r="AY2" s="2">
        <f t="shared" ref="AY2" si="46">2^AY1</f>
        <v>140737488355328</v>
      </c>
      <c r="AZ2" s="2">
        <f t="shared" ref="AZ2" si="47">2^AZ1</f>
        <v>281474976710656</v>
      </c>
      <c r="BA2" s="2">
        <f t="shared" ref="BA2" si="48">2^BA1</f>
        <v>562949953421312</v>
      </c>
      <c r="BC2" s="2">
        <f>2^BC1</f>
        <v>1</v>
      </c>
      <c r="BD2" s="2">
        <f t="shared" ref="BD2:CZ2" si="49">2^BD1</f>
        <v>2</v>
      </c>
      <c r="BE2" s="2">
        <f t="shared" si="49"/>
        <v>4</v>
      </c>
      <c r="BF2" s="2">
        <f t="shared" si="49"/>
        <v>8</v>
      </c>
      <c r="BG2" s="2">
        <f t="shared" si="49"/>
        <v>16</v>
      </c>
      <c r="BH2" s="2">
        <f t="shared" si="49"/>
        <v>32</v>
      </c>
      <c r="BI2" s="2">
        <f t="shared" si="49"/>
        <v>64</v>
      </c>
      <c r="BJ2" s="2">
        <f t="shared" si="49"/>
        <v>128</v>
      </c>
      <c r="BK2" s="2">
        <f t="shared" si="49"/>
        <v>256</v>
      </c>
      <c r="BL2" s="2">
        <f t="shared" si="49"/>
        <v>512</v>
      </c>
      <c r="BM2" s="2">
        <f t="shared" si="49"/>
        <v>1024</v>
      </c>
      <c r="BN2" s="2">
        <f t="shared" si="49"/>
        <v>2048</v>
      </c>
      <c r="BO2" s="2">
        <f t="shared" si="49"/>
        <v>4096</v>
      </c>
      <c r="BP2" s="2">
        <f t="shared" si="49"/>
        <v>8192</v>
      </c>
      <c r="BQ2" s="2">
        <f t="shared" si="49"/>
        <v>16384</v>
      </c>
      <c r="BR2" s="2">
        <f t="shared" si="49"/>
        <v>32768</v>
      </c>
      <c r="BS2" s="2">
        <f t="shared" si="49"/>
        <v>65536</v>
      </c>
      <c r="BT2" s="2">
        <f t="shared" si="49"/>
        <v>131072</v>
      </c>
      <c r="BU2" s="2">
        <f t="shared" si="49"/>
        <v>262144</v>
      </c>
      <c r="BV2" s="2">
        <f t="shared" si="49"/>
        <v>524288</v>
      </c>
      <c r="BW2" s="2">
        <f t="shared" si="49"/>
        <v>1048576</v>
      </c>
      <c r="BX2" s="2">
        <f t="shared" si="49"/>
        <v>2097152</v>
      </c>
      <c r="BY2" s="2">
        <f t="shared" si="49"/>
        <v>4194304</v>
      </c>
      <c r="BZ2" s="2">
        <f t="shared" si="49"/>
        <v>8388608</v>
      </c>
      <c r="CA2" s="2">
        <f t="shared" si="49"/>
        <v>16777216</v>
      </c>
      <c r="CB2" s="2">
        <f t="shared" si="49"/>
        <v>33554432</v>
      </c>
      <c r="CC2" s="2">
        <f t="shared" si="49"/>
        <v>67108864</v>
      </c>
      <c r="CD2" s="2">
        <f t="shared" si="49"/>
        <v>134217728</v>
      </c>
      <c r="CE2" s="2">
        <f t="shared" si="49"/>
        <v>268435456</v>
      </c>
      <c r="CF2" s="2">
        <f t="shared" si="49"/>
        <v>536870912</v>
      </c>
      <c r="CG2" s="2">
        <f t="shared" si="49"/>
        <v>1073741824</v>
      </c>
      <c r="CH2" s="2">
        <f t="shared" si="49"/>
        <v>2147483648</v>
      </c>
      <c r="CI2" s="2">
        <f t="shared" si="49"/>
        <v>4294967296</v>
      </c>
      <c r="CJ2" s="2">
        <f t="shared" si="49"/>
        <v>8589934592</v>
      </c>
      <c r="CK2" s="2">
        <f t="shared" si="49"/>
        <v>17179869184</v>
      </c>
      <c r="CL2" s="2">
        <f t="shared" si="49"/>
        <v>34359738368</v>
      </c>
      <c r="CM2" s="2">
        <f t="shared" si="49"/>
        <v>68719476736</v>
      </c>
      <c r="CN2" s="2">
        <f t="shared" si="49"/>
        <v>137438953472</v>
      </c>
      <c r="CO2" s="2">
        <f t="shared" si="49"/>
        <v>274877906944</v>
      </c>
      <c r="CP2" s="2">
        <f t="shared" si="49"/>
        <v>549755813888</v>
      </c>
      <c r="CQ2" s="2">
        <f t="shared" si="49"/>
        <v>1099511627776</v>
      </c>
      <c r="CR2" s="2">
        <f t="shared" si="49"/>
        <v>2199023255552</v>
      </c>
      <c r="CS2" s="2">
        <f t="shared" si="49"/>
        <v>4398046511104</v>
      </c>
      <c r="CT2" s="2">
        <f t="shared" si="49"/>
        <v>8796093022208</v>
      </c>
      <c r="CU2" s="2">
        <f t="shared" si="49"/>
        <v>17592186044416</v>
      </c>
      <c r="CV2" s="2">
        <f t="shared" si="49"/>
        <v>35184372088832</v>
      </c>
      <c r="CW2" s="2">
        <f t="shared" si="49"/>
        <v>70368744177664</v>
      </c>
      <c r="CX2" s="2">
        <f t="shared" si="49"/>
        <v>140737488355328</v>
      </c>
      <c r="CY2" s="2">
        <f t="shared" si="49"/>
        <v>281474976710656</v>
      </c>
      <c r="CZ2" s="2">
        <f t="shared" si="49"/>
        <v>562949953421312</v>
      </c>
      <c r="DB2" s="1">
        <v>0</v>
      </c>
      <c r="DC2" s="1">
        <v>1</v>
      </c>
      <c r="DD2" s="2">
        <f>2^DD1</f>
        <v>1</v>
      </c>
      <c r="DE2" s="2">
        <f t="shared" ref="DE2" si="50">2^DE1</f>
        <v>2</v>
      </c>
      <c r="DF2" s="2">
        <f t="shared" ref="DF2" si="51">2^DF1</f>
        <v>4</v>
      </c>
      <c r="DG2" s="2">
        <f t="shared" ref="DG2" si="52">2^DG1</f>
        <v>8</v>
      </c>
      <c r="DH2" s="2">
        <f t="shared" ref="DH2" si="53">2^DH1</f>
        <v>16</v>
      </c>
      <c r="DI2" s="2">
        <f t="shared" ref="DI2" si="54">2^DI1</f>
        <v>32</v>
      </c>
      <c r="DJ2" s="2">
        <f t="shared" ref="DJ2" si="55">2^DJ1</f>
        <v>64</v>
      </c>
      <c r="DK2" s="2">
        <f t="shared" ref="DK2" si="56">2^DK1</f>
        <v>128</v>
      </c>
      <c r="DL2" s="2">
        <f t="shared" ref="DL2" si="57">2^DL1</f>
        <v>256</v>
      </c>
      <c r="DM2" s="2">
        <f t="shared" ref="DM2" si="58">2^DM1</f>
        <v>512</v>
      </c>
      <c r="DN2" s="2">
        <f t="shared" ref="DN2" si="59">2^DN1</f>
        <v>1024</v>
      </c>
      <c r="DO2" s="2">
        <f t="shared" ref="DO2" si="60">2^DO1</f>
        <v>2048</v>
      </c>
      <c r="DP2" s="2">
        <f t="shared" ref="DP2" si="61">2^DP1</f>
        <v>4096</v>
      </c>
      <c r="DQ2" s="2">
        <f t="shared" ref="DQ2" si="62">2^DQ1</f>
        <v>8192</v>
      </c>
      <c r="DR2" s="2">
        <f t="shared" ref="DR2" si="63">2^DR1</f>
        <v>16384</v>
      </c>
      <c r="DS2" s="2">
        <f t="shared" ref="DS2" si="64">2^DS1</f>
        <v>32768</v>
      </c>
      <c r="DT2" s="2">
        <f t="shared" ref="DT2" si="65">2^DT1</f>
        <v>65536</v>
      </c>
      <c r="DU2" s="2">
        <f t="shared" ref="DU2" si="66">2^DU1</f>
        <v>131072</v>
      </c>
      <c r="DV2" s="2">
        <f t="shared" ref="DV2" si="67">2^DV1</f>
        <v>262144</v>
      </c>
      <c r="DW2" s="2">
        <f t="shared" ref="DW2" si="68">2^DW1</f>
        <v>524288</v>
      </c>
      <c r="DX2" s="2">
        <f t="shared" ref="DX2" si="69">2^DX1</f>
        <v>1048576</v>
      </c>
      <c r="DY2" s="2">
        <f t="shared" ref="DY2" si="70">2^DY1</f>
        <v>2097152</v>
      </c>
      <c r="DZ2" s="2">
        <f t="shared" ref="DZ2" si="71">2^DZ1</f>
        <v>4194304</v>
      </c>
      <c r="EA2" s="2">
        <f t="shared" ref="EA2" si="72">2^EA1</f>
        <v>8388608</v>
      </c>
      <c r="EB2" s="2">
        <f t="shared" ref="EB2" si="73">2^EB1</f>
        <v>16777216</v>
      </c>
      <c r="EC2" s="2">
        <f t="shared" ref="EC2" si="74">2^EC1</f>
        <v>33554432</v>
      </c>
      <c r="ED2" s="2">
        <f t="shared" ref="ED2" si="75">2^ED1</f>
        <v>67108864</v>
      </c>
      <c r="EE2" s="2">
        <f t="shared" ref="EE2" si="76">2^EE1</f>
        <v>134217728</v>
      </c>
      <c r="EF2" s="2">
        <f t="shared" ref="EF2" si="77">2^EF1</f>
        <v>268435456</v>
      </c>
      <c r="EG2" s="2">
        <f t="shared" ref="EG2" si="78">2^EG1</f>
        <v>536870912</v>
      </c>
      <c r="EH2" s="2">
        <f t="shared" ref="EH2" si="79">2^EH1</f>
        <v>1073741824</v>
      </c>
      <c r="EI2" s="2">
        <f t="shared" ref="EI2" si="80">2^EI1</f>
        <v>2147483648</v>
      </c>
      <c r="EJ2" s="2">
        <f t="shared" ref="EJ2" si="81">2^EJ1</f>
        <v>4294967296</v>
      </c>
      <c r="EK2" s="2">
        <f t="shared" ref="EK2" si="82">2^EK1</f>
        <v>8589934592</v>
      </c>
      <c r="EL2" s="2">
        <f t="shared" ref="EL2" si="83">2^EL1</f>
        <v>17179869184</v>
      </c>
      <c r="EM2" s="2">
        <f t="shared" ref="EM2" si="84">2^EM1</f>
        <v>34359738368</v>
      </c>
      <c r="EN2" s="2">
        <f t="shared" ref="EN2" si="85">2^EN1</f>
        <v>68719476736</v>
      </c>
      <c r="EO2" s="2">
        <f t="shared" ref="EO2" si="86">2^EO1</f>
        <v>137438953472</v>
      </c>
      <c r="EP2" s="2">
        <f t="shared" ref="EP2" si="87">2^EP1</f>
        <v>274877906944</v>
      </c>
      <c r="EQ2" s="2">
        <f t="shared" ref="EQ2" si="88">2^EQ1</f>
        <v>549755813888</v>
      </c>
      <c r="ER2" s="2">
        <f t="shared" ref="ER2" si="89">2^ER1</f>
        <v>1099511627776</v>
      </c>
      <c r="ES2" s="2">
        <f t="shared" ref="ES2" si="90">2^ES1</f>
        <v>2199023255552</v>
      </c>
      <c r="ET2" s="2">
        <f t="shared" ref="ET2" si="91">2^ET1</f>
        <v>4398046511104</v>
      </c>
      <c r="EU2" s="2">
        <f t="shared" ref="EU2" si="92">2^EU1</f>
        <v>8796093022208</v>
      </c>
      <c r="EV2" s="2">
        <f t="shared" ref="EV2" si="93">2^EV1</f>
        <v>17592186044416</v>
      </c>
      <c r="EW2" s="2">
        <f t="shared" ref="EW2" si="94">2^EW1</f>
        <v>35184372088832</v>
      </c>
      <c r="EX2" s="2">
        <f t="shared" ref="EX2" si="95">2^EX1</f>
        <v>70368744177664</v>
      </c>
      <c r="EY2" s="2">
        <f t="shared" ref="EY2" si="96">2^EY1</f>
        <v>140737488355328</v>
      </c>
      <c r="EZ2" s="2">
        <f t="shared" ref="EZ2" si="97">2^EZ1</f>
        <v>281474976710656</v>
      </c>
      <c r="FA2" s="2">
        <f t="shared" ref="FA2" si="98">2^FA1</f>
        <v>562949953421312</v>
      </c>
    </row>
    <row r="3" spans="1:157">
      <c r="A3" s="1">
        <v>0</v>
      </c>
      <c r="B3" s="1">
        <v>1</v>
      </c>
      <c r="C3" s="1">
        <f ca="1">OFFSET('part2 exec'!$D$2,Solutions!$B$4,0)</f>
        <v>113126375438187</v>
      </c>
      <c r="BB3" s="1">
        <f ca="1">OFFSET('part2 exec'!$E$2,Solutions!$B$4,0)</f>
        <v>29313613460272</v>
      </c>
      <c r="DA3" s="1">
        <f>Solutions!$B$13</f>
        <v>101741582076661</v>
      </c>
      <c r="DB3" s="1">
        <f ca="1">IF(ISODD(DA3),MOD(DB2+MOD(SUMPRODUCT(--ISODD(INT(C3/DD$2:DK$2)),DD3:DK3),Solutions!$B$9)+MOD(SUMPRODUCT(--ISODD(INT(C3/DL$2:DS$2)),DL3:DS3),Solutions!$B$9)+MOD(SUMPRODUCT(--ISODD(INT(C3/DT$2:EA$2)),DT3:EA3),Solutions!$B$9)+MOD(SUMPRODUCT(--ISODD(INT(C3/EB$2:EI$2)),EB3:EI3),Solutions!$B$9)+MOD(SUMPRODUCT(--ISODD(INT(C3/EJ$2:EQ$2)),EJ3:EQ3),Solutions!$B$9)+MOD(SUMPRODUCT(--ISODD(INT(C3/ER$2:EY$2)),ER3:EY3),Solutions!$B$9)+MOD(SUMPRODUCT(--ISODD(INT(C3/EZ$2:FA$2)),EZ3:FA3),Solutions!$B$9),Solutions!$B$9),DB2)</f>
        <v>113126375438187</v>
      </c>
      <c r="DC3" s="1">
        <f ca="1">IF(ISODD(DA3),MOD(MOD(SUMPRODUCT(--ISODD(INT(BB3/DD$2:DK$2)),DD3:DK3),Solutions!$B$9)+MOD(SUMPRODUCT(--ISODD(INT(BB3/DL$2:DS$2)),DL3:DS3),Solutions!$B$9)+MOD(SUMPRODUCT(--ISODD(INT(BB3/DT$2:EA$2)),DT3:EA3),Solutions!$B$9)+MOD(SUMPRODUCT(--ISODD(INT(BB3/EB$2:EI$2)),EB3:EI3),Solutions!$B$9)+MOD(SUMPRODUCT(--ISODD(INT(BB3/EJ$2:EQ$2)),EJ3:EQ3),Solutions!$B$9)+MOD(SUMPRODUCT(--ISODD(INT(BB3/ER$2:EY$2)),ER3:EY3),Solutions!$B$9)+MOD(SUMPRODUCT(--ISODD(INT(BB3/EZ$2:FA$2)),EZ3:FA3),Solutions!$B$9),Solutions!$B$9),DC2)</f>
        <v>29313613460272</v>
      </c>
      <c r="DD3" s="2">
        <f>DC2</f>
        <v>1</v>
      </c>
      <c r="DE3" s="2">
        <f>DD3*2-IF(DD3*2&gt;=Solutions!$B$9,Solutions!$B$9,0)</f>
        <v>2</v>
      </c>
      <c r="DF3" s="2">
        <f>DE3*2-IF(DE3*2&gt;=Solutions!$B$9,Solutions!$B$9,0)</f>
        <v>4</v>
      </c>
      <c r="DG3" s="2">
        <f>DF3*2-IF(DF3*2&gt;=Solutions!$B$9,Solutions!$B$9,0)</f>
        <v>8</v>
      </c>
      <c r="DH3" s="2">
        <f>DG3*2-IF(DG3*2&gt;=Solutions!$B$9,Solutions!$B$9,0)</f>
        <v>16</v>
      </c>
      <c r="DI3" s="2">
        <f>DH3*2-IF(DH3*2&gt;=Solutions!$B$9,Solutions!$B$9,0)</f>
        <v>32</v>
      </c>
      <c r="DJ3" s="2">
        <f>DI3*2-IF(DI3*2&gt;=Solutions!$B$9,Solutions!$B$9,0)</f>
        <v>64</v>
      </c>
      <c r="DK3" s="2">
        <f>DJ3*2-IF(DJ3*2&gt;=Solutions!$B$9,Solutions!$B$9,0)</f>
        <v>128</v>
      </c>
      <c r="DL3" s="2">
        <f>DK3*2-IF(DK3*2&gt;=Solutions!$B$9,Solutions!$B$9,0)</f>
        <v>256</v>
      </c>
      <c r="DM3" s="2">
        <f>DL3*2-IF(DL3*2&gt;=Solutions!$B$9,Solutions!$B$9,0)</f>
        <v>512</v>
      </c>
      <c r="DN3" s="2">
        <f>DM3*2-IF(DM3*2&gt;=Solutions!$B$9,Solutions!$B$9,0)</f>
        <v>1024</v>
      </c>
      <c r="DO3" s="2">
        <f>DN3*2-IF(DN3*2&gt;=Solutions!$B$9,Solutions!$B$9,0)</f>
        <v>2048</v>
      </c>
      <c r="DP3" s="2">
        <f>DO3*2-IF(DO3*2&gt;=Solutions!$B$9,Solutions!$B$9,0)</f>
        <v>4096</v>
      </c>
      <c r="DQ3" s="2">
        <f>DP3*2-IF(DP3*2&gt;=Solutions!$B$9,Solutions!$B$9,0)</f>
        <v>8192</v>
      </c>
      <c r="DR3" s="2">
        <f>DQ3*2-IF(DQ3*2&gt;=Solutions!$B$9,Solutions!$B$9,0)</f>
        <v>16384</v>
      </c>
      <c r="DS3" s="2">
        <f>DR3*2-IF(DR3*2&gt;=Solutions!$B$9,Solutions!$B$9,0)</f>
        <v>32768</v>
      </c>
      <c r="DT3" s="2">
        <f>DS3*2-IF(DS3*2&gt;=Solutions!$B$9,Solutions!$B$9,0)</f>
        <v>65536</v>
      </c>
      <c r="DU3" s="2">
        <f>DT3*2-IF(DT3*2&gt;=Solutions!$B$9,Solutions!$B$9,0)</f>
        <v>131072</v>
      </c>
      <c r="DV3" s="2">
        <f>DU3*2-IF(DU3*2&gt;=Solutions!$B$9,Solutions!$B$9,0)</f>
        <v>262144</v>
      </c>
      <c r="DW3" s="2">
        <f>DV3*2-IF(DV3*2&gt;=Solutions!$B$9,Solutions!$B$9,0)</f>
        <v>524288</v>
      </c>
      <c r="DX3" s="2">
        <f>DW3*2-IF(DW3*2&gt;=Solutions!$B$9,Solutions!$B$9,0)</f>
        <v>1048576</v>
      </c>
      <c r="DY3" s="2">
        <f>DX3*2-IF(DX3*2&gt;=Solutions!$B$9,Solutions!$B$9,0)</f>
        <v>2097152</v>
      </c>
      <c r="DZ3" s="2">
        <f>DY3*2-IF(DY3*2&gt;=Solutions!$B$9,Solutions!$B$9,0)</f>
        <v>4194304</v>
      </c>
      <c r="EA3" s="2">
        <f>DZ3*2-IF(DZ3*2&gt;=Solutions!$B$9,Solutions!$B$9,0)</f>
        <v>8388608</v>
      </c>
      <c r="EB3" s="2">
        <f>EA3*2-IF(EA3*2&gt;=Solutions!$B$9,Solutions!$B$9,0)</f>
        <v>16777216</v>
      </c>
      <c r="EC3" s="2">
        <f>EB3*2-IF(EB3*2&gt;=Solutions!$B$9,Solutions!$B$9,0)</f>
        <v>33554432</v>
      </c>
      <c r="ED3" s="2">
        <f>EC3*2-IF(EC3*2&gt;=Solutions!$B$9,Solutions!$B$9,0)</f>
        <v>67108864</v>
      </c>
      <c r="EE3" s="2">
        <f>ED3*2-IF(ED3*2&gt;=Solutions!$B$9,Solutions!$B$9,0)</f>
        <v>134217728</v>
      </c>
      <c r="EF3" s="2">
        <f>EE3*2-IF(EE3*2&gt;=Solutions!$B$9,Solutions!$B$9,0)</f>
        <v>268435456</v>
      </c>
      <c r="EG3" s="2">
        <f>EF3*2-IF(EF3*2&gt;=Solutions!$B$9,Solutions!$B$9,0)</f>
        <v>536870912</v>
      </c>
      <c r="EH3" s="2">
        <f>EG3*2-IF(EG3*2&gt;=Solutions!$B$9,Solutions!$B$9,0)</f>
        <v>1073741824</v>
      </c>
      <c r="EI3" s="2">
        <f>EH3*2-IF(EH3*2&gt;=Solutions!$B$9,Solutions!$B$9,0)</f>
        <v>2147483648</v>
      </c>
      <c r="EJ3" s="2">
        <f>EI3*2-IF(EI3*2&gt;=Solutions!$B$9,Solutions!$B$9,0)</f>
        <v>4294967296</v>
      </c>
      <c r="EK3" s="2">
        <f>EJ3*2-IF(EJ3*2&gt;=Solutions!$B$9,Solutions!$B$9,0)</f>
        <v>8589934592</v>
      </c>
      <c r="EL3" s="2">
        <f>EK3*2-IF(EK3*2&gt;=Solutions!$B$9,Solutions!$B$9,0)</f>
        <v>17179869184</v>
      </c>
      <c r="EM3" s="2">
        <f>EL3*2-IF(EL3*2&gt;=Solutions!$B$9,Solutions!$B$9,0)</f>
        <v>34359738368</v>
      </c>
      <c r="EN3" s="2">
        <f>EM3*2-IF(EM3*2&gt;=Solutions!$B$9,Solutions!$B$9,0)</f>
        <v>68719476736</v>
      </c>
      <c r="EO3" s="2">
        <f>EN3*2-IF(EN3*2&gt;=Solutions!$B$9,Solutions!$B$9,0)</f>
        <v>137438953472</v>
      </c>
      <c r="EP3" s="2">
        <f>EO3*2-IF(EO3*2&gt;=Solutions!$B$9,Solutions!$B$9,0)</f>
        <v>274877906944</v>
      </c>
      <c r="EQ3" s="2">
        <f>EP3*2-IF(EP3*2&gt;=Solutions!$B$9,Solutions!$B$9,0)</f>
        <v>549755813888</v>
      </c>
      <c r="ER3" s="2">
        <f>EQ3*2-IF(EQ3*2&gt;=Solutions!$B$9,Solutions!$B$9,0)</f>
        <v>1099511627776</v>
      </c>
      <c r="ES3" s="2">
        <f>ER3*2-IF(ER3*2&gt;=Solutions!$B$9,Solutions!$B$9,0)</f>
        <v>2199023255552</v>
      </c>
      <c r="ET3" s="2">
        <f>ES3*2-IF(ES3*2&gt;=Solutions!$B$9,Solutions!$B$9,0)</f>
        <v>4398046511104</v>
      </c>
      <c r="EU3" s="2">
        <f>ET3*2-IF(ET3*2&gt;=Solutions!$B$9,Solutions!$B$9,0)</f>
        <v>8796093022208</v>
      </c>
      <c r="EV3" s="2">
        <f>EU3*2-IF(EU3*2&gt;=Solutions!$B$9,Solutions!$B$9,0)</f>
        <v>17592186044416</v>
      </c>
      <c r="EW3" s="2">
        <f>EV3*2-IF(EV3*2&gt;=Solutions!$B$9,Solutions!$B$9,0)</f>
        <v>35184372088832</v>
      </c>
      <c r="EX3" s="2">
        <f>EW3*2-IF(EW3*2&gt;=Solutions!$B$9,Solutions!$B$9,0)</f>
        <v>70368744177664</v>
      </c>
      <c r="EY3" s="2">
        <f>EX3*2-IF(EX3*2&gt;=Solutions!$B$9,Solutions!$B$9,0)</f>
        <v>21421770841281</v>
      </c>
      <c r="EZ3" s="2">
        <f>EY3*2-IF(EY3*2&gt;=Solutions!$B$9,Solutions!$B$9,0)</f>
        <v>42843541682562</v>
      </c>
      <c r="FA3" s="2">
        <f>EZ3*2-IF(EZ3*2&gt;=Solutions!$B$9,Solutions!$B$9,0)</f>
        <v>85687083365124</v>
      </c>
    </row>
    <row r="4" spans="1:157">
      <c r="A4" s="1">
        <v>1</v>
      </c>
      <c r="B4" s="1">
        <f>B3*2</f>
        <v>2</v>
      </c>
      <c r="C4" s="1">
        <f ca="1">MOD(MOD(SUMPRODUCT(--ISODD(INT(C3/D$2:K$2)),D4:K4),Solutions!$B$9)+MOD(SUMPRODUCT(--ISODD(INT(C3/L$2:S$2)),L4:S4),Solutions!$B$9)+MOD(SUMPRODUCT(--ISODD(INT(C3/T$2:AA$2)),T4:AA4),Solutions!$B$9)+MOD(SUMPRODUCT(--ISODD(INT(C3/AB$2:AI$2)),AB4:AI4),Solutions!$B$9)+MOD(SUMPRODUCT(--ISODD(INT(C3/AJ$2:AQ$2)),AJ4:AQ4),Solutions!$B$9)+MOD(SUMPRODUCT(--ISODD(INT(C3/AR$2:AY$2)),AR4:AY4),Solutions!$B$9)+MOD(SUMPRODUCT(--ISODD(INT(C3/AZ$2:BA$2)),AZ4:BA4),Solutions!$B$9),Solutions!$B$9)</f>
        <v>107274220961134</v>
      </c>
      <c r="D4" s="2">
        <f ca="1">BB3+1</f>
        <v>29313613460273</v>
      </c>
      <c r="E4" s="2">
        <f ca="1">D4*2-IF(D4*2&gt;=Solutions!$B$9,Solutions!$B$9,0)</f>
        <v>58627226920546</v>
      </c>
      <c r="F4" s="2">
        <f ca="1">E4*2-IF(E4*2&gt;=Solutions!$B$9,Solutions!$B$9,0)</f>
        <v>117254453841092</v>
      </c>
      <c r="G4" s="2">
        <f ca="1">F4*2-IF(F4*2&gt;=Solutions!$B$9,Solutions!$B$9,0)</f>
        <v>115193190168137</v>
      </c>
      <c r="H4" s="2">
        <f ca="1">G4*2-IF(G4*2&gt;=Solutions!$B$9,Solutions!$B$9,0)</f>
        <v>111070662822227</v>
      </c>
      <c r="I4" s="2">
        <f ca="1">H4*2-IF(H4*2&gt;=Solutions!$B$9,Solutions!$B$9,0)</f>
        <v>102825608130407</v>
      </c>
      <c r="J4" s="2">
        <f ca="1">I4*2-IF(I4*2&gt;=Solutions!$B$9,Solutions!$B$9,0)</f>
        <v>86335498746767</v>
      </c>
      <c r="K4" s="2">
        <f ca="1">J4*2-IF(J4*2&gt;=Solutions!$B$9,Solutions!$B$9,0)</f>
        <v>53355279979487</v>
      </c>
      <c r="L4" s="2">
        <f ca="1">K4*2-IF(K4*2&gt;=Solutions!$B$9,Solutions!$B$9,0)</f>
        <v>106710559958974</v>
      </c>
      <c r="M4" s="2">
        <f ca="1">L4*2-IF(L4*2&gt;=Solutions!$B$9,Solutions!$B$9,0)</f>
        <v>94105402403901</v>
      </c>
      <c r="N4" s="2">
        <f ca="1">M4*2-IF(M4*2&gt;=Solutions!$B$9,Solutions!$B$9,0)</f>
        <v>68895087293755</v>
      </c>
      <c r="O4" s="2">
        <f ca="1">N4*2-IF(N4*2&gt;=Solutions!$B$9,Solutions!$B$9,0)</f>
        <v>18474457073463</v>
      </c>
      <c r="P4" s="2">
        <f ca="1">O4*2-IF(O4*2&gt;=Solutions!$B$9,Solutions!$B$9,0)</f>
        <v>36948914146926</v>
      </c>
      <c r="Q4" s="2">
        <f ca="1">P4*2-IF(P4*2&gt;=Solutions!$B$9,Solutions!$B$9,0)</f>
        <v>73897828293852</v>
      </c>
      <c r="R4" s="2">
        <f ca="1">Q4*2-IF(Q4*2&gt;=Solutions!$B$9,Solutions!$B$9,0)</f>
        <v>28479939073657</v>
      </c>
      <c r="S4" s="2">
        <f ca="1">R4*2-IF(R4*2&gt;=Solutions!$B$9,Solutions!$B$9,0)</f>
        <v>56959878147314</v>
      </c>
      <c r="T4" s="2">
        <f ca="1">S4*2-IF(S4*2&gt;=Solutions!$B$9,Solutions!$B$9,0)</f>
        <v>113919756294628</v>
      </c>
      <c r="U4" s="2">
        <f ca="1">T4*2-IF(T4*2&gt;=Solutions!$B$9,Solutions!$B$9,0)</f>
        <v>108523795075209</v>
      </c>
      <c r="V4" s="2">
        <f ca="1">U4*2-IF(U4*2&gt;=Solutions!$B$9,Solutions!$B$9,0)</f>
        <v>97731872636371</v>
      </c>
      <c r="W4" s="2">
        <f ca="1">V4*2-IF(V4*2&gt;=Solutions!$B$9,Solutions!$B$9,0)</f>
        <v>76148027758695</v>
      </c>
      <c r="X4" s="2">
        <f ca="1">W4*2-IF(W4*2&gt;=Solutions!$B$9,Solutions!$B$9,0)</f>
        <v>32980338003343</v>
      </c>
      <c r="Y4" s="2">
        <f ca="1">X4*2-IF(X4*2&gt;=Solutions!$B$9,Solutions!$B$9,0)</f>
        <v>65960676006686</v>
      </c>
      <c r="Z4" s="2">
        <f ca="1">Y4*2-IF(Y4*2&gt;=Solutions!$B$9,Solutions!$B$9,0)</f>
        <v>12605634499325</v>
      </c>
      <c r="AA4" s="2">
        <f ca="1">Z4*2-IF(Z4*2&gt;=Solutions!$B$9,Solutions!$B$9,0)</f>
        <v>25211268998650</v>
      </c>
      <c r="AB4" s="2">
        <f ca="1">AA4*2-IF(AA4*2&gt;=Solutions!$B$9,Solutions!$B$9,0)</f>
        <v>50422537997300</v>
      </c>
      <c r="AC4" s="2">
        <f ca="1">AB4*2-IF(AB4*2&gt;=Solutions!$B$9,Solutions!$B$9,0)</f>
        <v>100845075994600</v>
      </c>
      <c r="AD4" s="2">
        <f ca="1">AC4*2-IF(AC4*2&gt;=Solutions!$B$9,Solutions!$B$9,0)</f>
        <v>82374434475153</v>
      </c>
      <c r="AE4" s="2">
        <f ca="1">AD4*2-IF(AD4*2&gt;=Solutions!$B$9,Solutions!$B$9,0)</f>
        <v>45433151436259</v>
      </c>
      <c r="AF4" s="2">
        <f ca="1">AE4*2-IF(AE4*2&gt;=Solutions!$B$9,Solutions!$B$9,0)</f>
        <v>90866302872518</v>
      </c>
      <c r="AG4" s="2">
        <f ca="1">AF4*2-IF(AF4*2&gt;=Solutions!$B$9,Solutions!$B$9,0)</f>
        <v>62416888230989</v>
      </c>
      <c r="AH4" s="2">
        <f ca="1">AG4*2-IF(AG4*2&gt;=Solutions!$B$9,Solutions!$B$9,0)</f>
        <v>5518058947931</v>
      </c>
      <c r="AI4" s="2">
        <f ca="1">AH4*2-IF(AH4*2&gt;=Solutions!$B$9,Solutions!$B$9,0)</f>
        <v>11036117895862</v>
      </c>
      <c r="AJ4" s="2">
        <f ca="1">AI4*2-IF(AI4*2&gt;=Solutions!$B$9,Solutions!$B$9,0)</f>
        <v>22072235791724</v>
      </c>
      <c r="AK4" s="2">
        <f ca="1">AJ4*2-IF(AJ4*2&gt;=Solutions!$B$9,Solutions!$B$9,0)</f>
        <v>44144471583448</v>
      </c>
      <c r="AL4" s="2">
        <f ca="1">AK4*2-IF(AK4*2&gt;=Solutions!$B$9,Solutions!$B$9,0)</f>
        <v>88288943166896</v>
      </c>
      <c r="AM4" s="2">
        <f ca="1">AL4*2-IF(AL4*2&gt;=Solutions!$B$9,Solutions!$B$9,0)</f>
        <v>57262168819745</v>
      </c>
      <c r="AN4" s="2">
        <f ca="1">AM4*2-IF(AM4*2&gt;=Solutions!$B$9,Solutions!$B$9,0)</f>
        <v>114524337639490</v>
      </c>
      <c r="AO4" s="2">
        <f ca="1">AN4*2-IF(AN4*2&gt;=Solutions!$B$9,Solutions!$B$9,0)</f>
        <v>109732957764933</v>
      </c>
      <c r="AP4" s="2">
        <f ca="1">AO4*2-IF(AO4*2&gt;=Solutions!$B$9,Solutions!$B$9,0)</f>
        <v>100150198015819</v>
      </c>
      <c r="AQ4" s="2">
        <f ca="1">AP4*2-IF(AP4*2&gt;=Solutions!$B$9,Solutions!$B$9,0)</f>
        <v>80984678517591</v>
      </c>
      <c r="AR4" s="2">
        <f ca="1">AQ4*2-IF(AQ4*2&gt;=Solutions!$B$9,Solutions!$B$9,0)</f>
        <v>42653639521135</v>
      </c>
      <c r="AS4" s="2">
        <f ca="1">AR4*2-IF(AR4*2&gt;=Solutions!$B$9,Solutions!$B$9,0)</f>
        <v>85307279042270</v>
      </c>
      <c r="AT4" s="2">
        <f ca="1">AS4*2-IF(AS4*2&gt;=Solutions!$B$9,Solutions!$B$9,0)</f>
        <v>51298840570493</v>
      </c>
      <c r="AU4" s="2">
        <f ca="1">AT4*2-IF(AT4*2&gt;=Solutions!$B$9,Solutions!$B$9,0)</f>
        <v>102597681140986</v>
      </c>
      <c r="AV4" s="2">
        <f ca="1">AU4*2-IF(AU4*2&gt;=Solutions!$B$9,Solutions!$B$9,0)</f>
        <v>85879644767925</v>
      </c>
      <c r="AW4" s="2">
        <f ca="1">AV4*2-IF(AV4*2&gt;=Solutions!$B$9,Solutions!$B$9,0)</f>
        <v>52443572021803</v>
      </c>
      <c r="AX4" s="2">
        <f ca="1">AW4*2-IF(AW4*2&gt;=Solutions!$B$9,Solutions!$B$9,0)</f>
        <v>104887144043606</v>
      </c>
      <c r="AY4" s="2">
        <f ca="1">AX4*2-IF(AX4*2&gt;=Solutions!$B$9,Solutions!$B$9,0)</f>
        <v>90458570573165</v>
      </c>
      <c r="AZ4" s="2">
        <f ca="1">AY4*2-IF(AY4*2&gt;=Solutions!$B$9,Solutions!$B$9,0)</f>
        <v>61601423632283</v>
      </c>
      <c r="BA4" s="2">
        <f ca="1">AZ4*2-IF(AZ4*2&gt;=Solutions!$B$9,Solutions!$B$9,0)</f>
        <v>3887129750519</v>
      </c>
      <c r="BB4" s="1">
        <f ca="1">MOD(MOD(SUMPRODUCT(--ISODD(INT(BB3/BC$2:BJ$2)),BC4:BJ4),Solutions!$B$9)+MOD(SUMPRODUCT(--ISODD(INT(BB3/BK$2:BR$2)),BK4:BR4),Solutions!$B$9)+MOD(SUMPRODUCT(--ISODD(INT(BB3/BS$2:BZ$2)),BS4:BZ4),Solutions!$B$9)+MOD(SUMPRODUCT(--ISODD(INT(BB3/CA$2:CH$2)),CA4:CH4),Solutions!$B$9)+MOD(SUMPRODUCT(--ISODD(INT(BB3/CI$2:CP$2)),CI4:CP4),Solutions!$B$9)+MOD(SUMPRODUCT(--ISODD(INT(BB3/CQ$2:CX$2)),CQ4:CX4),Solutions!$B$9)+MOD(SUMPRODUCT(--ISODD(INT(BB3/CY$2:CZ$2)),CY4:CZ4),Solutions!$B$9),Solutions!$B$9)</f>
        <v>47283546981980</v>
      </c>
      <c r="BC4" s="2">
        <f t="shared" ref="BC4" ca="1" si="99">BB3</f>
        <v>29313613460272</v>
      </c>
      <c r="BD4" s="2">
        <f ca="1">BC4*2-IF(BC4*2&gt;=Solutions!$B$9,Solutions!$B$9,0)</f>
        <v>58627226920544</v>
      </c>
      <c r="BE4" s="2">
        <f ca="1">BD4*2-IF(BD4*2&gt;=Solutions!$B$9,Solutions!$B$9,0)</f>
        <v>117254453841088</v>
      </c>
      <c r="BF4" s="2">
        <f ca="1">BE4*2-IF(BE4*2&gt;=Solutions!$B$9,Solutions!$B$9,0)</f>
        <v>115193190168129</v>
      </c>
      <c r="BG4" s="2">
        <f ca="1">BF4*2-IF(BF4*2&gt;=Solutions!$B$9,Solutions!$B$9,0)</f>
        <v>111070662822211</v>
      </c>
      <c r="BH4" s="2">
        <f ca="1">BG4*2-IF(BG4*2&gt;=Solutions!$B$9,Solutions!$B$9,0)</f>
        <v>102825608130375</v>
      </c>
      <c r="BI4" s="2">
        <f ca="1">BH4*2-IF(BH4*2&gt;=Solutions!$B$9,Solutions!$B$9,0)</f>
        <v>86335498746703</v>
      </c>
      <c r="BJ4" s="2">
        <f ca="1">BI4*2-IF(BI4*2&gt;=Solutions!$B$9,Solutions!$B$9,0)</f>
        <v>53355279979359</v>
      </c>
      <c r="BK4" s="2">
        <f ca="1">BJ4*2-IF(BJ4*2&gt;=Solutions!$B$9,Solutions!$B$9,0)</f>
        <v>106710559958718</v>
      </c>
      <c r="BL4" s="2">
        <f ca="1">BK4*2-IF(BK4*2&gt;=Solutions!$B$9,Solutions!$B$9,0)</f>
        <v>94105402403389</v>
      </c>
      <c r="BM4" s="2">
        <f ca="1">BL4*2-IF(BL4*2&gt;=Solutions!$B$9,Solutions!$B$9,0)</f>
        <v>68895087292731</v>
      </c>
      <c r="BN4" s="2">
        <f ca="1">BM4*2-IF(BM4*2&gt;=Solutions!$B$9,Solutions!$B$9,0)</f>
        <v>18474457071415</v>
      </c>
      <c r="BO4" s="2">
        <f ca="1">BN4*2-IF(BN4*2&gt;=Solutions!$B$9,Solutions!$B$9,0)</f>
        <v>36948914142830</v>
      </c>
      <c r="BP4" s="2">
        <f ca="1">BO4*2-IF(BO4*2&gt;=Solutions!$B$9,Solutions!$B$9,0)</f>
        <v>73897828285660</v>
      </c>
      <c r="BQ4" s="2">
        <f ca="1">BP4*2-IF(BP4*2&gt;=Solutions!$B$9,Solutions!$B$9,0)</f>
        <v>28479939057273</v>
      </c>
      <c r="BR4" s="2">
        <f ca="1">BQ4*2-IF(BQ4*2&gt;=Solutions!$B$9,Solutions!$B$9,0)</f>
        <v>56959878114546</v>
      </c>
      <c r="BS4" s="2">
        <f ca="1">BR4*2-IF(BR4*2&gt;=Solutions!$B$9,Solutions!$B$9,0)</f>
        <v>113919756229092</v>
      </c>
      <c r="BT4" s="2">
        <f ca="1">BS4*2-IF(BS4*2&gt;=Solutions!$B$9,Solutions!$B$9,0)</f>
        <v>108523794944137</v>
      </c>
      <c r="BU4" s="2">
        <f ca="1">BT4*2-IF(BT4*2&gt;=Solutions!$B$9,Solutions!$B$9,0)</f>
        <v>97731872374227</v>
      </c>
      <c r="BV4" s="2">
        <f ca="1">BU4*2-IF(BU4*2&gt;=Solutions!$B$9,Solutions!$B$9,0)</f>
        <v>76148027234407</v>
      </c>
      <c r="BW4" s="2">
        <f ca="1">BV4*2-IF(BV4*2&gt;=Solutions!$B$9,Solutions!$B$9,0)</f>
        <v>32980336954767</v>
      </c>
      <c r="BX4" s="2">
        <f ca="1">BW4*2-IF(BW4*2&gt;=Solutions!$B$9,Solutions!$B$9,0)</f>
        <v>65960673909534</v>
      </c>
      <c r="BY4" s="2">
        <f ca="1">BX4*2-IF(BX4*2&gt;=Solutions!$B$9,Solutions!$B$9,0)</f>
        <v>12605630305021</v>
      </c>
      <c r="BZ4" s="2">
        <f ca="1">BY4*2-IF(BY4*2&gt;=Solutions!$B$9,Solutions!$B$9,0)</f>
        <v>25211260610042</v>
      </c>
      <c r="CA4" s="2">
        <f ca="1">BZ4*2-IF(BZ4*2&gt;=Solutions!$B$9,Solutions!$B$9,0)</f>
        <v>50422521220084</v>
      </c>
      <c r="CB4" s="2">
        <f ca="1">CA4*2-IF(CA4*2&gt;=Solutions!$B$9,Solutions!$B$9,0)</f>
        <v>100845042440168</v>
      </c>
      <c r="CC4" s="2">
        <f ca="1">CB4*2-IF(CB4*2&gt;=Solutions!$B$9,Solutions!$B$9,0)</f>
        <v>82374367366289</v>
      </c>
      <c r="CD4" s="2">
        <f ca="1">CC4*2-IF(CC4*2&gt;=Solutions!$B$9,Solutions!$B$9,0)</f>
        <v>45433017218531</v>
      </c>
      <c r="CE4" s="2">
        <f ca="1">CD4*2-IF(CD4*2&gt;=Solutions!$B$9,Solutions!$B$9,0)</f>
        <v>90866034437062</v>
      </c>
      <c r="CF4" s="2">
        <f ca="1">CE4*2-IF(CE4*2&gt;=Solutions!$B$9,Solutions!$B$9,0)</f>
        <v>62416351360077</v>
      </c>
      <c r="CG4" s="2">
        <f ca="1">CF4*2-IF(CF4*2&gt;=Solutions!$B$9,Solutions!$B$9,0)</f>
        <v>5516985206107</v>
      </c>
      <c r="CH4" s="2">
        <f ca="1">CG4*2-IF(CG4*2&gt;=Solutions!$B$9,Solutions!$B$9,0)</f>
        <v>11033970412214</v>
      </c>
      <c r="CI4" s="2">
        <f ca="1">CH4*2-IF(CH4*2&gt;=Solutions!$B$9,Solutions!$B$9,0)</f>
        <v>22067940824428</v>
      </c>
      <c r="CJ4" s="2">
        <f ca="1">CI4*2-IF(CI4*2&gt;=Solutions!$B$9,Solutions!$B$9,0)</f>
        <v>44135881648856</v>
      </c>
      <c r="CK4" s="2">
        <f ca="1">CJ4*2-IF(CJ4*2&gt;=Solutions!$B$9,Solutions!$B$9,0)</f>
        <v>88271763297712</v>
      </c>
      <c r="CL4" s="2">
        <f ca="1">CK4*2-IF(CK4*2&gt;=Solutions!$B$9,Solutions!$B$9,0)</f>
        <v>57227809081377</v>
      </c>
      <c r="CM4" s="2">
        <f ca="1">CL4*2-IF(CL4*2&gt;=Solutions!$B$9,Solutions!$B$9,0)</f>
        <v>114455618162754</v>
      </c>
      <c r="CN4" s="2">
        <f ca="1">CM4*2-IF(CM4*2&gt;=Solutions!$B$9,Solutions!$B$9,0)</f>
        <v>109595518811461</v>
      </c>
      <c r="CO4" s="2">
        <f ca="1">CN4*2-IF(CN4*2&gt;=Solutions!$B$9,Solutions!$B$9,0)</f>
        <v>99875320108875</v>
      </c>
      <c r="CP4" s="2">
        <f ca="1">CO4*2-IF(CO4*2&gt;=Solutions!$B$9,Solutions!$B$9,0)</f>
        <v>80434922703703</v>
      </c>
      <c r="CQ4" s="2">
        <f ca="1">CP4*2-IF(CP4*2&gt;=Solutions!$B$9,Solutions!$B$9,0)</f>
        <v>41554127893359</v>
      </c>
      <c r="CR4" s="2">
        <f ca="1">CQ4*2-IF(CQ4*2&gt;=Solutions!$B$9,Solutions!$B$9,0)</f>
        <v>83108255786718</v>
      </c>
      <c r="CS4" s="2">
        <f ca="1">CR4*2-IF(CR4*2&gt;=Solutions!$B$9,Solutions!$B$9,0)</f>
        <v>46900794059389</v>
      </c>
      <c r="CT4" s="2">
        <f ca="1">CS4*2-IF(CS4*2&gt;=Solutions!$B$9,Solutions!$B$9,0)</f>
        <v>93801588118778</v>
      </c>
      <c r="CU4" s="2">
        <f ca="1">CT4*2-IF(CT4*2&gt;=Solutions!$B$9,Solutions!$B$9,0)</f>
        <v>68287458723509</v>
      </c>
      <c r="CV4" s="2">
        <f ca="1">CU4*2-IF(CU4*2&gt;=Solutions!$B$9,Solutions!$B$9,0)</f>
        <v>17259199932971</v>
      </c>
      <c r="CW4" s="2">
        <f ca="1">CV4*2-IF(CV4*2&gt;=Solutions!$B$9,Solutions!$B$9,0)</f>
        <v>34518399865942</v>
      </c>
      <c r="CX4" s="2">
        <f ca="1">CW4*2-IF(CW4*2&gt;=Solutions!$B$9,Solutions!$B$9,0)</f>
        <v>69036799731884</v>
      </c>
      <c r="CY4" s="2">
        <f ca="1">CX4*2-IF(CX4*2&gt;=Solutions!$B$9,Solutions!$B$9,0)</f>
        <v>18757881949721</v>
      </c>
      <c r="CZ4" s="2">
        <f ca="1">CY4*2-IF(CY4*2&gt;=Solutions!$B$9,Solutions!$B$9,0)</f>
        <v>37515763899442</v>
      </c>
      <c r="DA4" s="1">
        <f>INT(DA3/2)</f>
        <v>50870791038330</v>
      </c>
      <c r="DB4" s="1">
        <f ca="1">IF(ISODD(DA4),MOD(DB3+MOD(SUMPRODUCT(--ISODD(INT(C4/DD$2:DK$2)),DD4:DK4),Solutions!$B$9)+MOD(SUMPRODUCT(--ISODD(INT(C4/DL$2:DS$2)),DL4:DS4),Solutions!$B$9)+MOD(SUMPRODUCT(--ISODD(INT(C4/DT$2:EA$2)),DT4:EA4),Solutions!$B$9)+MOD(SUMPRODUCT(--ISODD(INT(C4/EB$2:EI$2)),EB4:EI4),Solutions!$B$9)+MOD(SUMPRODUCT(--ISODD(INT(C4/EJ$2:EQ$2)),EJ4:EQ4),Solutions!$B$9)+MOD(SUMPRODUCT(--ISODD(INT(C4/ER$2:EY$2)),ER4:EY4),Solutions!$B$9)+MOD(SUMPRODUCT(--ISODD(INT(C4/EZ$2:FA$2)),EZ4:FA4),Solutions!$B$9),Solutions!$B$9),DB3)</f>
        <v>113126375438187</v>
      </c>
      <c r="DC4" s="1">
        <f ca="1">IF(ISODD(DA4),MOD(MOD(SUMPRODUCT(--ISODD(INT(BB4/DD$2:DK$2)),DD4:DK4),Solutions!$B$9)+MOD(SUMPRODUCT(--ISODD(INT(BB4/DL$2:DS$2)),DL4:DS4),Solutions!$B$9)+MOD(SUMPRODUCT(--ISODD(INT(BB4/DT$2:EA$2)),DT4:EA4),Solutions!$B$9)+MOD(SUMPRODUCT(--ISODD(INT(BB4/EB$2:EI$2)),EB4:EI4),Solutions!$B$9)+MOD(SUMPRODUCT(--ISODD(INT(BB4/EJ$2:EQ$2)),EJ4:EQ4),Solutions!$B$9)+MOD(SUMPRODUCT(--ISODD(INT(BB4/ER$2:EY$2)),ER4:EY4),Solutions!$B$9)+MOD(SUMPRODUCT(--ISODD(INT(BB4/EZ$2:FA$2)),EZ4:FA4),Solutions!$B$9),Solutions!$B$9),DC3)</f>
        <v>29313613460272</v>
      </c>
      <c r="DD4" s="2">
        <f t="shared" ref="DD4:DD50" ca="1" si="100">DC3</f>
        <v>29313613460272</v>
      </c>
      <c r="DE4" s="2">
        <f ca="1">DD4*2-IF(DD4*2&gt;=Solutions!$B$9,Solutions!$B$9,0)</f>
        <v>58627226920544</v>
      </c>
      <c r="DF4" s="2">
        <f ca="1">DE4*2-IF(DE4*2&gt;=Solutions!$B$9,Solutions!$B$9,0)</f>
        <v>117254453841088</v>
      </c>
      <c r="DG4" s="2">
        <f ca="1">DF4*2-IF(DF4*2&gt;=Solutions!$B$9,Solutions!$B$9,0)</f>
        <v>115193190168129</v>
      </c>
      <c r="DH4" s="2">
        <f ca="1">DG4*2-IF(DG4*2&gt;=Solutions!$B$9,Solutions!$B$9,0)</f>
        <v>111070662822211</v>
      </c>
      <c r="DI4" s="2">
        <f ca="1">DH4*2-IF(DH4*2&gt;=Solutions!$B$9,Solutions!$B$9,0)</f>
        <v>102825608130375</v>
      </c>
      <c r="DJ4" s="2">
        <f ca="1">DI4*2-IF(DI4*2&gt;=Solutions!$B$9,Solutions!$B$9,0)</f>
        <v>86335498746703</v>
      </c>
      <c r="DK4" s="2">
        <f ca="1">DJ4*2-IF(DJ4*2&gt;=Solutions!$B$9,Solutions!$B$9,0)</f>
        <v>53355279979359</v>
      </c>
      <c r="DL4" s="2">
        <f ca="1">DK4*2-IF(DK4*2&gt;=Solutions!$B$9,Solutions!$B$9,0)</f>
        <v>106710559958718</v>
      </c>
      <c r="DM4" s="2">
        <f ca="1">DL4*2-IF(DL4*2&gt;=Solutions!$B$9,Solutions!$B$9,0)</f>
        <v>94105402403389</v>
      </c>
      <c r="DN4" s="2">
        <f ca="1">DM4*2-IF(DM4*2&gt;=Solutions!$B$9,Solutions!$B$9,0)</f>
        <v>68895087292731</v>
      </c>
      <c r="DO4" s="2">
        <f ca="1">DN4*2-IF(DN4*2&gt;=Solutions!$B$9,Solutions!$B$9,0)</f>
        <v>18474457071415</v>
      </c>
      <c r="DP4" s="2">
        <f ca="1">DO4*2-IF(DO4*2&gt;=Solutions!$B$9,Solutions!$B$9,0)</f>
        <v>36948914142830</v>
      </c>
      <c r="DQ4" s="2">
        <f ca="1">DP4*2-IF(DP4*2&gt;=Solutions!$B$9,Solutions!$B$9,0)</f>
        <v>73897828285660</v>
      </c>
      <c r="DR4" s="2">
        <f ca="1">DQ4*2-IF(DQ4*2&gt;=Solutions!$B$9,Solutions!$B$9,0)</f>
        <v>28479939057273</v>
      </c>
      <c r="DS4" s="2">
        <f ca="1">DR4*2-IF(DR4*2&gt;=Solutions!$B$9,Solutions!$B$9,0)</f>
        <v>56959878114546</v>
      </c>
      <c r="DT4" s="2">
        <f ca="1">DS4*2-IF(DS4*2&gt;=Solutions!$B$9,Solutions!$B$9,0)</f>
        <v>113919756229092</v>
      </c>
      <c r="DU4" s="2">
        <f ca="1">DT4*2-IF(DT4*2&gt;=Solutions!$B$9,Solutions!$B$9,0)</f>
        <v>108523794944137</v>
      </c>
      <c r="DV4" s="2">
        <f ca="1">DU4*2-IF(DU4*2&gt;=Solutions!$B$9,Solutions!$B$9,0)</f>
        <v>97731872374227</v>
      </c>
      <c r="DW4" s="2">
        <f ca="1">DV4*2-IF(DV4*2&gt;=Solutions!$B$9,Solutions!$B$9,0)</f>
        <v>76148027234407</v>
      </c>
      <c r="DX4" s="2">
        <f ca="1">DW4*2-IF(DW4*2&gt;=Solutions!$B$9,Solutions!$B$9,0)</f>
        <v>32980336954767</v>
      </c>
      <c r="DY4" s="2">
        <f ca="1">DX4*2-IF(DX4*2&gt;=Solutions!$B$9,Solutions!$B$9,0)</f>
        <v>65960673909534</v>
      </c>
      <c r="DZ4" s="2">
        <f ca="1">DY4*2-IF(DY4*2&gt;=Solutions!$B$9,Solutions!$B$9,0)</f>
        <v>12605630305021</v>
      </c>
      <c r="EA4" s="2">
        <f ca="1">DZ4*2-IF(DZ4*2&gt;=Solutions!$B$9,Solutions!$B$9,0)</f>
        <v>25211260610042</v>
      </c>
      <c r="EB4" s="2">
        <f ca="1">EA4*2-IF(EA4*2&gt;=Solutions!$B$9,Solutions!$B$9,0)</f>
        <v>50422521220084</v>
      </c>
      <c r="EC4" s="2">
        <f ca="1">EB4*2-IF(EB4*2&gt;=Solutions!$B$9,Solutions!$B$9,0)</f>
        <v>100845042440168</v>
      </c>
      <c r="ED4" s="2">
        <f ca="1">EC4*2-IF(EC4*2&gt;=Solutions!$B$9,Solutions!$B$9,0)</f>
        <v>82374367366289</v>
      </c>
      <c r="EE4" s="2">
        <f ca="1">ED4*2-IF(ED4*2&gt;=Solutions!$B$9,Solutions!$B$9,0)</f>
        <v>45433017218531</v>
      </c>
      <c r="EF4" s="2">
        <f ca="1">EE4*2-IF(EE4*2&gt;=Solutions!$B$9,Solutions!$B$9,0)</f>
        <v>90866034437062</v>
      </c>
      <c r="EG4" s="2">
        <f ca="1">EF4*2-IF(EF4*2&gt;=Solutions!$B$9,Solutions!$B$9,0)</f>
        <v>62416351360077</v>
      </c>
      <c r="EH4" s="2">
        <f ca="1">EG4*2-IF(EG4*2&gt;=Solutions!$B$9,Solutions!$B$9,0)</f>
        <v>5516985206107</v>
      </c>
      <c r="EI4" s="2">
        <f ca="1">EH4*2-IF(EH4*2&gt;=Solutions!$B$9,Solutions!$B$9,0)</f>
        <v>11033970412214</v>
      </c>
      <c r="EJ4" s="2">
        <f ca="1">EI4*2-IF(EI4*2&gt;=Solutions!$B$9,Solutions!$B$9,0)</f>
        <v>22067940824428</v>
      </c>
      <c r="EK4" s="2">
        <f ca="1">EJ4*2-IF(EJ4*2&gt;=Solutions!$B$9,Solutions!$B$9,0)</f>
        <v>44135881648856</v>
      </c>
      <c r="EL4" s="2">
        <f ca="1">EK4*2-IF(EK4*2&gt;=Solutions!$B$9,Solutions!$B$9,0)</f>
        <v>88271763297712</v>
      </c>
      <c r="EM4" s="2">
        <f ca="1">EL4*2-IF(EL4*2&gt;=Solutions!$B$9,Solutions!$B$9,0)</f>
        <v>57227809081377</v>
      </c>
      <c r="EN4" s="2">
        <f ca="1">EM4*2-IF(EM4*2&gt;=Solutions!$B$9,Solutions!$B$9,0)</f>
        <v>114455618162754</v>
      </c>
      <c r="EO4" s="2">
        <f ca="1">EN4*2-IF(EN4*2&gt;=Solutions!$B$9,Solutions!$B$9,0)</f>
        <v>109595518811461</v>
      </c>
      <c r="EP4" s="2">
        <f ca="1">EO4*2-IF(EO4*2&gt;=Solutions!$B$9,Solutions!$B$9,0)</f>
        <v>99875320108875</v>
      </c>
      <c r="EQ4" s="2">
        <f ca="1">EP4*2-IF(EP4*2&gt;=Solutions!$B$9,Solutions!$B$9,0)</f>
        <v>80434922703703</v>
      </c>
      <c r="ER4" s="2">
        <f ca="1">EQ4*2-IF(EQ4*2&gt;=Solutions!$B$9,Solutions!$B$9,0)</f>
        <v>41554127893359</v>
      </c>
      <c r="ES4" s="2">
        <f ca="1">ER4*2-IF(ER4*2&gt;=Solutions!$B$9,Solutions!$B$9,0)</f>
        <v>83108255786718</v>
      </c>
      <c r="ET4" s="2">
        <f ca="1">ES4*2-IF(ES4*2&gt;=Solutions!$B$9,Solutions!$B$9,0)</f>
        <v>46900794059389</v>
      </c>
      <c r="EU4" s="2">
        <f ca="1">ET4*2-IF(ET4*2&gt;=Solutions!$B$9,Solutions!$B$9,0)</f>
        <v>93801588118778</v>
      </c>
      <c r="EV4" s="2">
        <f ca="1">EU4*2-IF(EU4*2&gt;=Solutions!$B$9,Solutions!$B$9,0)</f>
        <v>68287458723509</v>
      </c>
      <c r="EW4" s="2">
        <f ca="1">EV4*2-IF(EV4*2&gt;=Solutions!$B$9,Solutions!$B$9,0)</f>
        <v>17259199932971</v>
      </c>
      <c r="EX4" s="2">
        <f ca="1">EW4*2-IF(EW4*2&gt;=Solutions!$B$9,Solutions!$B$9,0)</f>
        <v>34518399865942</v>
      </c>
      <c r="EY4" s="2">
        <f ca="1">EX4*2-IF(EX4*2&gt;=Solutions!$B$9,Solutions!$B$9,0)</f>
        <v>69036799731884</v>
      </c>
      <c r="EZ4" s="2">
        <f ca="1">EY4*2-IF(EY4*2&gt;=Solutions!$B$9,Solutions!$B$9,0)</f>
        <v>18757881949721</v>
      </c>
      <c r="FA4" s="2">
        <f ca="1">EZ4*2-IF(EZ4*2&gt;=Solutions!$B$9,Solutions!$B$9,0)</f>
        <v>37515763899442</v>
      </c>
    </row>
    <row r="5" spans="1:157">
      <c r="A5" s="1">
        <v>2</v>
      </c>
      <c r="B5" s="1">
        <f t="shared" ref="B5:B50" si="101">B4*2</f>
        <v>4</v>
      </c>
      <c r="C5" s="1">
        <f ca="1">MOD(MOD(SUMPRODUCT(--ISODD(INT(C4/D$2:K$2)),D5:K5),Solutions!$B$9)+MOD(SUMPRODUCT(--ISODD(INT(C4/L$2:S$2)),L5:S5),Solutions!$B$9)+MOD(SUMPRODUCT(--ISODD(INT(C4/T$2:AA$2)),T5:AA5),Solutions!$B$9)+MOD(SUMPRODUCT(--ISODD(INT(C4/AB$2:AI$2)),AB5:AI5),Solutions!$B$9)+MOD(SUMPRODUCT(--ISODD(INT(C4/AJ$2:AQ$2)),AJ5:AQ5),Solutions!$B$9)+MOD(SUMPRODUCT(--ISODD(INT(C4/AR$2:AY$2)),AR5:AY5),Solutions!$B$9)+MOD(SUMPRODUCT(--ISODD(INT(C4/AZ$2:BA$2)),AZ5:BA5),Solutions!$B$9),Solutions!$B$9)</f>
        <v>86080875835131</v>
      </c>
      <c r="D5" s="2">
        <f t="shared" ref="D5:D50" ca="1" si="102">BB4+1</f>
        <v>47283546981981</v>
      </c>
      <c r="E5" s="2">
        <f ca="1">D5*2-IF(D5*2&gt;=Solutions!$B$9,Solutions!$B$9,0)</f>
        <v>94567093963962</v>
      </c>
      <c r="F5" s="2">
        <f ca="1">E5*2-IF(E5*2&gt;=Solutions!$B$9,Solutions!$B$9,0)</f>
        <v>69818470413877</v>
      </c>
      <c r="G5" s="2">
        <f ca="1">F5*2-IF(F5*2&gt;=Solutions!$B$9,Solutions!$B$9,0)</f>
        <v>20321223313707</v>
      </c>
      <c r="H5" s="2">
        <f ca="1">G5*2-IF(G5*2&gt;=Solutions!$B$9,Solutions!$B$9,0)</f>
        <v>40642446627414</v>
      </c>
      <c r="I5" s="2">
        <f ca="1">H5*2-IF(H5*2&gt;=Solutions!$B$9,Solutions!$B$9,0)</f>
        <v>81284893254828</v>
      </c>
      <c r="J5" s="2">
        <f ca="1">I5*2-IF(I5*2&gt;=Solutions!$B$9,Solutions!$B$9,0)</f>
        <v>43254068995609</v>
      </c>
      <c r="K5" s="2">
        <f ca="1">J5*2-IF(J5*2&gt;=Solutions!$B$9,Solutions!$B$9,0)</f>
        <v>86508137991218</v>
      </c>
      <c r="L5" s="2">
        <f ca="1">K5*2-IF(K5*2&gt;=Solutions!$B$9,Solutions!$B$9,0)</f>
        <v>53700558468389</v>
      </c>
      <c r="M5" s="2">
        <f ca="1">L5*2-IF(L5*2&gt;=Solutions!$B$9,Solutions!$B$9,0)</f>
        <v>107401116936778</v>
      </c>
      <c r="N5" s="2">
        <f ca="1">M5*2-IF(M5*2&gt;=Solutions!$B$9,Solutions!$B$9,0)</f>
        <v>95486516359509</v>
      </c>
      <c r="O5" s="2">
        <f ca="1">N5*2-IF(N5*2&gt;=Solutions!$B$9,Solutions!$B$9,0)</f>
        <v>71657315204971</v>
      </c>
      <c r="P5" s="2">
        <f ca="1">O5*2-IF(O5*2&gt;=Solutions!$B$9,Solutions!$B$9,0)</f>
        <v>23998912895895</v>
      </c>
      <c r="Q5" s="2">
        <f ca="1">P5*2-IF(P5*2&gt;=Solutions!$B$9,Solutions!$B$9,0)</f>
        <v>47997825791790</v>
      </c>
      <c r="R5" s="2">
        <f ca="1">Q5*2-IF(Q5*2&gt;=Solutions!$B$9,Solutions!$B$9,0)</f>
        <v>95995651583580</v>
      </c>
      <c r="S5" s="2">
        <f ca="1">R5*2-IF(R5*2&gt;=Solutions!$B$9,Solutions!$B$9,0)</f>
        <v>72675585653113</v>
      </c>
      <c r="T5" s="2">
        <f ca="1">S5*2-IF(S5*2&gt;=Solutions!$B$9,Solutions!$B$9,0)</f>
        <v>26035453792179</v>
      </c>
      <c r="U5" s="2">
        <f ca="1">T5*2-IF(T5*2&gt;=Solutions!$B$9,Solutions!$B$9,0)</f>
        <v>52070907584358</v>
      </c>
      <c r="V5" s="2">
        <f ca="1">U5*2-IF(U5*2&gt;=Solutions!$B$9,Solutions!$B$9,0)</f>
        <v>104141815168716</v>
      </c>
      <c r="W5" s="2">
        <f ca="1">V5*2-IF(V5*2&gt;=Solutions!$B$9,Solutions!$B$9,0)</f>
        <v>88967912823385</v>
      </c>
      <c r="X5" s="2">
        <f ca="1">W5*2-IF(W5*2&gt;=Solutions!$B$9,Solutions!$B$9,0)</f>
        <v>58620108132723</v>
      </c>
      <c r="Y5" s="2">
        <f ca="1">X5*2-IF(X5*2&gt;=Solutions!$B$9,Solutions!$B$9,0)</f>
        <v>117240216265446</v>
      </c>
      <c r="Z5" s="2">
        <f ca="1">Y5*2-IF(Y5*2&gt;=Solutions!$B$9,Solutions!$B$9,0)</f>
        <v>115164715016845</v>
      </c>
      <c r="AA5" s="2">
        <f ca="1">Z5*2-IF(Z5*2&gt;=Solutions!$B$9,Solutions!$B$9,0)</f>
        <v>111013712519643</v>
      </c>
      <c r="AB5" s="2">
        <f ca="1">AA5*2-IF(AA5*2&gt;=Solutions!$B$9,Solutions!$B$9,0)</f>
        <v>102711707525239</v>
      </c>
      <c r="AC5" s="2">
        <f ca="1">AB5*2-IF(AB5*2&gt;=Solutions!$B$9,Solutions!$B$9,0)</f>
        <v>86107697536431</v>
      </c>
      <c r="AD5" s="2">
        <f ca="1">AC5*2-IF(AC5*2&gt;=Solutions!$B$9,Solutions!$B$9,0)</f>
        <v>52899677558815</v>
      </c>
      <c r="AE5" s="2">
        <f ca="1">AD5*2-IF(AD5*2&gt;=Solutions!$B$9,Solutions!$B$9,0)</f>
        <v>105799355117630</v>
      </c>
      <c r="AF5" s="2">
        <f ca="1">AE5*2-IF(AE5*2&gt;=Solutions!$B$9,Solutions!$B$9,0)</f>
        <v>92282992721213</v>
      </c>
      <c r="AG5" s="2">
        <f ca="1">AF5*2-IF(AF5*2&gt;=Solutions!$B$9,Solutions!$B$9,0)</f>
        <v>65250267928379</v>
      </c>
      <c r="AH5" s="2">
        <f ca="1">AG5*2-IF(AG5*2&gt;=Solutions!$B$9,Solutions!$B$9,0)</f>
        <v>11184818342711</v>
      </c>
      <c r="AI5" s="2">
        <f ca="1">AH5*2-IF(AH5*2&gt;=Solutions!$B$9,Solutions!$B$9,0)</f>
        <v>22369636685422</v>
      </c>
      <c r="AJ5" s="2">
        <f ca="1">AI5*2-IF(AI5*2&gt;=Solutions!$B$9,Solutions!$B$9,0)</f>
        <v>44739273370844</v>
      </c>
      <c r="AK5" s="2">
        <f ca="1">AJ5*2-IF(AJ5*2&gt;=Solutions!$B$9,Solutions!$B$9,0)</f>
        <v>89478546741688</v>
      </c>
      <c r="AL5" s="2">
        <f ca="1">AK5*2-IF(AK5*2&gt;=Solutions!$B$9,Solutions!$B$9,0)</f>
        <v>59641375969329</v>
      </c>
      <c r="AM5" s="2">
        <f ca="1">AL5*2-IF(AL5*2&gt;=Solutions!$B$9,Solutions!$B$9,0)</f>
        <v>119282751938658</v>
      </c>
      <c r="AN5" s="2">
        <f ca="1">AM5*2-IF(AM5*2&gt;=Solutions!$B$9,Solutions!$B$9,0)</f>
        <v>119249786363269</v>
      </c>
      <c r="AO5" s="2">
        <f ca="1">AN5*2-IF(AN5*2&gt;=Solutions!$B$9,Solutions!$B$9,0)</f>
        <v>119183855212491</v>
      </c>
      <c r="AP5" s="2">
        <f ca="1">AO5*2-IF(AO5*2&gt;=Solutions!$B$9,Solutions!$B$9,0)</f>
        <v>119051992910935</v>
      </c>
      <c r="AQ5" s="2">
        <f ca="1">AP5*2-IF(AP5*2&gt;=Solutions!$B$9,Solutions!$B$9,0)</f>
        <v>118788268307823</v>
      </c>
      <c r="AR5" s="2">
        <f ca="1">AQ5*2-IF(AQ5*2&gt;=Solutions!$B$9,Solutions!$B$9,0)</f>
        <v>118260819101599</v>
      </c>
      <c r="AS5" s="2">
        <f ca="1">AR5*2-IF(AR5*2&gt;=Solutions!$B$9,Solutions!$B$9,0)</f>
        <v>117205920689151</v>
      </c>
      <c r="AT5" s="2">
        <f ca="1">AS5*2-IF(AS5*2&gt;=Solutions!$B$9,Solutions!$B$9,0)</f>
        <v>115096123864255</v>
      </c>
      <c r="AU5" s="2">
        <f ca="1">AT5*2-IF(AT5*2&gt;=Solutions!$B$9,Solutions!$B$9,0)</f>
        <v>110876530214463</v>
      </c>
      <c r="AV5" s="2">
        <f ca="1">AU5*2-IF(AU5*2&gt;=Solutions!$B$9,Solutions!$B$9,0)</f>
        <v>102437342914879</v>
      </c>
      <c r="AW5" s="2">
        <f ca="1">AV5*2-IF(AV5*2&gt;=Solutions!$B$9,Solutions!$B$9,0)</f>
        <v>85558968315711</v>
      </c>
      <c r="AX5" s="2">
        <f ca="1">AW5*2-IF(AW5*2&gt;=Solutions!$B$9,Solutions!$B$9,0)</f>
        <v>51802219117375</v>
      </c>
      <c r="AY5" s="2">
        <f ca="1">AX5*2-IF(AX5*2&gt;=Solutions!$B$9,Solutions!$B$9,0)</f>
        <v>103604438234750</v>
      </c>
      <c r="AZ5" s="2">
        <f ca="1">AY5*2-IF(AY5*2&gt;=Solutions!$B$9,Solutions!$B$9,0)</f>
        <v>87893158955453</v>
      </c>
      <c r="BA5" s="2">
        <f ca="1">AZ5*2-IF(AZ5*2&gt;=Solutions!$B$9,Solutions!$B$9,0)</f>
        <v>56470600396859</v>
      </c>
      <c r="BB5" s="1">
        <f ca="1">MOD(MOD(SUMPRODUCT(--ISODD(INT(BB4/BC$2:BJ$2)),BC5:BJ5),Solutions!$B$9)+MOD(SUMPRODUCT(--ISODD(INT(BB4/BK$2:BR$2)),BK5:BR5),Solutions!$B$9)+MOD(SUMPRODUCT(--ISODD(INT(BB4/BS$2:BZ$2)),BS5:BZ5),Solutions!$B$9)+MOD(SUMPRODUCT(--ISODD(INT(BB4/CA$2:CH$2)),CA5:CH5),Solutions!$B$9)+MOD(SUMPRODUCT(--ISODD(INT(BB4/CI$2:CP$2)),CI5:CP5),Solutions!$B$9)+MOD(SUMPRODUCT(--ISODD(INT(BB4/CQ$2:CX$2)),CQ5:CX5),Solutions!$B$9)+MOD(SUMPRODUCT(--ISODD(INT(BB4/CY$2:CZ$2)),CY5:CZ5),Solutions!$B$9),Solutions!$B$9)</f>
        <v>44180207054288</v>
      </c>
      <c r="BC5" s="2">
        <f t="shared" ref="BC5:BC50" ca="1" si="103">BB4</f>
        <v>47283546981980</v>
      </c>
      <c r="BD5" s="2">
        <f ca="1">BC5*2-IF(BC5*2&gt;=Solutions!$B$9,Solutions!$B$9,0)</f>
        <v>94567093963960</v>
      </c>
      <c r="BE5" s="2">
        <f ca="1">BD5*2-IF(BD5*2&gt;=Solutions!$B$9,Solutions!$B$9,0)</f>
        <v>69818470413873</v>
      </c>
      <c r="BF5" s="2">
        <f ca="1">BE5*2-IF(BE5*2&gt;=Solutions!$B$9,Solutions!$B$9,0)</f>
        <v>20321223313699</v>
      </c>
      <c r="BG5" s="2">
        <f ca="1">BF5*2-IF(BF5*2&gt;=Solutions!$B$9,Solutions!$B$9,0)</f>
        <v>40642446627398</v>
      </c>
      <c r="BH5" s="2">
        <f ca="1">BG5*2-IF(BG5*2&gt;=Solutions!$B$9,Solutions!$B$9,0)</f>
        <v>81284893254796</v>
      </c>
      <c r="BI5" s="2">
        <f ca="1">BH5*2-IF(BH5*2&gt;=Solutions!$B$9,Solutions!$B$9,0)</f>
        <v>43254068995545</v>
      </c>
      <c r="BJ5" s="2">
        <f ca="1">BI5*2-IF(BI5*2&gt;=Solutions!$B$9,Solutions!$B$9,0)</f>
        <v>86508137991090</v>
      </c>
      <c r="BK5" s="2">
        <f ca="1">BJ5*2-IF(BJ5*2&gt;=Solutions!$B$9,Solutions!$B$9,0)</f>
        <v>53700558468133</v>
      </c>
      <c r="BL5" s="2">
        <f ca="1">BK5*2-IF(BK5*2&gt;=Solutions!$B$9,Solutions!$B$9,0)</f>
        <v>107401116936266</v>
      </c>
      <c r="BM5" s="2">
        <f ca="1">BL5*2-IF(BL5*2&gt;=Solutions!$B$9,Solutions!$B$9,0)</f>
        <v>95486516358485</v>
      </c>
      <c r="BN5" s="2">
        <f ca="1">BM5*2-IF(BM5*2&gt;=Solutions!$B$9,Solutions!$B$9,0)</f>
        <v>71657315202923</v>
      </c>
      <c r="BO5" s="2">
        <f ca="1">BN5*2-IF(BN5*2&gt;=Solutions!$B$9,Solutions!$B$9,0)</f>
        <v>23998912891799</v>
      </c>
      <c r="BP5" s="2">
        <f ca="1">BO5*2-IF(BO5*2&gt;=Solutions!$B$9,Solutions!$B$9,0)</f>
        <v>47997825783598</v>
      </c>
      <c r="BQ5" s="2">
        <f ca="1">BP5*2-IF(BP5*2&gt;=Solutions!$B$9,Solutions!$B$9,0)</f>
        <v>95995651567196</v>
      </c>
      <c r="BR5" s="2">
        <f ca="1">BQ5*2-IF(BQ5*2&gt;=Solutions!$B$9,Solutions!$B$9,0)</f>
        <v>72675585620345</v>
      </c>
      <c r="BS5" s="2">
        <f ca="1">BR5*2-IF(BR5*2&gt;=Solutions!$B$9,Solutions!$B$9,0)</f>
        <v>26035453726643</v>
      </c>
      <c r="BT5" s="2">
        <f ca="1">BS5*2-IF(BS5*2&gt;=Solutions!$B$9,Solutions!$B$9,0)</f>
        <v>52070907453286</v>
      </c>
      <c r="BU5" s="2">
        <f ca="1">BT5*2-IF(BT5*2&gt;=Solutions!$B$9,Solutions!$B$9,0)</f>
        <v>104141814906572</v>
      </c>
      <c r="BV5" s="2">
        <f ca="1">BU5*2-IF(BU5*2&gt;=Solutions!$B$9,Solutions!$B$9,0)</f>
        <v>88967912299097</v>
      </c>
      <c r="BW5" s="2">
        <f ca="1">BV5*2-IF(BV5*2&gt;=Solutions!$B$9,Solutions!$B$9,0)</f>
        <v>58620107084147</v>
      </c>
      <c r="BX5" s="2">
        <f ca="1">BW5*2-IF(BW5*2&gt;=Solutions!$B$9,Solutions!$B$9,0)</f>
        <v>117240214168294</v>
      </c>
      <c r="BY5" s="2">
        <f ca="1">BX5*2-IF(BX5*2&gt;=Solutions!$B$9,Solutions!$B$9,0)</f>
        <v>115164710822541</v>
      </c>
      <c r="BZ5" s="2">
        <f ca="1">BY5*2-IF(BY5*2&gt;=Solutions!$B$9,Solutions!$B$9,0)</f>
        <v>111013704131035</v>
      </c>
      <c r="CA5" s="2">
        <f ca="1">BZ5*2-IF(BZ5*2&gt;=Solutions!$B$9,Solutions!$B$9,0)</f>
        <v>102711690748023</v>
      </c>
      <c r="CB5" s="2">
        <f ca="1">CA5*2-IF(CA5*2&gt;=Solutions!$B$9,Solutions!$B$9,0)</f>
        <v>86107663981999</v>
      </c>
      <c r="CC5" s="2">
        <f ca="1">CB5*2-IF(CB5*2&gt;=Solutions!$B$9,Solutions!$B$9,0)</f>
        <v>52899610449951</v>
      </c>
      <c r="CD5" s="2">
        <f ca="1">CC5*2-IF(CC5*2&gt;=Solutions!$B$9,Solutions!$B$9,0)</f>
        <v>105799220899902</v>
      </c>
      <c r="CE5" s="2">
        <f ca="1">CD5*2-IF(CD5*2&gt;=Solutions!$B$9,Solutions!$B$9,0)</f>
        <v>92282724285757</v>
      </c>
      <c r="CF5" s="2">
        <f ca="1">CE5*2-IF(CE5*2&gt;=Solutions!$B$9,Solutions!$B$9,0)</f>
        <v>65249731057467</v>
      </c>
      <c r="CG5" s="2">
        <f ca="1">CF5*2-IF(CF5*2&gt;=Solutions!$B$9,Solutions!$B$9,0)</f>
        <v>11183744600887</v>
      </c>
      <c r="CH5" s="2">
        <f ca="1">CG5*2-IF(CG5*2&gt;=Solutions!$B$9,Solutions!$B$9,0)</f>
        <v>22367489201774</v>
      </c>
      <c r="CI5" s="2">
        <f ca="1">CH5*2-IF(CH5*2&gt;=Solutions!$B$9,Solutions!$B$9,0)</f>
        <v>44734978403548</v>
      </c>
      <c r="CJ5" s="2">
        <f ca="1">CI5*2-IF(CI5*2&gt;=Solutions!$B$9,Solutions!$B$9,0)</f>
        <v>89469956807096</v>
      </c>
      <c r="CK5" s="2">
        <f ca="1">CJ5*2-IF(CJ5*2&gt;=Solutions!$B$9,Solutions!$B$9,0)</f>
        <v>59624196100145</v>
      </c>
      <c r="CL5" s="2">
        <f ca="1">CK5*2-IF(CK5*2&gt;=Solutions!$B$9,Solutions!$B$9,0)</f>
        <v>119248392200290</v>
      </c>
      <c r="CM5" s="2">
        <f ca="1">CL5*2-IF(CL5*2&gt;=Solutions!$B$9,Solutions!$B$9,0)</f>
        <v>119181066886533</v>
      </c>
      <c r="CN5" s="2">
        <f ca="1">CM5*2-IF(CM5*2&gt;=Solutions!$B$9,Solutions!$B$9,0)</f>
        <v>119046416259019</v>
      </c>
      <c r="CO5" s="2">
        <f ca="1">CN5*2-IF(CN5*2&gt;=Solutions!$B$9,Solutions!$B$9,0)</f>
        <v>118777115003991</v>
      </c>
      <c r="CP5" s="2">
        <f ca="1">CO5*2-IF(CO5*2&gt;=Solutions!$B$9,Solutions!$B$9,0)</f>
        <v>118238512493935</v>
      </c>
      <c r="CQ5" s="2">
        <f ca="1">CP5*2-IF(CP5*2&gt;=Solutions!$B$9,Solutions!$B$9,0)</f>
        <v>117161307473823</v>
      </c>
      <c r="CR5" s="2">
        <f ca="1">CQ5*2-IF(CQ5*2&gt;=Solutions!$B$9,Solutions!$B$9,0)</f>
        <v>115006897433599</v>
      </c>
      <c r="CS5" s="2">
        <f ca="1">CR5*2-IF(CR5*2&gt;=Solutions!$B$9,Solutions!$B$9,0)</f>
        <v>110698077353151</v>
      </c>
      <c r="CT5" s="2">
        <f ca="1">CS5*2-IF(CS5*2&gt;=Solutions!$B$9,Solutions!$B$9,0)</f>
        <v>102080437192255</v>
      </c>
      <c r="CU5" s="2">
        <f ca="1">CT5*2-IF(CT5*2&gt;=Solutions!$B$9,Solutions!$B$9,0)</f>
        <v>84845156870463</v>
      </c>
      <c r="CV5" s="2">
        <f ca="1">CU5*2-IF(CU5*2&gt;=Solutions!$B$9,Solutions!$B$9,0)</f>
        <v>50374596226879</v>
      </c>
      <c r="CW5" s="2">
        <f ca="1">CV5*2-IF(CV5*2&gt;=Solutions!$B$9,Solutions!$B$9,0)</f>
        <v>100749192453758</v>
      </c>
      <c r="CX5" s="2">
        <f ca="1">CW5*2-IF(CW5*2&gt;=Solutions!$B$9,Solutions!$B$9,0)</f>
        <v>82182667393469</v>
      </c>
      <c r="CY5" s="2">
        <f ca="1">CX5*2-IF(CX5*2&gt;=Solutions!$B$9,Solutions!$B$9,0)</f>
        <v>45049617272891</v>
      </c>
      <c r="CZ5" s="2">
        <f ca="1">CY5*2-IF(CY5*2&gt;=Solutions!$B$9,Solutions!$B$9,0)</f>
        <v>90099234545782</v>
      </c>
      <c r="DA5" s="1">
        <f t="shared" ref="DA5:DA50" si="104">INT(DA4/2)</f>
        <v>25435395519165</v>
      </c>
      <c r="DB5" s="1">
        <f ca="1">IF(ISODD(DA5),MOD(DB4+MOD(SUMPRODUCT(--ISODD(INT(C5/DD$2:DK$2)),DD5:DK5),Solutions!$B$9)+MOD(SUMPRODUCT(--ISODD(INT(C5/DL$2:DS$2)),DL5:DS5),Solutions!$B$9)+MOD(SUMPRODUCT(--ISODD(INT(C5/DT$2:EA$2)),DT5:EA5),Solutions!$B$9)+MOD(SUMPRODUCT(--ISODD(INT(C5/EB$2:EI$2)),EB5:EI5),Solutions!$B$9)+MOD(SUMPRODUCT(--ISODD(INT(C5/EJ$2:EQ$2)),EJ5:EQ5),Solutions!$B$9)+MOD(SUMPRODUCT(--ISODD(INT(C5/ER$2:EY$2)),ER5:EY5),Solutions!$B$9)+MOD(SUMPRODUCT(--ISODD(INT(C5/EZ$2:FA$2)),EZ5:FA5),Solutions!$B$9),Solutions!$B$9),DB4)</f>
        <v>65475132197558</v>
      </c>
      <c r="DC5" s="1">
        <f ca="1">IF(ISODD(DA5),MOD(MOD(SUMPRODUCT(--ISODD(INT(BB5/DD$2:DK$2)),DD5:DK5),Solutions!$B$9)+MOD(SUMPRODUCT(--ISODD(INT(BB5/DL$2:DS$2)),DL5:DS5),Solutions!$B$9)+MOD(SUMPRODUCT(--ISODD(INT(BB5/DT$2:EA$2)),DT5:EA5),Solutions!$B$9)+MOD(SUMPRODUCT(--ISODD(INT(BB5/EB$2:EI$2)),EB5:EI5),Solutions!$B$9)+MOD(SUMPRODUCT(--ISODD(INT(BB5/EJ$2:EQ$2)),EJ5:EQ5),Solutions!$B$9)+MOD(SUMPRODUCT(--ISODD(INT(BB5/ER$2:EY$2)),ER5:EY5),Solutions!$B$9)+MOD(SUMPRODUCT(--ISODD(INT(BB5/EZ$2:FA$2)),EZ5:FA5),Solutions!$B$9),Solutions!$B$9),DC4)</f>
        <v>115737329272503</v>
      </c>
      <c r="DD5" s="2">
        <f t="shared" ca="1" si="100"/>
        <v>29313613460272</v>
      </c>
      <c r="DE5" s="2">
        <f ca="1">DD5*2-IF(DD5*2&gt;=Solutions!$B$9,Solutions!$B$9,0)</f>
        <v>58627226920544</v>
      </c>
      <c r="DF5" s="2">
        <f ca="1">DE5*2-IF(DE5*2&gt;=Solutions!$B$9,Solutions!$B$9,0)</f>
        <v>117254453841088</v>
      </c>
      <c r="DG5" s="2">
        <f ca="1">DF5*2-IF(DF5*2&gt;=Solutions!$B$9,Solutions!$B$9,0)</f>
        <v>115193190168129</v>
      </c>
      <c r="DH5" s="2">
        <f ca="1">DG5*2-IF(DG5*2&gt;=Solutions!$B$9,Solutions!$B$9,0)</f>
        <v>111070662822211</v>
      </c>
      <c r="DI5" s="2">
        <f ca="1">DH5*2-IF(DH5*2&gt;=Solutions!$B$9,Solutions!$B$9,0)</f>
        <v>102825608130375</v>
      </c>
      <c r="DJ5" s="2">
        <f ca="1">DI5*2-IF(DI5*2&gt;=Solutions!$B$9,Solutions!$B$9,0)</f>
        <v>86335498746703</v>
      </c>
      <c r="DK5" s="2">
        <f ca="1">DJ5*2-IF(DJ5*2&gt;=Solutions!$B$9,Solutions!$B$9,0)</f>
        <v>53355279979359</v>
      </c>
      <c r="DL5" s="2">
        <f ca="1">DK5*2-IF(DK5*2&gt;=Solutions!$B$9,Solutions!$B$9,0)</f>
        <v>106710559958718</v>
      </c>
      <c r="DM5" s="2">
        <f ca="1">DL5*2-IF(DL5*2&gt;=Solutions!$B$9,Solutions!$B$9,0)</f>
        <v>94105402403389</v>
      </c>
      <c r="DN5" s="2">
        <f ca="1">DM5*2-IF(DM5*2&gt;=Solutions!$B$9,Solutions!$B$9,0)</f>
        <v>68895087292731</v>
      </c>
      <c r="DO5" s="2">
        <f ca="1">DN5*2-IF(DN5*2&gt;=Solutions!$B$9,Solutions!$B$9,0)</f>
        <v>18474457071415</v>
      </c>
      <c r="DP5" s="2">
        <f ca="1">DO5*2-IF(DO5*2&gt;=Solutions!$B$9,Solutions!$B$9,0)</f>
        <v>36948914142830</v>
      </c>
      <c r="DQ5" s="2">
        <f ca="1">DP5*2-IF(DP5*2&gt;=Solutions!$B$9,Solutions!$B$9,0)</f>
        <v>73897828285660</v>
      </c>
      <c r="DR5" s="2">
        <f ca="1">DQ5*2-IF(DQ5*2&gt;=Solutions!$B$9,Solutions!$B$9,0)</f>
        <v>28479939057273</v>
      </c>
      <c r="DS5" s="2">
        <f ca="1">DR5*2-IF(DR5*2&gt;=Solutions!$B$9,Solutions!$B$9,0)</f>
        <v>56959878114546</v>
      </c>
      <c r="DT5" s="2">
        <f ca="1">DS5*2-IF(DS5*2&gt;=Solutions!$B$9,Solutions!$B$9,0)</f>
        <v>113919756229092</v>
      </c>
      <c r="DU5" s="2">
        <f ca="1">DT5*2-IF(DT5*2&gt;=Solutions!$B$9,Solutions!$B$9,0)</f>
        <v>108523794944137</v>
      </c>
      <c r="DV5" s="2">
        <f ca="1">DU5*2-IF(DU5*2&gt;=Solutions!$B$9,Solutions!$B$9,0)</f>
        <v>97731872374227</v>
      </c>
      <c r="DW5" s="2">
        <f ca="1">DV5*2-IF(DV5*2&gt;=Solutions!$B$9,Solutions!$B$9,0)</f>
        <v>76148027234407</v>
      </c>
      <c r="DX5" s="2">
        <f ca="1">DW5*2-IF(DW5*2&gt;=Solutions!$B$9,Solutions!$B$9,0)</f>
        <v>32980336954767</v>
      </c>
      <c r="DY5" s="2">
        <f ca="1">DX5*2-IF(DX5*2&gt;=Solutions!$B$9,Solutions!$B$9,0)</f>
        <v>65960673909534</v>
      </c>
      <c r="DZ5" s="2">
        <f ca="1">DY5*2-IF(DY5*2&gt;=Solutions!$B$9,Solutions!$B$9,0)</f>
        <v>12605630305021</v>
      </c>
      <c r="EA5" s="2">
        <f ca="1">DZ5*2-IF(DZ5*2&gt;=Solutions!$B$9,Solutions!$B$9,0)</f>
        <v>25211260610042</v>
      </c>
      <c r="EB5" s="2">
        <f ca="1">EA5*2-IF(EA5*2&gt;=Solutions!$B$9,Solutions!$B$9,0)</f>
        <v>50422521220084</v>
      </c>
      <c r="EC5" s="2">
        <f ca="1">EB5*2-IF(EB5*2&gt;=Solutions!$B$9,Solutions!$B$9,0)</f>
        <v>100845042440168</v>
      </c>
      <c r="ED5" s="2">
        <f ca="1">EC5*2-IF(EC5*2&gt;=Solutions!$B$9,Solutions!$B$9,0)</f>
        <v>82374367366289</v>
      </c>
      <c r="EE5" s="2">
        <f ca="1">ED5*2-IF(ED5*2&gt;=Solutions!$B$9,Solutions!$B$9,0)</f>
        <v>45433017218531</v>
      </c>
      <c r="EF5" s="2">
        <f ca="1">EE5*2-IF(EE5*2&gt;=Solutions!$B$9,Solutions!$B$9,0)</f>
        <v>90866034437062</v>
      </c>
      <c r="EG5" s="2">
        <f ca="1">EF5*2-IF(EF5*2&gt;=Solutions!$B$9,Solutions!$B$9,0)</f>
        <v>62416351360077</v>
      </c>
      <c r="EH5" s="2">
        <f ca="1">EG5*2-IF(EG5*2&gt;=Solutions!$B$9,Solutions!$B$9,0)</f>
        <v>5516985206107</v>
      </c>
      <c r="EI5" s="2">
        <f ca="1">EH5*2-IF(EH5*2&gt;=Solutions!$B$9,Solutions!$B$9,0)</f>
        <v>11033970412214</v>
      </c>
      <c r="EJ5" s="2">
        <f ca="1">EI5*2-IF(EI5*2&gt;=Solutions!$B$9,Solutions!$B$9,0)</f>
        <v>22067940824428</v>
      </c>
      <c r="EK5" s="2">
        <f ca="1">EJ5*2-IF(EJ5*2&gt;=Solutions!$B$9,Solutions!$B$9,0)</f>
        <v>44135881648856</v>
      </c>
      <c r="EL5" s="2">
        <f ca="1">EK5*2-IF(EK5*2&gt;=Solutions!$B$9,Solutions!$B$9,0)</f>
        <v>88271763297712</v>
      </c>
      <c r="EM5" s="2">
        <f ca="1">EL5*2-IF(EL5*2&gt;=Solutions!$B$9,Solutions!$B$9,0)</f>
        <v>57227809081377</v>
      </c>
      <c r="EN5" s="2">
        <f ca="1">EM5*2-IF(EM5*2&gt;=Solutions!$B$9,Solutions!$B$9,0)</f>
        <v>114455618162754</v>
      </c>
      <c r="EO5" s="2">
        <f ca="1">EN5*2-IF(EN5*2&gt;=Solutions!$B$9,Solutions!$B$9,0)</f>
        <v>109595518811461</v>
      </c>
      <c r="EP5" s="2">
        <f ca="1">EO5*2-IF(EO5*2&gt;=Solutions!$B$9,Solutions!$B$9,0)</f>
        <v>99875320108875</v>
      </c>
      <c r="EQ5" s="2">
        <f ca="1">EP5*2-IF(EP5*2&gt;=Solutions!$B$9,Solutions!$B$9,0)</f>
        <v>80434922703703</v>
      </c>
      <c r="ER5" s="2">
        <f ca="1">EQ5*2-IF(EQ5*2&gt;=Solutions!$B$9,Solutions!$B$9,0)</f>
        <v>41554127893359</v>
      </c>
      <c r="ES5" s="2">
        <f ca="1">ER5*2-IF(ER5*2&gt;=Solutions!$B$9,Solutions!$B$9,0)</f>
        <v>83108255786718</v>
      </c>
      <c r="ET5" s="2">
        <f ca="1">ES5*2-IF(ES5*2&gt;=Solutions!$B$9,Solutions!$B$9,0)</f>
        <v>46900794059389</v>
      </c>
      <c r="EU5" s="2">
        <f ca="1">ET5*2-IF(ET5*2&gt;=Solutions!$B$9,Solutions!$B$9,0)</f>
        <v>93801588118778</v>
      </c>
      <c r="EV5" s="2">
        <f ca="1">EU5*2-IF(EU5*2&gt;=Solutions!$B$9,Solutions!$B$9,0)</f>
        <v>68287458723509</v>
      </c>
      <c r="EW5" s="2">
        <f ca="1">EV5*2-IF(EV5*2&gt;=Solutions!$B$9,Solutions!$B$9,0)</f>
        <v>17259199932971</v>
      </c>
      <c r="EX5" s="2">
        <f ca="1">EW5*2-IF(EW5*2&gt;=Solutions!$B$9,Solutions!$B$9,0)</f>
        <v>34518399865942</v>
      </c>
      <c r="EY5" s="2">
        <f ca="1">EX5*2-IF(EX5*2&gt;=Solutions!$B$9,Solutions!$B$9,0)</f>
        <v>69036799731884</v>
      </c>
      <c r="EZ5" s="2">
        <f ca="1">EY5*2-IF(EY5*2&gt;=Solutions!$B$9,Solutions!$B$9,0)</f>
        <v>18757881949721</v>
      </c>
      <c r="FA5" s="2">
        <f ca="1">EZ5*2-IF(EZ5*2&gt;=Solutions!$B$9,Solutions!$B$9,0)</f>
        <v>37515763899442</v>
      </c>
    </row>
    <row r="6" spans="1:157">
      <c r="A6" s="1">
        <v>3</v>
      </c>
      <c r="B6" s="1">
        <f t="shared" si="101"/>
        <v>8</v>
      </c>
      <c r="C6" s="1">
        <f ca="1">MOD(MOD(SUMPRODUCT(--ISODD(INT(C5/D$2:K$2)),D6:K6),Solutions!$B$9)+MOD(SUMPRODUCT(--ISODD(INT(C5/L$2:S$2)),L6:S6),Solutions!$B$9)+MOD(SUMPRODUCT(--ISODD(INT(C5/T$2:AA$2)),T6:AA6),Solutions!$B$9)+MOD(SUMPRODUCT(--ISODD(INT(C5/AB$2:AI$2)),AB6:AI6),Solutions!$B$9)+MOD(SUMPRODUCT(--ISODD(INT(C5/AJ$2:AQ$2)),AJ6:AQ6),Solutions!$B$9)+MOD(SUMPRODUCT(--ISODD(INT(C5/AR$2:AY$2)),AR6:AY6),Solutions!$B$9)+MOD(SUMPRODUCT(--ISODD(INT(C5/AZ$2:BA$2)),AZ6:BA6),Solutions!$B$9),Solutions!$B$9)</f>
        <v>94094868597709</v>
      </c>
      <c r="D6" s="2">
        <f t="shared" ca="1" si="102"/>
        <v>44180207054289</v>
      </c>
      <c r="E6" s="2">
        <f ca="1">D6*2-IF(D6*2&gt;=Solutions!$B$9,Solutions!$B$9,0)</f>
        <v>88360414108578</v>
      </c>
      <c r="F6" s="2">
        <f ca="1">E6*2-IF(E6*2&gt;=Solutions!$B$9,Solutions!$B$9,0)</f>
        <v>57405110703109</v>
      </c>
      <c r="G6" s="2">
        <f ca="1">F6*2-IF(F6*2&gt;=Solutions!$B$9,Solutions!$B$9,0)</f>
        <v>114810221406218</v>
      </c>
      <c r="H6" s="2">
        <f ca="1">G6*2-IF(G6*2&gt;=Solutions!$B$9,Solutions!$B$9,0)</f>
        <v>110304725298389</v>
      </c>
      <c r="I6" s="2">
        <f ca="1">H6*2-IF(H6*2&gt;=Solutions!$B$9,Solutions!$B$9,0)</f>
        <v>101293733082731</v>
      </c>
      <c r="J6" s="2">
        <f ca="1">I6*2-IF(I6*2&gt;=Solutions!$B$9,Solutions!$B$9,0)</f>
        <v>83271748651415</v>
      </c>
      <c r="K6" s="2">
        <f ca="1">J6*2-IF(J6*2&gt;=Solutions!$B$9,Solutions!$B$9,0)</f>
        <v>47227779788783</v>
      </c>
      <c r="L6" s="2">
        <f ca="1">K6*2-IF(K6*2&gt;=Solutions!$B$9,Solutions!$B$9,0)</f>
        <v>94455559577566</v>
      </c>
      <c r="M6" s="2">
        <f ca="1">L6*2-IF(L6*2&gt;=Solutions!$B$9,Solutions!$B$9,0)</f>
        <v>69595401641085</v>
      </c>
      <c r="N6" s="2">
        <f ca="1">M6*2-IF(M6*2&gt;=Solutions!$B$9,Solutions!$B$9,0)</f>
        <v>19875085768123</v>
      </c>
      <c r="O6" s="2">
        <f ca="1">N6*2-IF(N6*2&gt;=Solutions!$B$9,Solutions!$B$9,0)</f>
        <v>39750171536246</v>
      </c>
      <c r="P6" s="2">
        <f ca="1">O6*2-IF(O6*2&gt;=Solutions!$B$9,Solutions!$B$9,0)</f>
        <v>79500343072492</v>
      </c>
      <c r="Q6" s="2">
        <f ca="1">P6*2-IF(P6*2&gt;=Solutions!$B$9,Solutions!$B$9,0)</f>
        <v>39684968630937</v>
      </c>
      <c r="R6" s="2">
        <f ca="1">Q6*2-IF(Q6*2&gt;=Solutions!$B$9,Solutions!$B$9,0)</f>
        <v>79369937261874</v>
      </c>
      <c r="S6" s="2">
        <f ca="1">R6*2-IF(R6*2&gt;=Solutions!$B$9,Solutions!$B$9,0)</f>
        <v>39424157009701</v>
      </c>
      <c r="T6" s="2">
        <f ca="1">S6*2-IF(S6*2&gt;=Solutions!$B$9,Solutions!$B$9,0)</f>
        <v>78848314019402</v>
      </c>
      <c r="U6" s="2">
        <f ca="1">T6*2-IF(T6*2&gt;=Solutions!$B$9,Solutions!$B$9,0)</f>
        <v>38380910524757</v>
      </c>
      <c r="V6" s="2">
        <f ca="1">U6*2-IF(U6*2&gt;=Solutions!$B$9,Solutions!$B$9,0)</f>
        <v>76761821049514</v>
      </c>
      <c r="W6" s="2">
        <f ca="1">V6*2-IF(V6*2&gt;=Solutions!$B$9,Solutions!$B$9,0)</f>
        <v>34207924584981</v>
      </c>
      <c r="X6" s="2">
        <f ca="1">W6*2-IF(W6*2&gt;=Solutions!$B$9,Solutions!$B$9,0)</f>
        <v>68415849169962</v>
      </c>
      <c r="Y6" s="2">
        <f ca="1">X6*2-IF(X6*2&gt;=Solutions!$B$9,Solutions!$B$9,0)</f>
        <v>17515980825877</v>
      </c>
      <c r="Z6" s="2">
        <f ca="1">Y6*2-IF(Y6*2&gt;=Solutions!$B$9,Solutions!$B$9,0)</f>
        <v>35031961651754</v>
      </c>
      <c r="AA6" s="2">
        <f ca="1">Z6*2-IF(Z6*2&gt;=Solutions!$B$9,Solutions!$B$9,0)</f>
        <v>70063923303508</v>
      </c>
      <c r="AB6" s="2">
        <f ca="1">AA6*2-IF(AA6*2&gt;=Solutions!$B$9,Solutions!$B$9,0)</f>
        <v>20812129092969</v>
      </c>
      <c r="AC6" s="2">
        <f ca="1">AB6*2-IF(AB6*2&gt;=Solutions!$B$9,Solutions!$B$9,0)</f>
        <v>41624258185938</v>
      </c>
      <c r="AD6" s="2">
        <f ca="1">AC6*2-IF(AC6*2&gt;=Solutions!$B$9,Solutions!$B$9,0)</f>
        <v>83248516371876</v>
      </c>
      <c r="AE6" s="2">
        <f ca="1">AD6*2-IF(AD6*2&gt;=Solutions!$B$9,Solutions!$B$9,0)</f>
        <v>47181315229705</v>
      </c>
      <c r="AF6" s="2">
        <f ca="1">AE6*2-IF(AE6*2&gt;=Solutions!$B$9,Solutions!$B$9,0)</f>
        <v>94362630459410</v>
      </c>
      <c r="AG6" s="2">
        <f ca="1">AF6*2-IF(AF6*2&gt;=Solutions!$B$9,Solutions!$B$9,0)</f>
        <v>69409543404773</v>
      </c>
      <c r="AH6" s="2">
        <f ca="1">AG6*2-IF(AG6*2&gt;=Solutions!$B$9,Solutions!$B$9,0)</f>
        <v>19503369295499</v>
      </c>
      <c r="AI6" s="2">
        <f ca="1">AH6*2-IF(AH6*2&gt;=Solutions!$B$9,Solutions!$B$9,0)</f>
        <v>39006738590998</v>
      </c>
      <c r="AJ6" s="2">
        <f ca="1">AI6*2-IF(AI6*2&gt;=Solutions!$B$9,Solutions!$B$9,0)</f>
        <v>78013477181996</v>
      </c>
      <c r="AK6" s="2">
        <f ca="1">AJ6*2-IF(AJ6*2&gt;=Solutions!$B$9,Solutions!$B$9,0)</f>
        <v>36711236849945</v>
      </c>
      <c r="AL6" s="2">
        <f ca="1">AK6*2-IF(AK6*2&gt;=Solutions!$B$9,Solutions!$B$9,0)</f>
        <v>73422473699890</v>
      </c>
      <c r="AM6" s="2">
        <f ca="1">AL6*2-IF(AL6*2&gt;=Solutions!$B$9,Solutions!$B$9,0)</f>
        <v>27529229885733</v>
      </c>
      <c r="AN6" s="2">
        <f ca="1">AM6*2-IF(AM6*2&gt;=Solutions!$B$9,Solutions!$B$9,0)</f>
        <v>55058459771466</v>
      </c>
      <c r="AO6" s="2">
        <f ca="1">AN6*2-IF(AN6*2&gt;=Solutions!$B$9,Solutions!$B$9,0)</f>
        <v>110116919542932</v>
      </c>
      <c r="AP6" s="2">
        <f ca="1">AO6*2-IF(AO6*2&gt;=Solutions!$B$9,Solutions!$B$9,0)</f>
        <v>100918121571817</v>
      </c>
      <c r="AQ6" s="2">
        <f ca="1">AP6*2-IF(AP6*2&gt;=Solutions!$B$9,Solutions!$B$9,0)</f>
        <v>82520525629587</v>
      </c>
      <c r="AR6" s="2">
        <f ca="1">AQ6*2-IF(AQ6*2&gt;=Solutions!$B$9,Solutions!$B$9,0)</f>
        <v>45725333745127</v>
      </c>
      <c r="AS6" s="2">
        <f ca="1">AR6*2-IF(AR6*2&gt;=Solutions!$B$9,Solutions!$B$9,0)</f>
        <v>91450667490254</v>
      </c>
      <c r="AT6" s="2">
        <f ca="1">AS6*2-IF(AS6*2&gt;=Solutions!$B$9,Solutions!$B$9,0)</f>
        <v>63585617466461</v>
      </c>
      <c r="AU6" s="2">
        <f ca="1">AT6*2-IF(AT6*2&gt;=Solutions!$B$9,Solutions!$B$9,0)</f>
        <v>7855517418875</v>
      </c>
      <c r="AV6" s="2">
        <f ca="1">AU6*2-IF(AU6*2&gt;=Solutions!$B$9,Solutions!$B$9,0)</f>
        <v>15711034837750</v>
      </c>
      <c r="AW6" s="2">
        <f ca="1">AV6*2-IF(AV6*2&gt;=Solutions!$B$9,Solutions!$B$9,0)</f>
        <v>31422069675500</v>
      </c>
      <c r="AX6" s="2">
        <f ca="1">AW6*2-IF(AW6*2&gt;=Solutions!$B$9,Solutions!$B$9,0)</f>
        <v>62844139351000</v>
      </c>
      <c r="AY6" s="2">
        <f ca="1">AX6*2-IF(AX6*2&gt;=Solutions!$B$9,Solutions!$B$9,0)</f>
        <v>6372561187953</v>
      </c>
      <c r="AZ6" s="2">
        <f ca="1">AY6*2-IF(AY6*2&gt;=Solutions!$B$9,Solutions!$B$9,0)</f>
        <v>12745122375906</v>
      </c>
      <c r="BA6" s="2">
        <f ca="1">AZ6*2-IF(AZ6*2&gt;=Solutions!$B$9,Solutions!$B$9,0)</f>
        <v>25490244751812</v>
      </c>
      <c r="BB6" s="1">
        <f ca="1">MOD(MOD(SUMPRODUCT(--ISODD(INT(BB5/BC$2:BJ$2)),BC6:BJ6),Solutions!$B$9)+MOD(SUMPRODUCT(--ISODD(INT(BB5/BK$2:BR$2)),BK6:BR6),Solutions!$B$9)+MOD(SUMPRODUCT(--ISODD(INT(BB5/BS$2:BZ$2)),BS6:BZ6),Solutions!$B$9)+MOD(SUMPRODUCT(--ISODD(INT(BB5/CA$2:CH$2)),CA6:CH6),Solutions!$B$9)+MOD(SUMPRODUCT(--ISODD(INT(BB5/CI$2:CP$2)),CI6:CP6),Solutions!$B$9)+MOD(SUMPRODUCT(--ISODD(INT(BB5/CQ$2:CX$2)),CQ6:CX6),Solutions!$B$9)+MOD(SUMPRODUCT(--ISODD(INT(BB5/CY$2:CZ$2)),CY6:CZ6),Solutions!$B$9),Solutions!$B$9)</f>
        <v>83089793293687</v>
      </c>
      <c r="BC6" s="2">
        <f t="shared" ca="1" si="103"/>
        <v>44180207054288</v>
      </c>
      <c r="BD6" s="2">
        <f ca="1">BC6*2-IF(BC6*2&gt;=Solutions!$B$9,Solutions!$B$9,0)</f>
        <v>88360414108576</v>
      </c>
      <c r="BE6" s="2">
        <f ca="1">BD6*2-IF(BD6*2&gt;=Solutions!$B$9,Solutions!$B$9,0)</f>
        <v>57405110703105</v>
      </c>
      <c r="BF6" s="2">
        <f ca="1">BE6*2-IF(BE6*2&gt;=Solutions!$B$9,Solutions!$B$9,0)</f>
        <v>114810221406210</v>
      </c>
      <c r="BG6" s="2">
        <f ca="1">BF6*2-IF(BF6*2&gt;=Solutions!$B$9,Solutions!$B$9,0)</f>
        <v>110304725298373</v>
      </c>
      <c r="BH6" s="2">
        <f ca="1">BG6*2-IF(BG6*2&gt;=Solutions!$B$9,Solutions!$B$9,0)</f>
        <v>101293733082699</v>
      </c>
      <c r="BI6" s="2">
        <f ca="1">BH6*2-IF(BH6*2&gt;=Solutions!$B$9,Solutions!$B$9,0)</f>
        <v>83271748651351</v>
      </c>
      <c r="BJ6" s="2">
        <f ca="1">BI6*2-IF(BI6*2&gt;=Solutions!$B$9,Solutions!$B$9,0)</f>
        <v>47227779788655</v>
      </c>
      <c r="BK6" s="2">
        <f ca="1">BJ6*2-IF(BJ6*2&gt;=Solutions!$B$9,Solutions!$B$9,0)</f>
        <v>94455559577310</v>
      </c>
      <c r="BL6" s="2">
        <f ca="1">BK6*2-IF(BK6*2&gt;=Solutions!$B$9,Solutions!$B$9,0)</f>
        <v>69595401640573</v>
      </c>
      <c r="BM6" s="2">
        <f ca="1">BL6*2-IF(BL6*2&gt;=Solutions!$B$9,Solutions!$B$9,0)</f>
        <v>19875085767099</v>
      </c>
      <c r="BN6" s="2">
        <f ca="1">BM6*2-IF(BM6*2&gt;=Solutions!$B$9,Solutions!$B$9,0)</f>
        <v>39750171534198</v>
      </c>
      <c r="BO6" s="2">
        <f ca="1">BN6*2-IF(BN6*2&gt;=Solutions!$B$9,Solutions!$B$9,0)</f>
        <v>79500343068396</v>
      </c>
      <c r="BP6" s="2">
        <f ca="1">BO6*2-IF(BO6*2&gt;=Solutions!$B$9,Solutions!$B$9,0)</f>
        <v>39684968622745</v>
      </c>
      <c r="BQ6" s="2">
        <f ca="1">BP6*2-IF(BP6*2&gt;=Solutions!$B$9,Solutions!$B$9,0)</f>
        <v>79369937245490</v>
      </c>
      <c r="BR6" s="2">
        <f ca="1">BQ6*2-IF(BQ6*2&gt;=Solutions!$B$9,Solutions!$B$9,0)</f>
        <v>39424156976933</v>
      </c>
      <c r="BS6" s="2">
        <f ca="1">BR6*2-IF(BR6*2&gt;=Solutions!$B$9,Solutions!$B$9,0)</f>
        <v>78848313953866</v>
      </c>
      <c r="BT6" s="2">
        <f ca="1">BS6*2-IF(BS6*2&gt;=Solutions!$B$9,Solutions!$B$9,0)</f>
        <v>38380910393685</v>
      </c>
      <c r="BU6" s="2">
        <f ca="1">BT6*2-IF(BT6*2&gt;=Solutions!$B$9,Solutions!$B$9,0)</f>
        <v>76761820787370</v>
      </c>
      <c r="BV6" s="2">
        <f ca="1">BU6*2-IF(BU6*2&gt;=Solutions!$B$9,Solutions!$B$9,0)</f>
        <v>34207924060693</v>
      </c>
      <c r="BW6" s="2">
        <f ca="1">BV6*2-IF(BV6*2&gt;=Solutions!$B$9,Solutions!$B$9,0)</f>
        <v>68415848121386</v>
      </c>
      <c r="BX6" s="2">
        <f ca="1">BW6*2-IF(BW6*2&gt;=Solutions!$B$9,Solutions!$B$9,0)</f>
        <v>17515978728725</v>
      </c>
      <c r="BY6" s="2">
        <f ca="1">BX6*2-IF(BX6*2&gt;=Solutions!$B$9,Solutions!$B$9,0)</f>
        <v>35031957457450</v>
      </c>
      <c r="BZ6" s="2">
        <f ca="1">BY6*2-IF(BY6*2&gt;=Solutions!$B$9,Solutions!$B$9,0)</f>
        <v>70063914914900</v>
      </c>
      <c r="CA6" s="2">
        <f ca="1">BZ6*2-IF(BZ6*2&gt;=Solutions!$B$9,Solutions!$B$9,0)</f>
        <v>20812112315753</v>
      </c>
      <c r="CB6" s="2">
        <f ca="1">CA6*2-IF(CA6*2&gt;=Solutions!$B$9,Solutions!$B$9,0)</f>
        <v>41624224631506</v>
      </c>
      <c r="CC6" s="2">
        <f ca="1">CB6*2-IF(CB6*2&gt;=Solutions!$B$9,Solutions!$B$9,0)</f>
        <v>83248449263012</v>
      </c>
      <c r="CD6" s="2">
        <f ca="1">CC6*2-IF(CC6*2&gt;=Solutions!$B$9,Solutions!$B$9,0)</f>
        <v>47181181011977</v>
      </c>
      <c r="CE6" s="2">
        <f ca="1">CD6*2-IF(CD6*2&gt;=Solutions!$B$9,Solutions!$B$9,0)</f>
        <v>94362362023954</v>
      </c>
      <c r="CF6" s="2">
        <f ca="1">CE6*2-IF(CE6*2&gt;=Solutions!$B$9,Solutions!$B$9,0)</f>
        <v>69409006533861</v>
      </c>
      <c r="CG6" s="2">
        <f ca="1">CF6*2-IF(CF6*2&gt;=Solutions!$B$9,Solutions!$B$9,0)</f>
        <v>19502295553675</v>
      </c>
      <c r="CH6" s="2">
        <f ca="1">CG6*2-IF(CG6*2&gt;=Solutions!$B$9,Solutions!$B$9,0)</f>
        <v>39004591107350</v>
      </c>
      <c r="CI6" s="2">
        <f ca="1">CH6*2-IF(CH6*2&gt;=Solutions!$B$9,Solutions!$B$9,0)</f>
        <v>78009182214700</v>
      </c>
      <c r="CJ6" s="2">
        <f ca="1">CI6*2-IF(CI6*2&gt;=Solutions!$B$9,Solutions!$B$9,0)</f>
        <v>36702646915353</v>
      </c>
      <c r="CK6" s="2">
        <f ca="1">CJ6*2-IF(CJ6*2&gt;=Solutions!$B$9,Solutions!$B$9,0)</f>
        <v>73405293830706</v>
      </c>
      <c r="CL6" s="2">
        <f ca="1">CK6*2-IF(CK6*2&gt;=Solutions!$B$9,Solutions!$B$9,0)</f>
        <v>27494870147365</v>
      </c>
      <c r="CM6" s="2">
        <f ca="1">CL6*2-IF(CL6*2&gt;=Solutions!$B$9,Solutions!$B$9,0)</f>
        <v>54989740294730</v>
      </c>
      <c r="CN6" s="2">
        <f ca="1">CM6*2-IF(CM6*2&gt;=Solutions!$B$9,Solutions!$B$9,0)</f>
        <v>109979480589460</v>
      </c>
      <c r="CO6" s="2">
        <f ca="1">CN6*2-IF(CN6*2&gt;=Solutions!$B$9,Solutions!$B$9,0)</f>
        <v>100643243664873</v>
      </c>
      <c r="CP6" s="2">
        <f ca="1">CO6*2-IF(CO6*2&gt;=Solutions!$B$9,Solutions!$B$9,0)</f>
        <v>81970769815699</v>
      </c>
      <c r="CQ6" s="2">
        <f ca="1">CP6*2-IF(CP6*2&gt;=Solutions!$B$9,Solutions!$B$9,0)</f>
        <v>44625822117351</v>
      </c>
      <c r="CR6" s="2">
        <f ca="1">CQ6*2-IF(CQ6*2&gt;=Solutions!$B$9,Solutions!$B$9,0)</f>
        <v>89251644234702</v>
      </c>
      <c r="CS6" s="2">
        <f ca="1">CR6*2-IF(CR6*2&gt;=Solutions!$B$9,Solutions!$B$9,0)</f>
        <v>59187570955357</v>
      </c>
      <c r="CT6" s="2">
        <f ca="1">CS6*2-IF(CS6*2&gt;=Solutions!$B$9,Solutions!$B$9,0)</f>
        <v>118375141910714</v>
      </c>
      <c r="CU6" s="2">
        <f ca="1">CT6*2-IF(CT6*2&gt;=Solutions!$B$9,Solutions!$B$9,0)</f>
        <v>117434566307381</v>
      </c>
      <c r="CV6" s="2">
        <f ca="1">CU6*2-IF(CU6*2&gt;=Solutions!$B$9,Solutions!$B$9,0)</f>
        <v>115553415100715</v>
      </c>
      <c r="CW6" s="2">
        <f ca="1">CV6*2-IF(CV6*2&gt;=Solutions!$B$9,Solutions!$B$9,0)</f>
        <v>111791112687383</v>
      </c>
      <c r="CX6" s="2">
        <f ca="1">CW6*2-IF(CW6*2&gt;=Solutions!$B$9,Solutions!$B$9,0)</f>
        <v>104266507860719</v>
      </c>
      <c r="CY6" s="2">
        <f ca="1">CX6*2-IF(CX6*2&gt;=Solutions!$B$9,Solutions!$B$9,0)</f>
        <v>89217298207391</v>
      </c>
      <c r="CZ6" s="2">
        <f ca="1">CY6*2-IF(CY6*2&gt;=Solutions!$B$9,Solutions!$B$9,0)</f>
        <v>59118878900735</v>
      </c>
      <c r="DA6" s="1">
        <f t="shared" si="104"/>
        <v>12717697759582</v>
      </c>
      <c r="DB6" s="1">
        <f ca="1">IF(ISODD(DA6),MOD(DB5+MOD(SUMPRODUCT(--ISODD(INT(C6/DD$2:DK$2)),DD6:DK6),Solutions!$B$9)+MOD(SUMPRODUCT(--ISODD(INT(C6/DL$2:DS$2)),DL6:DS6),Solutions!$B$9)+MOD(SUMPRODUCT(--ISODD(INT(C6/DT$2:EA$2)),DT6:EA6),Solutions!$B$9)+MOD(SUMPRODUCT(--ISODD(INT(C6/EB$2:EI$2)),EB6:EI6),Solutions!$B$9)+MOD(SUMPRODUCT(--ISODD(INT(C6/EJ$2:EQ$2)),EJ6:EQ6),Solutions!$B$9)+MOD(SUMPRODUCT(--ISODD(INT(C6/ER$2:EY$2)),ER6:EY6),Solutions!$B$9)+MOD(SUMPRODUCT(--ISODD(INT(C6/EZ$2:FA$2)),EZ6:FA6),Solutions!$B$9),Solutions!$B$9),DB5)</f>
        <v>65475132197558</v>
      </c>
      <c r="DC6" s="1">
        <f ca="1">IF(ISODD(DA6),MOD(MOD(SUMPRODUCT(--ISODD(INT(BB6/DD$2:DK$2)),DD6:DK6),Solutions!$B$9)+MOD(SUMPRODUCT(--ISODD(INT(BB6/DL$2:DS$2)),DL6:DS6),Solutions!$B$9)+MOD(SUMPRODUCT(--ISODD(INT(BB6/DT$2:EA$2)),DT6:EA6),Solutions!$B$9)+MOD(SUMPRODUCT(--ISODD(INT(BB6/EB$2:EI$2)),EB6:EI6),Solutions!$B$9)+MOD(SUMPRODUCT(--ISODD(INT(BB6/EJ$2:EQ$2)),EJ6:EQ6),Solutions!$B$9)+MOD(SUMPRODUCT(--ISODD(INT(BB6/ER$2:EY$2)),ER6:EY6),Solutions!$B$9)+MOD(SUMPRODUCT(--ISODD(INT(BB6/EZ$2:FA$2)),EZ6:FA6),Solutions!$B$9),Solutions!$B$9),DC5)</f>
        <v>115737329272503</v>
      </c>
      <c r="DD6" s="2">
        <f t="shared" ca="1" si="100"/>
        <v>115737329272503</v>
      </c>
      <c r="DE6" s="2">
        <f ca="1">DD6*2-IF(DD6*2&gt;=Solutions!$B$9,Solutions!$B$9,0)</f>
        <v>112158941030959</v>
      </c>
      <c r="DF6" s="2">
        <f ca="1">DE6*2-IF(DE6*2&gt;=Solutions!$B$9,Solutions!$B$9,0)</f>
        <v>105002164547871</v>
      </c>
      <c r="DG6" s="2">
        <f ca="1">DF6*2-IF(DF6*2&gt;=Solutions!$B$9,Solutions!$B$9,0)</f>
        <v>90688611581695</v>
      </c>
      <c r="DH6" s="2">
        <f ca="1">DG6*2-IF(DG6*2&gt;=Solutions!$B$9,Solutions!$B$9,0)</f>
        <v>62061505649343</v>
      </c>
      <c r="DI6" s="2">
        <f ca="1">DH6*2-IF(DH6*2&gt;=Solutions!$B$9,Solutions!$B$9,0)</f>
        <v>4807293784639</v>
      </c>
      <c r="DJ6" s="2">
        <f ca="1">DI6*2-IF(DI6*2&gt;=Solutions!$B$9,Solutions!$B$9,0)</f>
        <v>9614587569278</v>
      </c>
      <c r="DK6" s="2">
        <f ca="1">DJ6*2-IF(DJ6*2&gt;=Solutions!$B$9,Solutions!$B$9,0)</f>
        <v>19229175138556</v>
      </c>
      <c r="DL6" s="2">
        <f ca="1">DK6*2-IF(DK6*2&gt;=Solutions!$B$9,Solutions!$B$9,0)</f>
        <v>38458350277112</v>
      </c>
      <c r="DM6" s="2">
        <f ca="1">DL6*2-IF(DL6*2&gt;=Solutions!$B$9,Solutions!$B$9,0)</f>
        <v>76916700554224</v>
      </c>
      <c r="DN6" s="2">
        <f ca="1">DM6*2-IF(DM6*2&gt;=Solutions!$B$9,Solutions!$B$9,0)</f>
        <v>34517683594401</v>
      </c>
      <c r="DO6" s="2">
        <f ca="1">DN6*2-IF(DN6*2&gt;=Solutions!$B$9,Solutions!$B$9,0)</f>
        <v>69035367188802</v>
      </c>
      <c r="DP6" s="2">
        <f ca="1">DO6*2-IF(DO6*2&gt;=Solutions!$B$9,Solutions!$B$9,0)</f>
        <v>18755016863557</v>
      </c>
      <c r="DQ6" s="2">
        <f ca="1">DP6*2-IF(DP6*2&gt;=Solutions!$B$9,Solutions!$B$9,0)</f>
        <v>37510033727114</v>
      </c>
      <c r="DR6" s="2">
        <f ca="1">DQ6*2-IF(DQ6*2&gt;=Solutions!$B$9,Solutions!$B$9,0)</f>
        <v>75020067454228</v>
      </c>
      <c r="DS6" s="2">
        <f ca="1">DR6*2-IF(DR6*2&gt;=Solutions!$B$9,Solutions!$B$9,0)</f>
        <v>30724417394409</v>
      </c>
      <c r="DT6" s="2">
        <f ca="1">DS6*2-IF(DS6*2&gt;=Solutions!$B$9,Solutions!$B$9,0)</f>
        <v>61448834788818</v>
      </c>
      <c r="DU6" s="2">
        <f ca="1">DT6*2-IF(DT6*2&gt;=Solutions!$B$9,Solutions!$B$9,0)</f>
        <v>3581952063589</v>
      </c>
      <c r="DV6" s="2">
        <f ca="1">DU6*2-IF(DU6*2&gt;=Solutions!$B$9,Solutions!$B$9,0)</f>
        <v>7163904127178</v>
      </c>
      <c r="DW6" s="2">
        <f ca="1">DV6*2-IF(DV6*2&gt;=Solutions!$B$9,Solutions!$B$9,0)</f>
        <v>14327808254356</v>
      </c>
      <c r="DX6" s="2">
        <f ca="1">DW6*2-IF(DW6*2&gt;=Solutions!$B$9,Solutions!$B$9,0)</f>
        <v>28655616508712</v>
      </c>
      <c r="DY6" s="2">
        <f ca="1">DX6*2-IF(DX6*2&gt;=Solutions!$B$9,Solutions!$B$9,0)</f>
        <v>57311233017424</v>
      </c>
      <c r="DZ6" s="2">
        <f ca="1">DY6*2-IF(DY6*2&gt;=Solutions!$B$9,Solutions!$B$9,0)</f>
        <v>114622466034848</v>
      </c>
      <c r="EA6" s="2">
        <f ca="1">DZ6*2-IF(DZ6*2&gt;=Solutions!$B$9,Solutions!$B$9,0)</f>
        <v>109929214555649</v>
      </c>
      <c r="EB6" s="2">
        <f ca="1">EA6*2-IF(EA6*2&gt;=Solutions!$B$9,Solutions!$B$9,0)</f>
        <v>100542711597251</v>
      </c>
      <c r="EC6" s="2">
        <f ca="1">EB6*2-IF(EB6*2&gt;=Solutions!$B$9,Solutions!$B$9,0)</f>
        <v>81769705680455</v>
      </c>
      <c r="ED6" s="2">
        <f ca="1">EC6*2-IF(EC6*2&gt;=Solutions!$B$9,Solutions!$B$9,0)</f>
        <v>44223693846863</v>
      </c>
      <c r="EE6" s="2">
        <f ca="1">ED6*2-IF(ED6*2&gt;=Solutions!$B$9,Solutions!$B$9,0)</f>
        <v>88447387693726</v>
      </c>
      <c r="EF6" s="2">
        <f ca="1">EE6*2-IF(EE6*2&gt;=Solutions!$B$9,Solutions!$B$9,0)</f>
        <v>57579057873405</v>
      </c>
      <c r="EG6" s="2">
        <f ca="1">EF6*2-IF(EF6*2&gt;=Solutions!$B$9,Solutions!$B$9,0)</f>
        <v>115158115746810</v>
      </c>
      <c r="EH6" s="2">
        <f ca="1">EG6*2-IF(EG6*2&gt;=Solutions!$B$9,Solutions!$B$9,0)</f>
        <v>111000513979573</v>
      </c>
      <c r="EI6" s="2">
        <f ca="1">EH6*2-IF(EH6*2&gt;=Solutions!$B$9,Solutions!$B$9,0)</f>
        <v>102685310445099</v>
      </c>
      <c r="EJ6" s="2">
        <f ca="1">EI6*2-IF(EI6*2&gt;=Solutions!$B$9,Solutions!$B$9,0)</f>
        <v>86054903376151</v>
      </c>
      <c r="EK6" s="2">
        <f ca="1">EJ6*2-IF(EJ6*2&gt;=Solutions!$B$9,Solutions!$B$9,0)</f>
        <v>52794089238255</v>
      </c>
      <c r="EL6" s="2">
        <f ca="1">EK6*2-IF(EK6*2&gt;=Solutions!$B$9,Solutions!$B$9,0)</f>
        <v>105588178476510</v>
      </c>
      <c r="EM6" s="2">
        <f ca="1">EL6*2-IF(EL6*2&gt;=Solutions!$B$9,Solutions!$B$9,0)</f>
        <v>91860639438973</v>
      </c>
      <c r="EN6" s="2">
        <f ca="1">EM6*2-IF(EM6*2&gt;=Solutions!$B$9,Solutions!$B$9,0)</f>
        <v>64405561363899</v>
      </c>
      <c r="EO6" s="2">
        <f ca="1">EN6*2-IF(EN6*2&gt;=Solutions!$B$9,Solutions!$B$9,0)</f>
        <v>9495405213751</v>
      </c>
      <c r="EP6" s="2">
        <f ca="1">EO6*2-IF(EO6*2&gt;=Solutions!$B$9,Solutions!$B$9,0)</f>
        <v>18990810427502</v>
      </c>
      <c r="EQ6" s="2">
        <f ca="1">EP6*2-IF(EP6*2&gt;=Solutions!$B$9,Solutions!$B$9,0)</f>
        <v>37981620855004</v>
      </c>
      <c r="ER6" s="2">
        <f ca="1">EQ6*2-IF(EQ6*2&gt;=Solutions!$B$9,Solutions!$B$9,0)</f>
        <v>75963241710008</v>
      </c>
      <c r="ES6" s="2">
        <f ca="1">ER6*2-IF(ER6*2&gt;=Solutions!$B$9,Solutions!$B$9,0)</f>
        <v>32610765905969</v>
      </c>
      <c r="ET6" s="2">
        <f ca="1">ES6*2-IF(ES6*2&gt;=Solutions!$B$9,Solutions!$B$9,0)</f>
        <v>65221531811938</v>
      </c>
      <c r="EU6" s="2">
        <f ca="1">ET6*2-IF(ET6*2&gt;=Solutions!$B$9,Solutions!$B$9,0)</f>
        <v>11127346109829</v>
      </c>
      <c r="EV6" s="2">
        <f ca="1">EU6*2-IF(EU6*2&gt;=Solutions!$B$9,Solutions!$B$9,0)</f>
        <v>22254692219658</v>
      </c>
      <c r="EW6" s="2">
        <f ca="1">EV6*2-IF(EV6*2&gt;=Solutions!$B$9,Solutions!$B$9,0)</f>
        <v>44509384439316</v>
      </c>
      <c r="EX6" s="2">
        <f ca="1">EW6*2-IF(EW6*2&gt;=Solutions!$B$9,Solutions!$B$9,0)</f>
        <v>89018768878632</v>
      </c>
      <c r="EY6" s="2">
        <f ca="1">EX6*2-IF(EX6*2&gt;=Solutions!$B$9,Solutions!$B$9,0)</f>
        <v>58721820243217</v>
      </c>
      <c r="EZ6" s="2">
        <f ca="1">EY6*2-IF(EY6*2&gt;=Solutions!$B$9,Solutions!$B$9,0)</f>
        <v>117443640486434</v>
      </c>
      <c r="FA6" s="2">
        <f ca="1">EZ6*2-IF(EZ6*2&gt;=Solutions!$B$9,Solutions!$B$9,0)</f>
        <v>115571563458821</v>
      </c>
    </row>
    <row r="7" spans="1:157">
      <c r="A7" s="1">
        <v>4</v>
      </c>
      <c r="B7" s="1">
        <f t="shared" si="101"/>
        <v>16</v>
      </c>
      <c r="C7" s="1">
        <f ca="1">MOD(MOD(SUMPRODUCT(--ISODD(INT(C6/D$2:K$2)),D7:K7),Solutions!$B$9)+MOD(SUMPRODUCT(--ISODD(INT(C6/L$2:S$2)),L7:S7),Solutions!$B$9)+MOD(SUMPRODUCT(--ISODD(INT(C6/T$2:AA$2)),T7:AA7),Solutions!$B$9)+MOD(SUMPRODUCT(--ISODD(INT(C6/AB$2:AI$2)),AB7:AI7),Solutions!$B$9)+MOD(SUMPRODUCT(--ISODD(INT(C6/AJ$2:AQ$2)),AJ7:AQ7),Solutions!$B$9)+MOD(SUMPRODUCT(--ISODD(INT(C6/AR$2:AY$2)),AR7:AY7),Solutions!$B$9)+MOD(SUMPRODUCT(--ISODD(INT(C6/AZ$2:BA$2)),AZ7:BA7),Solutions!$B$9),Solutions!$B$9)</f>
        <v>72024925499238</v>
      </c>
      <c r="D7" s="2">
        <f t="shared" ca="1" si="102"/>
        <v>83089793293688</v>
      </c>
      <c r="E7" s="2">
        <f ca="1">D7*2-IF(D7*2&gt;=Solutions!$B$9,Solutions!$B$9,0)</f>
        <v>46863869073329</v>
      </c>
      <c r="F7" s="2">
        <f ca="1">E7*2-IF(E7*2&gt;=Solutions!$B$9,Solutions!$B$9,0)</f>
        <v>93727738146658</v>
      </c>
      <c r="G7" s="2">
        <f ca="1">F7*2-IF(F7*2&gt;=Solutions!$B$9,Solutions!$B$9,0)</f>
        <v>68139758779269</v>
      </c>
      <c r="H7" s="2">
        <f ca="1">G7*2-IF(G7*2&gt;=Solutions!$B$9,Solutions!$B$9,0)</f>
        <v>16963800044491</v>
      </c>
      <c r="I7" s="2">
        <f ca="1">H7*2-IF(H7*2&gt;=Solutions!$B$9,Solutions!$B$9,0)</f>
        <v>33927600088982</v>
      </c>
      <c r="J7" s="2">
        <f ca="1">I7*2-IF(I7*2&gt;=Solutions!$B$9,Solutions!$B$9,0)</f>
        <v>67855200177964</v>
      </c>
      <c r="K7" s="2">
        <f ca="1">J7*2-IF(J7*2&gt;=Solutions!$B$9,Solutions!$B$9,0)</f>
        <v>16394682841881</v>
      </c>
      <c r="L7" s="2">
        <f ca="1">K7*2-IF(K7*2&gt;=Solutions!$B$9,Solutions!$B$9,0)</f>
        <v>32789365683762</v>
      </c>
      <c r="M7" s="2">
        <f ca="1">L7*2-IF(L7*2&gt;=Solutions!$B$9,Solutions!$B$9,0)</f>
        <v>65578731367524</v>
      </c>
      <c r="N7" s="2">
        <f ca="1">M7*2-IF(M7*2&gt;=Solutions!$B$9,Solutions!$B$9,0)</f>
        <v>11841745221001</v>
      </c>
      <c r="O7" s="2">
        <f ca="1">N7*2-IF(N7*2&gt;=Solutions!$B$9,Solutions!$B$9,0)</f>
        <v>23683490442002</v>
      </c>
      <c r="P7" s="2">
        <f ca="1">O7*2-IF(O7*2&gt;=Solutions!$B$9,Solutions!$B$9,0)</f>
        <v>47366980884004</v>
      </c>
      <c r="Q7" s="2">
        <f ca="1">P7*2-IF(P7*2&gt;=Solutions!$B$9,Solutions!$B$9,0)</f>
        <v>94733961768008</v>
      </c>
      <c r="R7" s="2">
        <f ca="1">Q7*2-IF(Q7*2&gt;=Solutions!$B$9,Solutions!$B$9,0)</f>
        <v>70152206021969</v>
      </c>
      <c r="S7" s="2">
        <f ca="1">R7*2-IF(R7*2&gt;=Solutions!$B$9,Solutions!$B$9,0)</f>
        <v>20988694529891</v>
      </c>
      <c r="T7" s="2">
        <f ca="1">S7*2-IF(S7*2&gt;=Solutions!$B$9,Solutions!$B$9,0)</f>
        <v>41977389059782</v>
      </c>
      <c r="U7" s="2">
        <f ca="1">T7*2-IF(T7*2&gt;=Solutions!$B$9,Solutions!$B$9,0)</f>
        <v>83954778119564</v>
      </c>
      <c r="V7" s="2">
        <f ca="1">U7*2-IF(U7*2&gt;=Solutions!$B$9,Solutions!$B$9,0)</f>
        <v>48593838725081</v>
      </c>
      <c r="W7" s="2">
        <f ca="1">V7*2-IF(V7*2&gt;=Solutions!$B$9,Solutions!$B$9,0)</f>
        <v>97187677450162</v>
      </c>
      <c r="X7" s="2">
        <f ca="1">W7*2-IF(W7*2&gt;=Solutions!$B$9,Solutions!$B$9,0)</f>
        <v>75059637386277</v>
      </c>
      <c r="Y7" s="2">
        <f ca="1">X7*2-IF(X7*2&gt;=Solutions!$B$9,Solutions!$B$9,0)</f>
        <v>30803557258507</v>
      </c>
      <c r="Z7" s="2">
        <f ca="1">Y7*2-IF(Y7*2&gt;=Solutions!$B$9,Solutions!$B$9,0)</f>
        <v>61607114517014</v>
      </c>
      <c r="AA7" s="2">
        <f ca="1">Z7*2-IF(Z7*2&gt;=Solutions!$B$9,Solutions!$B$9,0)</f>
        <v>3898511519981</v>
      </c>
      <c r="AB7" s="2">
        <f ca="1">AA7*2-IF(AA7*2&gt;=Solutions!$B$9,Solutions!$B$9,0)</f>
        <v>7797023039962</v>
      </c>
      <c r="AC7" s="2">
        <f ca="1">AB7*2-IF(AB7*2&gt;=Solutions!$B$9,Solutions!$B$9,0)</f>
        <v>15594046079924</v>
      </c>
      <c r="AD7" s="2">
        <f ca="1">AC7*2-IF(AC7*2&gt;=Solutions!$B$9,Solutions!$B$9,0)</f>
        <v>31188092159848</v>
      </c>
      <c r="AE7" s="2">
        <f ca="1">AD7*2-IF(AD7*2&gt;=Solutions!$B$9,Solutions!$B$9,0)</f>
        <v>62376184319696</v>
      </c>
      <c r="AF7" s="2">
        <f ca="1">AE7*2-IF(AE7*2&gt;=Solutions!$B$9,Solutions!$B$9,0)</f>
        <v>5436651125345</v>
      </c>
      <c r="AG7" s="2">
        <f ca="1">AF7*2-IF(AF7*2&gt;=Solutions!$B$9,Solutions!$B$9,0)</f>
        <v>10873302250690</v>
      </c>
      <c r="AH7" s="2">
        <f ca="1">AG7*2-IF(AG7*2&gt;=Solutions!$B$9,Solutions!$B$9,0)</f>
        <v>21746604501380</v>
      </c>
      <c r="AI7" s="2">
        <f ca="1">AH7*2-IF(AH7*2&gt;=Solutions!$B$9,Solutions!$B$9,0)</f>
        <v>43493209002760</v>
      </c>
      <c r="AJ7" s="2">
        <f ca="1">AI7*2-IF(AI7*2&gt;=Solutions!$B$9,Solutions!$B$9,0)</f>
        <v>86986418005520</v>
      </c>
      <c r="AK7" s="2">
        <f ca="1">AJ7*2-IF(AJ7*2&gt;=Solutions!$B$9,Solutions!$B$9,0)</f>
        <v>54657118496993</v>
      </c>
      <c r="AL7" s="2">
        <f ca="1">AK7*2-IF(AK7*2&gt;=Solutions!$B$9,Solutions!$B$9,0)</f>
        <v>109314236993986</v>
      </c>
      <c r="AM7" s="2">
        <f ca="1">AL7*2-IF(AL7*2&gt;=Solutions!$B$9,Solutions!$B$9,0)</f>
        <v>99312756473925</v>
      </c>
      <c r="AN7" s="2">
        <f ca="1">AM7*2-IF(AM7*2&gt;=Solutions!$B$9,Solutions!$B$9,0)</f>
        <v>79309795433803</v>
      </c>
      <c r="AO7" s="2">
        <f ca="1">AN7*2-IF(AN7*2&gt;=Solutions!$B$9,Solutions!$B$9,0)</f>
        <v>39303873353559</v>
      </c>
      <c r="AP7" s="2">
        <f ca="1">AO7*2-IF(AO7*2&gt;=Solutions!$B$9,Solutions!$B$9,0)</f>
        <v>78607746707118</v>
      </c>
      <c r="AQ7" s="2">
        <f ca="1">AP7*2-IF(AP7*2&gt;=Solutions!$B$9,Solutions!$B$9,0)</f>
        <v>37899775900189</v>
      </c>
      <c r="AR7" s="2">
        <f ca="1">AQ7*2-IF(AQ7*2&gt;=Solutions!$B$9,Solutions!$B$9,0)</f>
        <v>75799551800378</v>
      </c>
      <c r="AS7" s="2">
        <f ca="1">AR7*2-IF(AR7*2&gt;=Solutions!$B$9,Solutions!$B$9,0)</f>
        <v>32283386086709</v>
      </c>
      <c r="AT7" s="2">
        <f ca="1">AS7*2-IF(AS7*2&gt;=Solutions!$B$9,Solutions!$B$9,0)</f>
        <v>64566772173418</v>
      </c>
      <c r="AU7" s="2">
        <f ca="1">AT7*2-IF(AT7*2&gt;=Solutions!$B$9,Solutions!$B$9,0)</f>
        <v>9817826832789</v>
      </c>
      <c r="AV7" s="2">
        <f ca="1">AU7*2-IF(AU7*2&gt;=Solutions!$B$9,Solutions!$B$9,0)</f>
        <v>19635653665578</v>
      </c>
      <c r="AW7" s="2">
        <f ca="1">AV7*2-IF(AV7*2&gt;=Solutions!$B$9,Solutions!$B$9,0)</f>
        <v>39271307331156</v>
      </c>
      <c r="AX7" s="2">
        <f ca="1">AW7*2-IF(AW7*2&gt;=Solutions!$B$9,Solutions!$B$9,0)</f>
        <v>78542614662312</v>
      </c>
      <c r="AY7" s="2">
        <f ca="1">AX7*2-IF(AX7*2&gt;=Solutions!$B$9,Solutions!$B$9,0)</f>
        <v>37769511810577</v>
      </c>
      <c r="AZ7" s="2">
        <f ca="1">AY7*2-IF(AY7*2&gt;=Solutions!$B$9,Solutions!$B$9,0)</f>
        <v>75539023621154</v>
      </c>
      <c r="BA7" s="2">
        <f ca="1">AZ7*2-IF(AZ7*2&gt;=Solutions!$B$9,Solutions!$B$9,0)</f>
        <v>31762329728261</v>
      </c>
      <c r="BB7" s="1">
        <f ca="1">MOD(MOD(SUMPRODUCT(--ISODD(INT(BB6/BC$2:BJ$2)),BC7:BJ7),Solutions!$B$9)+MOD(SUMPRODUCT(--ISODD(INT(BB6/BK$2:BR$2)),BK7:BR7),Solutions!$B$9)+MOD(SUMPRODUCT(--ISODD(INT(BB6/BS$2:BZ$2)),BS7:BZ7),Solutions!$B$9)+MOD(SUMPRODUCT(--ISODD(INT(BB6/CA$2:CH$2)),CA7:CH7),Solutions!$B$9)+MOD(SUMPRODUCT(--ISODD(INT(BB6/CI$2:CP$2)),CI7:CP7),Solutions!$B$9)+MOD(SUMPRODUCT(--ISODD(INT(BB6/CQ$2:CX$2)),CQ7:CX7),Solutions!$B$9)+MOD(SUMPRODUCT(--ISODD(INT(BB6/CY$2:CZ$2)),CY7:CZ7),Solutions!$B$9),Solutions!$B$9)</f>
        <v>109384426987897</v>
      </c>
      <c r="BC7" s="2">
        <f t="shared" ca="1" si="103"/>
        <v>83089793293687</v>
      </c>
      <c r="BD7" s="2">
        <f ca="1">BC7*2-IF(BC7*2&gt;=Solutions!$B$9,Solutions!$B$9,0)</f>
        <v>46863869073327</v>
      </c>
      <c r="BE7" s="2">
        <f ca="1">BD7*2-IF(BD7*2&gt;=Solutions!$B$9,Solutions!$B$9,0)</f>
        <v>93727738146654</v>
      </c>
      <c r="BF7" s="2">
        <f ca="1">BE7*2-IF(BE7*2&gt;=Solutions!$B$9,Solutions!$B$9,0)</f>
        <v>68139758779261</v>
      </c>
      <c r="BG7" s="2">
        <f ca="1">BF7*2-IF(BF7*2&gt;=Solutions!$B$9,Solutions!$B$9,0)</f>
        <v>16963800044475</v>
      </c>
      <c r="BH7" s="2">
        <f ca="1">BG7*2-IF(BG7*2&gt;=Solutions!$B$9,Solutions!$B$9,0)</f>
        <v>33927600088950</v>
      </c>
      <c r="BI7" s="2">
        <f ca="1">BH7*2-IF(BH7*2&gt;=Solutions!$B$9,Solutions!$B$9,0)</f>
        <v>67855200177900</v>
      </c>
      <c r="BJ7" s="2">
        <f ca="1">BI7*2-IF(BI7*2&gt;=Solutions!$B$9,Solutions!$B$9,0)</f>
        <v>16394682841753</v>
      </c>
      <c r="BK7" s="2">
        <f ca="1">BJ7*2-IF(BJ7*2&gt;=Solutions!$B$9,Solutions!$B$9,0)</f>
        <v>32789365683506</v>
      </c>
      <c r="BL7" s="2">
        <f ca="1">BK7*2-IF(BK7*2&gt;=Solutions!$B$9,Solutions!$B$9,0)</f>
        <v>65578731367012</v>
      </c>
      <c r="BM7" s="2">
        <f ca="1">BL7*2-IF(BL7*2&gt;=Solutions!$B$9,Solutions!$B$9,0)</f>
        <v>11841745219977</v>
      </c>
      <c r="BN7" s="2">
        <f ca="1">BM7*2-IF(BM7*2&gt;=Solutions!$B$9,Solutions!$B$9,0)</f>
        <v>23683490439954</v>
      </c>
      <c r="BO7" s="2">
        <f ca="1">BN7*2-IF(BN7*2&gt;=Solutions!$B$9,Solutions!$B$9,0)</f>
        <v>47366980879908</v>
      </c>
      <c r="BP7" s="2">
        <f ca="1">BO7*2-IF(BO7*2&gt;=Solutions!$B$9,Solutions!$B$9,0)</f>
        <v>94733961759816</v>
      </c>
      <c r="BQ7" s="2">
        <f ca="1">BP7*2-IF(BP7*2&gt;=Solutions!$B$9,Solutions!$B$9,0)</f>
        <v>70152206005585</v>
      </c>
      <c r="BR7" s="2">
        <f ca="1">BQ7*2-IF(BQ7*2&gt;=Solutions!$B$9,Solutions!$B$9,0)</f>
        <v>20988694497123</v>
      </c>
      <c r="BS7" s="2">
        <f ca="1">BR7*2-IF(BR7*2&gt;=Solutions!$B$9,Solutions!$B$9,0)</f>
        <v>41977388994246</v>
      </c>
      <c r="BT7" s="2">
        <f ca="1">BS7*2-IF(BS7*2&gt;=Solutions!$B$9,Solutions!$B$9,0)</f>
        <v>83954777988492</v>
      </c>
      <c r="BU7" s="2">
        <f ca="1">BT7*2-IF(BT7*2&gt;=Solutions!$B$9,Solutions!$B$9,0)</f>
        <v>48593838462937</v>
      </c>
      <c r="BV7" s="2">
        <f ca="1">BU7*2-IF(BU7*2&gt;=Solutions!$B$9,Solutions!$B$9,0)</f>
        <v>97187676925874</v>
      </c>
      <c r="BW7" s="2">
        <f ca="1">BV7*2-IF(BV7*2&gt;=Solutions!$B$9,Solutions!$B$9,0)</f>
        <v>75059636337701</v>
      </c>
      <c r="BX7" s="2">
        <f ca="1">BW7*2-IF(BW7*2&gt;=Solutions!$B$9,Solutions!$B$9,0)</f>
        <v>30803555161355</v>
      </c>
      <c r="BY7" s="2">
        <f ca="1">BX7*2-IF(BX7*2&gt;=Solutions!$B$9,Solutions!$B$9,0)</f>
        <v>61607110322710</v>
      </c>
      <c r="BZ7" s="2">
        <f ca="1">BY7*2-IF(BY7*2&gt;=Solutions!$B$9,Solutions!$B$9,0)</f>
        <v>3898503131373</v>
      </c>
      <c r="CA7" s="2">
        <f ca="1">BZ7*2-IF(BZ7*2&gt;=Solutions!$B$9,Solutions!$B$9,0)</f>
        <v>7797006262746</v>
      </c>
      <c r="CB7" s="2">
        <f ca="1">CA7*2-IF(CA7*2&gt;=Solutions!$B$9,Solutions!$B$9,0)</f>
        <v>15594012525492</v>
      </c>
      <c r="CC7" s="2">
        <f ca="1">CB7*2-IF(CB7*2&gt;=Solutions!$B$9,Solutions!$B$9,0)</f>
        <v>31188025050984</v>
      </c>
      <c r="CD7" s="2">
        <f ca="1">CC7*2-IF(CC7*2&gt;=Solutions!$B$9,Solutions!$B$9,0)</f>
        <v>62376050101968</v>
      </c>
      <c r="CE7" s="2">
        <f ca="1">CD7*2-IF(CD7*2&gt;=Solutions!$B$9,Solutions!$B$9,0)</f>
        <v>5436382689889</v>
      </c>
      <c r="CF7" s="2">
        <f ca="1">CE7*2-IF(CE7*2&gt;=Solutions!$B$9,Solutions!$B$9,0)</f>
        <v>10872765379778</v>
      </c>
      <c r="CG7" s="2">
        <f ca="1">CF7*2-IF(CF7*2&gt;=Solutions!$B$9,Solutions!$B$9,0)</f>
        <v>21745530759556</v>
      </c>
      <c r="CH7" s="2">
        <f ca="1">CG7*2-IF(CG7*2&gt;=Solutions!$B$9,Solutions!$B$9,0)</f>
        <v>43491061519112</v>
      </c>
      <c r="CI7" s="2">
        <f ca="1">CH7*2-IF(CH7*2&gt;=Solutions!$B$9,Solutions!$B$9,0)</f>
        <v>86982123038224</v>
      </c>
      <c r="CJ7" s="2">
        <f ca="1">CI7*2-IF(CI7*2&gt;=Solutions!$B$9,Solutions!$B$9,0)</f>
        <v>54648528562401</v>
      </c>
      <c r="CK7" s="2">
        <f ca="1">CJ7*2-IF(CJ7*2&gt;=Solutions!$B$9,Solutions!$B$9,0)</f>
        <v>109297057124802</v>
      </c>
      <c r="CL7" s="2">
        <f ca="1">CK7*2-IF(CK7*2&gt;=Solutions!$B$9,Solutions!$B$9,0)</f>
        <v>99278396735557</v>
      </c>
      <c r="CM7" s="2">
        <f ca="1">CL7*2-IF(CL7*2&gt;=Solutions!$B$9,Solutions!$B$9,0)</f>
        <v>79241075957067</v>
      </c>
      <c r="CN7" s="2">
        <f ca="1">CM7*2-IF(CM7*2&gt;=Solutions!$B$9,Solutions!$B$9,0)</f>
        <v>39166434400087</v>
      </c>
      <c r="CO7" s="2">
        <f ca="1">CN7*2-IF(CN7*2&gt;=Solutions!$B$9,Solutions!$B$9,0)</f>
        <v>78332868800174</v>
      </c>
      <c r="CP7" s="2">
        <f ca="1">CO7*2-IF(CO7*2&gt;=Solutions!$B$9,Solutions!$B$9,0)</f>
        <v>37350020086301</v>
      </c>
      <c r="CQ7" s="2">
        <f ca="1">CP7*2-IF(CP7*2&gt;=Solutions!$B$9,Solutions!$B$9,0)</f>
        <v>74700040172602</v>
      </c>
      <c r="CR7" s="2">
        <f ca="1">CQ7*2-IF(CQ7*2&gt;=Solutions!$B$9,Solutions!$B$9,0)</f>
        <v>30084362831157</v>
      </c>
      <c r="CS7" s="2">
        <f ca="1">CR7*2-IF(CR7*2&gt;=Solutions!$B$9,Solutions!$B$9,0)</f>
        <v>60168725662314</v>
      </c>
      <c r="CT7" s="2">
        <f ca="1">CS7*2-IF(CS7*2&gt;=Solutions!$B$9,Solutions!$B$9,0)</f>
        <v>1021733810581</v>
      </c>
      <c r="CU7" s="2">
        <f ca="1">CT7*2-IF(CT7*2&gt;=Solutions!$B$9,Solutions!$B$9,0)</f>
        <v>2043467621162</v>
      </c>
      <c r="CV7" s="2">
        <f ca="1">CU7*2-IF(CU7*2&gt;=Solutions!$B$9,Solutions!$B$9,0)</f>
        <v>4086935242324</v>
      </c>
      <c r="CW7" s="2">
        <f ca="1">CV7*2-IF(CV7*2&gt;=Solutions!$B$9,Solutions!$B$9,0)</f>
        <v>8173870484648</v>
      </c>
      <c r="CX7" s="2">
        <f ca="1">CW7*2-IF(CW7*2&gt;=Solutions!$B$9,Solutions!$B$9,0)</f>
        <v>16347740969296</v>
      </c>
      <c r="CY7" s="2">
        <f ca="1">CX7*2-IF(CX7*2&gt;=Solutions!$B$9,Solutions!$B$9,0)</f>
        <v>32695481938592</v>
      </c>
      <c r="CZ7" s="2">
        <f ca="1">CY7*2-IF(CY7*2&gt;=Solutions!$B$9,Solutions!$B$9,0)</f>
        <v>65390963877184</v>
      </c>
      <c r="DA7" s="1">
        <f t="shared" si="104"/>
        <v>6358848879791</v>
      </c>
      <c r="DB7" s="1">
        <f ca="1">IF(ISODD(DA7),MOD(DB6+MOD(SUMPRODUCT(--ISODD(INT(C7/DD$2:DK$2)),DD7:DK7),Solutions!$B$9)+MOD(SUMPRODUCT(--ISODD(INT(C7/DL$2:DS$2)),DL7:DS7),Solutions!$B$9)+MOD(SUMPRODUCT(--ISODD(INT(C7/DT$2:EA$2)),DT7:EA7),Solutions!$B$9)+MOD(SUMPRODUCT(--ISODD(INT(C7/EB$2:EI$2)),EB7:EI7),Solutions!$B$9)+MOD(SUMPRODUCT(--ISODD(INT(C7/EJ$2:EQ$2)),EJ7:EQ7),Solutions!$B$9)+MOD(SUMPRODUCT(--ISODD(INT(C7/ER$2:EY$2)),ER7:EY7),Solutions!$B$9)+MOD(SUMPRODUCT(--ISODD(INT(C7/EZ$2:FA$2)),EZ7:FA7),Solutions!$B$9),Solutions!$B$9),DB6)</f>
        <v>2429673502443</v>
      </c>
      <c r="DC7" s="1">
        <f ca="1">IF(ISODD(DA7),MOD(MOD(SUMPRODUCT(--ISODD(INT(BB7/DD$2:DK$2)),DD7:DK7),Solutions!$B$9)+MOD(SUMPRODUCT(--ISODD(INT(BB7/DL$2:DS$2)),DL7:DS7),Solutions!$B$9)+MOD(SUMPRODUCT(--ISODD(INT(BB7/DT$2:EA$2)),DT7:EA7),Solutions!$B$9)+MOD(SUMPRODUCT(--ISODD(INT(BB7/EB$2:EI$2)),EB7:EI7),Solutions!$B$9)+MOD(SUMPRODUCT(--ISODD(INT(BB7/EJ$2:EQ$2)),EJ7:EQ7),Solutions!$B$9)+MOD(SUMPRODUCT(--ISODD(INT(BB7/ER$2:EY$2)),ER7:EY7),Solutions!$B$9)+MOD(SUMPRODUCT(--ISODD(INT(BB7/EZ$2:FA$2)),EZ7:FA7),Solutions!$B$9),Solutions!$B$9),DC6)</f>
        <v>30064336444978</v>
      </c>
      <c r="DD7" s="2">
        <f t="shared" ca="1" si="100"/>
        <v>115737329272503</v>
      </c>
      <c r="DE7" s="2">
        <f ca="1">DD7*2-IF(DD7*2&gt;=Solutions!$B$9,Solutions!$B$9,0)</f>
        <v>112158941030959</v>
      </c>
      <c r="DF7" s="2">
        <f ca="1">DE7*2-IF(DE7*2&gt;=Solutions!$B$9,Solutions!$B$9,0)</f>
        <v>105002164547871</v>
      </c>
      <c r="DG7" s="2">
        <f ca="1">DF7*2-IF(DF7*2&gt;=Solutions!$B$9,Solutions!$B$9,0)</f>
        <v>90688611581695</v>
      </c>
      <c r="DH7" s="2">
        <f ca="1">DG7*2-IF(DG7*2&gt;=Solutions!$B$9,Solutions!$B$9,0)</f>
        <v>62061505649343</v>
      </c>
      <c r="DI7" s="2">
        <f ca="1">DH7*2-IF(DH7*2&gt;=Solutions!$B$9,Solutions!$B$9,0)</f>
        <v>4807293784639</v>
      </c>
      <c r="DJ7" s="2">
        <f ca="1">DI7*2-IF(DI7*2&gt;=Solutions!$B$9,Solutions!$B$9,0)</f>
        <v>9614587569278</v>
      </c>
      <c r="DK7" s="2">
        <f ca="1">DJ7*2-IF(DJ7*2&gt;=Solutions!$B$9,Solutions!$B$9,0)</f>
        <v>19229175138556</v>
      </c>
      <c r="DL7" s="2">
        <f ca="1">DK7*2-IF(DK7*2&gt;=Solutions!$B$9,Solutions!$B$9,0)</f>
        <v>38458350277112</v>
      </c>
      <c r="DM7" s="2">
        <f ca="1">DL7*2-IF(DL7*2&gt;=Solutions!$B$9,Solutions!$B$9,0)</f>
        <v>76916700554224</v>
      </c>
      <c r="DN7" s="2">
        <f ca="1">DM7*2-IF(DM7*2&gt;=Solutions!$B$9,Solutions!$B$9,0)</f>
        <v>34517683594401</v>
      </c>
      <c r="DO7" s="2">
        <f ca="1">DN7*2-IF(DN7*2&gt;=Solutions!$B$9,Solutions!$B$9,0)</f>
        <v>69035367188802</v>
      </c>
      <c r="DP7" s="2">
        <f ca="1">DO7*2-IF(DO7*2&gt;=Solutions!$B$9,Solutions!$B$9,0)</f>
        <v>18755016863557</v>
      </c>
      <c r="DQ7" s="2">
        <f ca="1">DP7*2-IF(DP7*2&gt;=Solutions!$B$9,Solutions!$B$9,0)</f>
        <v>37510033727114</v>
      </c>
      <c r="DR7" s="2">
        <f ca="1">DQ7*2-IF(DQ7*2&gt;=Solutions!$B$9,Solutions!$B$9,0)</f>
        <v>75020067454228</v>
      </c>
      <c r="DS7" s="2">
        <f ca="1">DR7*2-IF(DR7*2&gt;=Solutions!$B$9,Solutions!$B$9,0)</f>
        <v>30724417394409</v>
      </c>
      <c r="DT7" s="2">
        <f ca="1">DS7*2-IF(DS7*2&gt;=Solutions!$B$9,Solutions!$B$9,0)</f>
        <v>61448834788818</v>
      </c>
      <c r="DU7" s="2">
        <f ca="1">DT7*2-IF(DT7*2&gt;=Solutions!$B$9,Solutions!$B$9,0)</f>
        <v>3581952063589</v>
      </c>
      <c r="DV7" s="2">
        <f ca="1">DU7*2-IF(DU7*2&gt;=Solutions!$B$9,Solutions!$B$9,0)</f>
        <v>7163904127178</v>
      </c>
      <c r="DW7" s="2">
        <f ca="1">DV7*2-IF(DV7*2&gt;=Solutions!$B$9,Solutions!$B$9,0)</f>
        <v>14327808254356</v>
      </c>
      <c r="DX7" s="2">
        <f ca="1">DW7*2-IF(DW7*2&gt;=Solutions!$B$9,Solutions!$B$9,0)</f>
        <v>28655616508712</v>
      </c>
      <c r="DY7" s="2">
        <f ca="1">DX7*2-IF(DX7*2&gt;=Solutions!$B$9,Solutions!$B$9,0)</f>
        <v>57311233017424</v>
      </c>
      <c r="DZ7" s="2">
        <f ca="1">DY7*2-IF(DY7*2&gt;=Solutions!$B$9,Solutions!$B$9,0)</f>
        <v>114622466034848</v>
      </c>
      <c r="EA7" s="2">
        <f ca="1">DZ7*2-IF(DZ7*2&gt;=Solutions!$B$9,Solutions!$B$9,0)</f>
        <v>109929214555649</v>
      </c>
      <c r="EB7" s="2">
        <f ca="1">EA7*2-IF(EA7*2&gt;=Solutions!$B$9,Solutions!$B$9,0)</f>
        <v>100542711597251</v>
      </c>
      <c r="EC7" s="2">
        <f ca="1">EB7*2-IF(EB7*2&gt;=Solutions!$B$9,Solutions!$B$9,0)</f>
        <v>81769705680455</v>
      </c>
      <c r="ED7" s="2">
        <f ca="1">EC7*2-IF(EC7*2&gt;=Solutions!$B$9,Solutions!$B$9,0)</f>
        <v>44223693846863</v>
      </c>
      <c r="EE7" s="2">
        <f ca="1">ED7*2-IF(ED7*2&gt;=Solutions!$B$9,Solutions!$B$9,0)</f>
        <v>88447387693726</v>
      </c>
      <c r="EF7" s="2">
        <f ca="1">EE7*2-IF(EE7*2&gt;=Solutions!$B$9,Solutions!$B$9,0)</f>
        <v>57579057873405</v>
      </c>
      <c r="EG7" s="2">
        <f ca="1">EF7*2-IF(EF7*2&gt;=Solutions!$B$9,Solutions!$B$9,0)</f>
        <v>115158115746810</v>
      </c>
      <c r="EH7" s="2">
        <f ca="1">EG7*2-IF(EG7*2&gt;=Solutions!$B$9,Solutions!$B$9,0)</f>
        <v>111000513979573</v>
      </c>
      <c r="EI7" s="2">
        <f ca="1">EH7*2-IF(EH7*2&gt;=Solutions!$B$9,Solutions!$B$9,0)</f>
        <v>102685310445099</v>
      </c>
      <c r="EJ7" s="2">
        <f ca="1">EI7*2-IF(EI7*2&gt;=Solutions!$B$9,Solutions!$B$9,0)</f>
        <v>86054903376151</v>
      </c>
      <c r="EK7" s="2">
        <f ca="1">EJ7*2-IF(EJ7*2&gt;=Solutions!$B$9,Solutions!$B$9,0)</f>
        <v>52794089238255</v>
      </c>
      <c r="EL7" s="2">
        <f ca="1">EK7*2-IF(EK7*2&gt;=Solutions!$B$9,Solutions!$B$9,0)</f>
        <v>105588178476510</v>
      </c>
      <c r="EM7" s="2">
        <f ca="1">EL7*2-IF(EL7*2&gt;=Solutions!$B$9,Solutions!$B$9,0)</f>
        <v>91860639438973</v>
      </c>
      <c r="EN7" s="2">
        <f ca="1">EM7*2-IF(EM7*2&gt;=Solutions!$B$9,Solutions!$B$9,0)</f>
        <v>64405561363899</v>
      </c>
      <c r="EO7" s="2">
        <f ca="1">EN7*2-IF(EN7*2&gt;=Solutions!$B$9,Solutions!$B$9,0)</f>
        <v>9495405213751</v>
      </c>
      <c r="EP7" s="2">
        <f ca="1">EO7*2-IF(EO7*2&gt;=Solutions!$B$9,Solutions!$B$9,0)</f>
        <v>18990810427502</v>
      </c>
      <c r="EQ7" s="2">
        <f ca="1">EP7*2-IF(EP7*2&gt;=Solutions!$B$9,Solutions!$B$9,0)</f>
        <v>37981620855004</v>
      </c>
      <c r="ER7" s="2">
        <f ca="1">EQ7*2-IF(EQ7*2&gt;=Solutions!$B$9,Solutions!$B$9,0)</f>
        <v>75963241710008</v>
      </c>
      <c r="ES7" s="2">
        <f ca="1">ER7*2-IF(ER7*2&gt;=Solutions!$B$9,Solutions!$B$9,0)</f>
        <v>32610765905969</v>
      </c>
      <c r="ET7" s="2">
        <f ca="1">ES7*2-IF(ES7*2&gt;=Solutions!$B$9,Solutions!$B$9,0)</f>
        <v>65221531811938</v>
      </c>
      <c r="EU7" s="2">
        <f ca="1">ET7*2-IF(ET7*2&gt;=Solutions!$B$9,Solutions!$B$9,0)</f>
        <v>11127346109829</v>
      </c>
      <c r="EV7" s="2">
        <f ca="1">EU7*2-IF(EU7*2&gt;=Solutions!$B$9,Solutions!$B$9,0)</f>
        <v>22254692219658</v>
      </c>
      <c r="EW7" s="2">
        <f ca="1">EV7*2-IF(EV7*2&gt;=Solutions!$B$9,Solutions!$B$9,0)</f>
        <v>44509384439316</v>
      </c>
      <c r="EX7" s="2">
        <f ca="1">EW7*2-IF(EW7*2&gt;=Solutions!$B$9,Solutions!$B$9,0)</f>
        <v>89018768878632</v>
      </c>
      <c r="EY7" s="2">
        <f ca="1">EX7*2-IF(EX7*2&gt;=Solutions!$B$9,Solutions!$B$9,0)</f>
        <v>58721820243217</v>
      </c>
      <c r="EZ7" s="2">
        <f ca="1">EY7*2-IF(EY7*2&gt;=Solutions!$B$9,Solutions!$B$9,0)</f>
        <v>117443640486434</v>
      </c>
      <c r="FA7" s="2">
        <f ca="1">EZ7*2-IF(EZ7*2&gt;=Solutions!$B$9,Solutions!$B$9,0)</f>
        <v>115571563458821</v>
      </c>
    </row>
    <row r="8" spans="1:157">
      <c r="A8" s="1">
        <v>5</v>
      </c>
      <c r="B8" s="1">
        <f t="shared" si="101"/>
        <v>32</v>
      </c>
      <c r="C8" s="1">
        <f ca="1">MOD(MOD(SUMPRODUCT(--ISODD(INT(C7/D$2:K$2)),D8:K8),Solutions!$B$9)+MOD(SUMPRODUCT(--ISODD(INT(C7/L$2:S$2)),L8:S8),Solutions!$B$9)+MOD(SUMPRODUCT(--ISODD(INT(C7/T$2:AA$2)),T8:AA8),Solutions!$B$9)+MOD(SUMPRODUCT(--ISODD(INT(C7/AB$2:AI$2)),AB8:AI8),Solutions!$B$9)+MOD(SUMPRODUCT(--ISODD(INT(C7/AJ$2:AQ$2)),AJ8:AQ8),Solutions!$B$9)+MOD(SUMPRODUCT(--ISODD(INT(C7/AR$2:AY$2)),AR8:AY8),Solutions!$B$9)+MOD(SUMPRODUCT(--ISODD(INT(C7/AZ$2:BA$2)),AZ8:BA8),Solutions!$B$9),Solutions!$B$9)</f>
        <v>68406151149068</v>
      </c>
      <c r="D8" s="2">
        <f t="shared" ca="1" si="102"/>
        <v>109384426987898</v>
      </c>
      <c r="E8" s="2">
        <f ca="1">D8*2-IF(D8*2&gt;=Solutions!$B$9,Solutions!$B$9,0)</f>
        <v>99453136461749</v>
      </c>
      <c r="F8" s="2">
        <f ca="1">E8*2-IF(E8*2&gt;=Solutions!$B$9,Solutions!$B$9,0)</f>
        <v>79590555409451</v>
      </c>
      <c r="G8" s="2">
        <f ca="1">F8*2-IF(F8*2&gt;=Solutions!$B$9,Solutions!$B$9,0)</f>
        <v>39865393304855</v>
      </c>
      <c r="H8" s="2">
        <f ca="1">G8*2-IF(G8*2&gt;=Solutions!$B$9,Solutions!$B$9,0)</f>
        <v>79730786609710</v>
      </c>
      <c r="I8" s="2">
        <f ca="1">H8*2-IF(H8*2&gt;=Solutions!$B$9,Solutions!$B$9,0)</f>
        <v>40145855705373</v>
      </c>
      <c r="J8" s="2">
        <f ca="1">I8*2-IF(I8*2&gt;=Solutions!$B$9,Solutions!$B$9,0)</f>
        <v>80291711410746</v>
      </c>
      <c r="K8" s="2">
        <f ca="1">J8*2-IF(J8*2&gt;=Solutions!$B$9,Solutions!$B$9,0)</f>
        <v>41267705307445</v>
      </c>
      <c r="L8" s="2">
        <f ca="1">K8*2-IF(K8*2&gt;=Solutions!$B$9,Solutions!$B$9,0)</f>
        <v>82535410614890</v>
      </c>
      <c r="M8" s="2">
        <f ca="1">L8*2-IF(L8*2&gt;=Solutions!$B$9,Solutions!$B$9,0)</f>
        <v>45755103715733</v>
      </c>
      <c r="N8" s="2">
        <f ca="1">M8*2-IF(M8*2&gt;=Solutions!$B$9,Solutions!$B$9,0)</f>
        <v>91510207431466</v>
      </c>
      <c r="O8" s="2">
        <f ca="1">N8*2-IF(N8*2&gt;=Solutions!$B$9,Solutions!$B$9,0)</f>
        <v>63704697348885</v>
      </c>
      <c r="P8" s="2">
        <f ca="1">O8*2-IF(O8*2&gt;=Solutions!$B$9,Solutions!$B$9,0)</f>
        <v>8093677183723</v>
      </c>
      <c r="Q8" s="2">
        <f ca="1">P8*2-IF(P8*2&gt;=Solutions!$B$9,Solutions!$B$9,0)</f>
        <v>16187354367446</v>
      </c>
      <c r="R8" s="2">
        <f ca="1">Q8*2-IF(Q8*2&gt;=Solutions!$B$9,Solutions!$B$9,0)</f>
        <v>32374708734892</v>
      </c>
      <c r="S8" s="2">
        <f ca="1">R8*2-IF(R8*2&gt;=Solutions!$B$9,Solutions!$B$9,0)</f>
        <v>64749417469784</v>
      </c>
      <c r="T8" s="2">
        <f ca="1">S8*2-IF(S8*2&gt;=Solutions!$B$9,Solutions!$B$9,0)</f>
        <v>10183117425521</v>
      </c>
      <c r="U8" s="2">
        <f ca="1">T8*2-IF(T8*2&gt;=Solutions!$B$9,Solutions!$B$9,0)</f>
        <v>20366234851042</v>
      </c>
      <c r="V8" s="2">
        <f ca="1">U8*2-IF(U8*2&gt;=Solutions!$B$9,Solutions!$B$9,0)</f>
        <v>40732469702084</v>
      </c>
      <c r="W8" s="2">
        <f ca="1">V8*2-IF(V8*2&gt;=Solutions!$B$9,Solutions!$B$9,0)</f>
        <v>81464939404168</v>
      </c>
      <c r="X8" s="2">
        <f ca="1">W8*2-IF(W8*2&gt;=Solutions!$B$9,Solutions!$B$9,0)</f>
        <v>43614161294289</v>
      </c>
      <c r="Y8" s="2">
        <f ca="1">X8*2-IF(X8*2&gt;=Solutions!$B$9,Solutions!$B$9,0)</f>
        <v>87228322588578</v>
      </c>
      <c r="Z8" s="2">
        <f ca="1">Y8*2-IF(Y8*2&gt;=Solutions!$B$9,Solutions!$B$9,0)</f>
        <v>55140927663109</v>
      </c>
      <c r="AA8" s="2">
        <f ca="1">Z8*2-IF(Z8*2&gt;=Solutions!$B$9,Solutions!$B$9,0)</f>
        <v>110281855326218</v>
      </c>
      <c r="AB8" s="2">
        <f ca="1">AA8*2-IF(AA8*2&gt;=Solutions!$B$9,Solutions!$B$9,0)</f>
        <v>101247993138389</v>
      </c>
      <c r="AC8" s="2">
        <f ca="1">AB8*2-IF(AB8*2&gt;=Solutions!$B$9,Solutions!$B$9,0)</f>
        <v>83180268762731</v>
      </c>
      <c r="AD8" s="2">
        <f ca="1">AC8*2-IF(AC8*2&gt;=Solutions!$B$9,Solutions!$B$9,0)</f>
        <v>47044820011415</v>
      </c>
      <c r="AE8" s="2">
        <f ca="1">AD8*2-IF(AD8*2&gt;=Solutions!$B$9,Solutions!$B$9,0)</f>
        <v>94089640022830</v>
      </c>
      <c r="AF8" s="2">
        <f ca="1">AE8*2-IF(AE8*2&gt;=Solutions!$B$9,Solutions!$B$9,0)</f>
        <v>68863562531613</v>
      </c>
      <c r="AG8" s="2">
        <f ca="1">AF8*2-IF(AF8*2&gt;=Solutions!$B$9,Solutions!$B$9,0)</f>
        <v>18411407549179</v>
      </c>
      <c r="AH8" s="2">
        <f ca="1">AG8*2-IF(AG8*2&gt;=Solutions!$B$9,Solutions!$B$9,0)</f>
        <v>36822815098358</v>
      </c>
      <c r="AI8" s="2">
        <f ca="1">AH8*2-IF(AH8*2&gt;=Solutions!$B$9,Solutions!$B$9,0)</f>
        <v>73645630196716</v>
      </c>
      <c r="AJ8" s="2">
        <f ca="1">AI8*2-IF(AI8*2&gt;=Solutions!$B$9,Solutions!$B$9,0)</f>
        <v>27975542879385</v>
      </c>
      <c r="AK8" s="2">
        <f ca="1">AJ8*2-IF(AJ8*2&gt;=Solutions!$B$9,Solutions!$B$9,0)</f>
        <v>55951085758770</v>
      </c>
      <c r="AL8" s="2">
        <f ca="1">AK8*2-IF(AK8*2&gt;=Solutions!$B$9,Solutions!$B$9,0)</f>
        <v>111902171517540</v>
      </c>
      <c r="AM8" s="2">
        <f ca="1">AL8*2-IF(AL8*2&gt;=Solutions!$B$9,Solutions!$B$9,0)</f>
        <v>104488625521033</v>
      </c>
      <c r="AN8" s="2">
        <f ca="1">AM8*2-IF(AM8*2&gt;=Solutions!$B$9,Solutions!$B$9,0)</f>
        <v>89661533528019</v>
      </c>
      <c r="AO8" s="2">
        <f ca="1">AN8*2-IF(AN8*2&gt;=Solutions!$B$9,Solutions!$B$9,0)</f>
        <v>60007349541991</v>
      </c>
      <c r="AP8" s="2">
        <f ca="1">AO8*2-IF(AO8*2&gt;=Solutions!$B$9,Solutions!$B$9,0)</f>
        <v>698981569935</v>
      </c>
      <c r="AQ8" s="2">
        <f ca="1">AP8*2-IF(AP8*2&gt;=Solutions!$B$9,Solutions!$B$9,0)</f>
        <v>1397963139870</v>
      </c>
      <c r="AR8" s="2">
        <f ca="1">AQ8*2-IF(AQ8*2&gt;=Solutions!$B$9,Solutions!$B$9,0)</f>
        <v>2795926279740</v>
      </c>
      <c r="AS8" s="2">
        <f ca="1">AR8*2-IF(AR8*2&gt;=Solutions!$B$9,Solutions!$B$9,0)</f>
        <v>5591852559480</v>
      </c>
      <c r="AT8" s="2">
        <f ca="1">AS8*2-IF(AS8*2&gt;=Solutions!$B$9,Solutions!$B$9,0)</f>
        <v>11183705118960</v>
      </c>
      <c r="AU8" s="2">
        <f ca="1">AT8*2-IF(AT8*2&gt;=Solutions!$B$9,Solutions!$B$9,0)</f>
        <v>22367410237920</v>
      </c>
      <c r="AV8" s="2">
        <f ca="1">AU8*2-IF(AU8*2&gt;=Solutions!$B$9,Solutions!$B$9,0)</f>
        <v>44734820475840</v>
      </c>
      <c r="AW8" s="2">
        <f ca="1">AV8*2-IF(AV8*2&gt;=Solutions!$B$9,Solutions!$B$9,0)</f>
        <v>89469640951680</v>
      </c>
      <c r="AX8" s="2">
        <f ca="1">AW8*2-IF(AW8*2&gt;=Solutions!$B$9,Solutions!$B$9,0)</f>
        <v>59623564389313</v>
      </c>
      <c r="AY8" s="2">
        <f ca="1">AX8*2-IF(AX8*2&gt;=Solutions!$B$9,Solutions!$B$9,0)</f>
        <v>119247128778626</v>
      </c>
      <c r="AZ8" s="2">
        <f ca="1">AY8*2-IF(AY8*2&gt;=Solutions!$B$9,Solutions!$B$9,0)</f>
        <v>119178540043205</v>
      </c>
      <c r="BA8" s="2">
        <f ca="1">AZ8*2-IF(AZ8*2&gt;=Solutions!$B$9,Solutions!$B$9,0)</f>
        <v>119041362572363</v>
      </c>
      <c r="BB8" s="1">
        <f ca="1">MOD(MOD(SUMPRODUCT(--ISODD(INT(BB7/BC$2:BJ$2)),BC8:BJ8),Solutions!$B$9)+MOD(SUMPRODUCT(--ISODD(INT(BB7/BK$2:BR$2)),BK8:BR8),Solutions!$B$9)+MOD(SUMPRODUCT(--ISODD(INT(BB7/BS$2:BZ$2)),BS8:BZ8),Solutions!$B$9)+MOD(SUMPRODUCT(--ISODD(INT(BB7/CA$2:CH$2)),CA8:CH8),Solutions!$B$9)+MOD(SUMPRODUCT(--ISODD(INT(BB7/CI$2:CP$2)),CI8:CP8),Solutions!$B$9)+MOD(SUMPRODUCT(--ISODD(INT(BB7/CQ$2:CX$2)),CQ8:CX8),Solutions!$B$9)+MOD(SUMPRODUCT(--ISODD(INT(BB7/CY$2:CZ$2)),CY8:CZ8),Solutions!$B$9),Solutions!$B$9)</f>
        <v>64207729460253</v>
      </c>
      <c r="BC8" s="2">
        <f t="shared" ca="1" si="103"/>
        <v>109384426987897</v>
      </c>
      <c r="BD8" s="2">
        <f ca="1">BC8*2-IF(BC8*2&gt;=Solutions!$B$9,Solutions!$B$9,0)</f>
        <v>99453136461747</v>
      </c>
      <c r="BE8" s="2">
        <f ca="1">BD8*2-IF(BD8*2&gt;=Solutions!$B$9,Solutions!$B$9,0)</f>
        <v>79590555409447</v>
      </c>
      <c r="BF8" s="2">
        <f ca="1">BE8*2-IF(BE8*2&gt;=Solutions!$B$9,Solutions!$B$9,0)</f>
        <v>39865393304847</v>
      </c>
      <c r="BG8" s="2">
        <f ca="1">BF8*2-IF(BF8*2&gt;=Solutions!$B$9,Solutions!$B$9,0)</f>
        <v>79730786609694</v>
      </c>
      <c r="BH8" s="2">
        <f ca="1">BG8*2-IF(BG8*2&gt;=Solutions!$B$9,Solutions!$B$9,0)</f>
        <v>40145855705341</v>
      </c>
      <c r="BI8" s="2">
        <f ca="1">BH8*2-IF(BH8*2&gt;=Solutions!$B$9,Solutions!$B$9,0)</f>
        <v>80291711410682</v>
      </c>
      <c r="BJ8" s="2">
        <f ca="1">BI8*2-IF(BI8*2&gt;=Solutions!$B$9,Solutions!$B$9,0)</f>
        <v>41267705307317</v>
      </c>
      <c r="BK8" s="2">
        <f ca="1">BJ8*2-IF(BJ8*2&gt;=Solutions!$B$9,Solutions!$B$9,0)</f>
        <v>82535410614634</v>
      </c>
      <c r="BL8" s="2">
        <f ca="1">BK8*2-IF(BK8*2&gt;=Solutions!$B$9,Solutions!$B$9,0)</f>
        <v>45755103715221</v>
      </c>
      <c r="BM8" s="2">
        <f ca="1">BL8*2-IF(BL8*2&gt;=Solutions!$B$9,Solutions!$B$9,0)</f>
        <v>91510207430442</v>
      </c>
      <c r="BN8" s="2">
        <f ca="1">BM8*2-IF(BM8*2&gt;=Solutions!$B$9,Solutions!$B$9,0)</f>
        <v>63704697346837</v>
      </c>
      <c r="BO8" s="2">
        <f ca="1">BN8*2-IF(BN8*2&gt;=Solutions!$B$9,Solutions!$B$9,0)</f>
        <v>8093677179627</v>
      </c>
      <c r="BP8" s="2">
        <f ca="1">BO8*2-IF(BO8*2&gt;=Solutions!$B$9,Solutions!$B$9,0)</f>
        <v>16187354359254</v>
      </c>
      <c r="BQ8" s="2">
        <f ca="1">BP8*2-IF(BP8*2&gt;=Solutions!$B$9,Solutions!$B$9,0)</f>
        <v>32374708718508</v>
      </c>
      <c r="BR8" s="2">
        <f ca="1">BQ8*2-IF(BQ8*2&gt;=Solutions!$B$9,Solutions!$B$9,0)</f>
        <v>64749417437016</v>
      </c>
      <c r="BS8" s="2">
        <f ca="1">BR8*2-IF(BR8*2&gt;=Solutions!$B$9,Solutions!$B$9,0)</f>
        <v>10183117359985</v>
      </c>
      <c r="BT8" s="2">
        <f ca="1">BS8*2-IF(BS8*2&gt;=Solutions!$B$9,Solutions!$B$9,0)</f>
        <v>20366234719970</v>
      </c>
      <c r="BU8" s="2">
        <f ca="1">BT8*2-IF(BT8*2&gt;=Solutions!$B$9,Solutions!$B$9,0)</f>
        <v>40732469439940</v>
      </c>
      <c r="BV8" s="2">
        <f ca="1">BU8*2-IF(BU8*2&gt;=Solutions!$B$9,Solutions!$B$9,0)</f>
        <v>81464938879880</v>
      </c>
      <c r="BW8" s="2">
        <f ca="1">BV8*2-IF(BV8*2&gt;=Solutions!$B$9,Solutions!$B$9,0)</f>
        <v>43614160245713</v>
      </c>
      <c r="BX8" s="2">
        <f ca="1">BW8*2-IF(BW8*2&gt;=Solutions!$B$9,Solutions!$B$9,0)</f>
        <v>87228320491426</v>
      </c>
      <c r="BY8" s="2">
        <f ca="1">BX8*2-IF(BX8*2&gt;=Solutions!$B$9,Solutions!$B$9,0)</f>
        <v>55140923468805</v>
      </c>
      <c r="BZ8" s="2">
        <f ca="1">BY8*2-IF(BY8*2&gt;=Solutions!$B$9,Solutions!$B$9,0)</f>
        <v>110281846937610</v>
      </c>
      <c r="CA8" s="2">
        <f ca="1">BZ8*2-IF(BZ8*2&gt;=Solutions!$B$9,Solutions!$B$9,0)</f>
        <v>101247976361173</v>
      </c>
      <c r="CB8" s="2">
        <f ca="1">CA8*2-IF(CA8*2&gt;=Solutions!$B$9,Solutions!$B$9,0)</f>
        <v>83180235208299</v>
      </c>
      <c r="CC8" s="2">
        <f ca="1">CB8*2-IF(CB8*2&gt;=Solutions!$B$9,Solutions!$B$9,0)</f>
        <v>47044752902551</v>
      </c>
      <c r="CD8" s="2">
        <f ca="1">CC8*2-IF(CC8*2&gt;=Solutions!$B$9,Solutions!$B$9,0)</f>
        <v>94089505805102</v>
      </c>
      <c r="CE8" s="2">
        <f ca="1">CD8*2-IF(CD8*2&gt;=Solutions!$B$9,Solutions!$B$9,0)</f>
        <v>68863294096157</v>
      </c>
      <c r="CF8" s="2">
        <f ca="1">CE8*2-IF(CE8*2&gt;=Solutions!$B$9,Solutions!$B$9,0)</f>
        <v>18410870678267</v>
      </c>
      <c r="CG8" s="2">
        <f ca="1">CF8*2-IF(CF8*2&gt;=Solutions!$B$9,Solutions!$B$9,0)</f>
        <v>36821741356534</v>
      </c>
      <c r="CH8" s="2">
        <f ca="1">CG8*2-IF(CG8*2&gt;=Solutions!$B$9,Solutions!$B$9,0)</f>
        <v>73643482713068</v>
      </c>
      <c r="CI8" s="2">
        <f ca="1">CH8*2-IF(CH8*2&gt;=Solutions!$B$9,Solutions!$B$9,0)</f>
        <v>27971247912089</v>
      </c>
      <c r="CJ8" s="2">
        <f ca="1">CI8*2-IF(CI8*2&gt;=Solutions!$B$9,Solutions!$B$9,0)</f>
        <v>55942495824178</v>
      </c>
      <c r="CK8" s="2">
        <f ca="1">CJ8*2-IF(CJ8*2&gt;=Solutions!$B$9,Solutions!$B$9,0)</f>
        <v>111884991648356</v>
      </c>
      <c r="CL8" s="2">
        <f ca="1">CK8*2-IF(CK8*2&gt;=Solutions!$B$9,Solutions!$B$9,0)</f>
        <v>104454265782665</v>
      </c>
      <c r="CM8" s="2">
        <f ca="1">CL8*2-IF(CL8*2&gt;=Solutions!$B$9,Solutions!$B$9,0)</f>
        <v>89592814051283</v>
      </c>
      <c r="CN8" s="2">
        <f ca="1">CM8*2-IF(CM8*2&gt;=Solutions!$B$9,Solutions!$B$9,0)</f>
        <v>59869910588519</v>
      </c>
      <c r="CO8" s="2">
        <f ca="1">CN8*2-IF(CN8*2&gt;=Solutions!$B$9,Solutions!$B$9,0)</f>
        <v>424103662991</v>
      </c>
      <c r="CP8" s="2">
        <f ca="1">CO8*2-IF(CO8*2&gt;=Solutions!$B$9,Solutions!$B$9,0)</f>
        <v>848207325982</v>
      </c>
      <c r="CQ8" s="2">
        <f ca="1">CP8*2-IF(CP8*2&gt;=Solutions!$B$9,Solutions!$B$9,0)</f>
        <v>1696414651964</v>
      </c>
      <c r="CR8" s="2">
        <f ca="1">CQ8*2-IF(CQ8*2&gt;=Solutions!$B$9,Solutions!$B$9,0)</f>
        <v>3392829303928</v>
      </c>
      <c r="CS8" s="2">
        <f ca="1">CR8*2-IF(CR8*2&gt;=Solutions!$B$9,Solutions!$B$9,0)</f>
        <v>6785658607856</v>
      </c>
      <c r="CT8" s="2">
        <f ca="1">CS8*2-IF(CS8*2&gt;=Solutions!$B$9,Solutions!$B$9,0)</f>
        <v>13571317215712</v>
      </c>
      <c r="CU8" s="2">
        <f ca="1">CT8*2-IF(CT8*2&gt;=Solutions!$B$9,Solutions!$B$9,0)</f>
        <v>27142634431424</v>
      </c>
      <c r="CV8" s="2">
        <f ca="1">CU8*2-IF(CU8*2&gt;=Solutions!$B$9,Solutions!$B$9,0)</f>
        <v>54285268862848</v>
      </c>
      <c r="CW8" s="2">
        <f ca="1">CV8*2-IF(CV8*2&gt;=Solutions!$B$9,Solutions!$B$9,0)</f>
        <v>108570537725696</v>
      </c>
      <c r="CX8" s="2">
        <f ca="1">CW8*2-IF(CW8*2&gt;=Solutions!$B$9,Solutions!$B$9,0)</f>
        <v>97825357937345</v>
      </c>
      <c r="CY8" s="2">
        <f ca="1">CX8*2-IF(CX8*2&gt;=Solutions!$B$9,Solutions!$B$9,0)</f>
        <v>76334998360643</v>
      </c>
      <c r="CZ8" s="2">
        <f ca="1">CY8*2-IF(CY8*2&gt;=Solutions!$B$9,Solutions!$B$9,0)</f>
        <v>33354279207239</v>
      </c>
      <c r="DA8" s="1">
        <f t="shared" si="104"/>
        <v>3179424439895</v>
      </c>
      <c r="DB8" s="1">
        <f ca="1">IF(ISODD(DA8),MOD(DB7+MOD(SUMPRODUCT(--ISODD(INT(C8/DD$2:DK$2)),DD8:DK8),Solutions!$B$9)+MOD(SUMPRODUCT(--ISODD(INT(C8/DL$2:DS$2)),DL8:DS8),Solutions!$B$9)+MOD(SUMPRODUCT(--ISODD(INT(C8/DT$2:EA$2)),DT8:EA8),Solutions!$B$9)+MOD(SUMPRODUCT(--ISODD(INT(C8/EB$2:EI$2)),EB8:EI8),Solutions!$B$9)+MOD(SUMPRODUCT(--ISODD(INT(C8/EJ$2:EQ$2)),EJ8:EQ8),Solutions!$B$9)+MOD(SUMPRODUCT(--ISODD(INT(C8/ER$2:EY$2)),ER8:EY8),Solutions!$B$9)+MOD(SUMPRODUCT(--ISODD(INT(C8/EZ$2:FA$2)),EZ8:FA8),Solutions!$B$9),Solutions!$B$9),DB7)</f>
        <v>22556751390903</v>
      </c>
      <c r="DC8" s="1">
        <f ca="1">IF(ISODD(DA8),MOD(MOD(SUMPRODUCT(--ISODD(INT(BB8/DD$2:DK$2)),DD8:DK8),Solutions!$B$9)+MOD(SUMPRODUCT(--ISODD(INT(BB8/DL$2:DS$2)),DL8:DS8),Solutions!$B$9)+MOD(SUMPRODUCT(--ISODD(INT(BB8/DT$2:EA$2)),DT8:EA8),Solutions!$B$9)+MOD(SUMPRODUCT(--ISODD(INT(BB8/EB$2:EI$2)),EB8:EI8),Solutions!$B$9)+MOD(SUMPRODUCT(--ISODD(INT(BB8/EJ$2:EQ$2)),EJ8:EQ8),Solutions!$B$9)+MOD(SUMPRODUCT(--ISODD(INT(BB8/ER$2:EY$2)),ER8:EY8),Solutions!$B$9)+MOD(SUMPRODUCT(--ISODD(INT(BB8/EZ$2:FA$2)),EZ8:FA8),Solutions!$B$9),Solutions!$B$9),DC7)</f>
        <v>33766309972842</v>
      </c>
      <c r="DD8" s="2">
        <f t="shared" ca="1" si="100"/>
        <v>30064336444978</v>
      </c>
      <c r="DE8" s="2">
        <f ca="1">DD8*2-IF(DD8*2&gt;=Solutions!$B$9,Solutions!$B$9,0)</f>
        <v>60128672889956</v>
      </c>
      <c r="DF8" s="2">
        <f ca="1">DE8*2-IF(DE8*2&gt;=Solutions!$B$9,Solutions!$B$9,0)</f>
        <v>941628265865</v>
      </c>
      <c r="DG8" s="2">
        <f ca="1">DF8*2-IF(DF8*2&gt;=Solutions!$B$9,Solutions!$B$9,0)</f>
        <v>1883256531730</v>
      </c>
      <c r="DH8" s="2">
        <f ca="1">DG8*2-IF(DG8*2&gt;=Solutions!$B$9,Solutions!$B$9,0)</f>
        <v>3766513063460</v>
      </c>
      <c r="DI8" s="2">
        <f ca="1">DH8*2-IF(DH8*2&gt;=Solutions!$B$9,Solutions!$B$9,0)</f>
        <v>7533026126920</v>
      </c>
      <c r="DJ8" s="2">
        <f ca="1">DI8*2-IF(DI8*2&gt;=Solutions!$B$9,Solutions!$B$9,0)</f>
        <v>15066052253840</v>
      </c>
      <c r="DK8" s="2">
        <f ca="1">DJ8*2-IF(DJ8*2&gt;=Solutions!$B$9,Solutions!$B$9,0)</f>
        <v>30132104507680</v>
      </c>
      <c r="DL8" s="2">
        <f ca="1">DK8*2-IF(DK8*2&gt;=Solutions!$B$9,Solutions!$B$9,0)</f>
        <v>60264209015360</v>
      </c>
      <c r="DM8" s="2">
        <f ca="1">DL8*2-IF(DL8*2&gt;=Solutions!$B$9,Solutions!$B$9,0)</f>
        <v>1212700516673</v>
      </c>
      <c r="DN8" s="2">
        <f ca="1">DM8*2-IF(DM8*2&gt;=Solutions!$B$9,Solutions!$B$9,0)</f>
        <v>2425401033346</v>
      </c>
      <c r="DO8" s="2">
        <f ca="1">DN8*2-IF(DN8*2&gt;=Solutions!$B$9,Solutions!$B$9,0)</f>
        <v>4850802066692</v>
      </c>
      <c r="DP8" s="2">
        <f ca="1">DO8*2-IF(DO8*2&gt;=Solutions!$B$9,Solutions!$B$9,0)</f>
        <v>9701604133384</v>
      </c>
      <c r="DQ8" s="2">
        <f ca="1">DP8*2-IF(DP8*2&gt;=Solutions!$B$9,Solutions!$B$9,0)</f>
        <v>19403208266768</v>
      </c>
      <c r="DR8" s="2">
        <f ca="1">DQ8*2-IF(DQ8*2&gt;=Solutions!$B$9,Solutions!$B$9,0)</f>
        <v>38806416533536</v>
      </c>
      <c r="DS8" s="2">
        <f ca="1">DR8*2-IF(DR8*2&gt;=Solutions!$B$9,Solutions!$B$9,0)</f>
        <v>77612833067072</v>
      </c>
      <c r="DT8" s="2">
        <f ca="1">DS8*2-IF(DS8*2&gt;=Solutions!$B$9,Solutions!$B$9,0)</f>
        <v>35909948620097</v>
      </c>
      <c r="DU8" s="2">
        <f ca="1">DT8*2-IF(DT8*2&gt;=Solutions!$B$9,Solutions!$B$9,0)</f>
        <v>71819897240194</v>
      </c>
      <c r="DV8" s="2">
        <f ca="1">DU8*2-IF(DU8*2&gt;=Solutions!$B$9,Solutions!$B$9,0)</f>
        <v>24324076966341</v>
      </c>
      <c r="DW8" s="2">
        <f ca="1">DV8*2-IF(DV8*2&gt;=Solutions!$B$9,Solutions!$B$9,0)</f>
        <v>48648153932682</v>
      </c>
      <c r="DX8" s="2">
        <f ca="1">DW8*2-IF(DW8*2&gt;=Solutions!$B$9,Solutions!$B$9,0)</f>
        <v>97296307865364</v>
      </c>
      <c r="DY8" s="2">
        <f ca="1">DX8*2-IF(DX8*2&gt;=Solutions!$B$9,Solutions!$B$9,0)</f>
        <v>75276898216681</v>
      </c>
      <c r="DZ8" s="2">
        <f ca="1">DY8*2-IF(DY8*2&gt;=Solutions!$B$9,Solutions!$B$9,0)</f>
        <v>31238078919315</v>
      </c>
      <c r="EA8" s="2">
        <f ca="1">DZ8*2-IF(DZ8*2&gt;=Solutions!$B$9,Solutions!$B$9,0)</f>
        <v>62476157838630</v>
      </c>
      <c r="EB8" s="2">
        <f ca="1">EA8*2-IF(EA8*2&gt;=Solutions!$B$9,Solutions!$B$9,0)</f>
        <v>5636598163213</v>
      </c>
      <c r="EC8" s="2">
        <f ca="1">EB8*2-IF(EB8*2&gt;=Solutions!$B$9,Solutions!$B$9,0)</f>
        <v>11273196326426</v>
      </c>
      <c r="ED8" s="2">
        <f ca="1">EC8*2-IF(EC8*2&gt;=Solutions!$B$9,Solutions!$B$9,0)</f>
        <v>22546392652852</v>
      </c>
      <c r="EE8" s="2">
        <f ca="1">ED8*2-IF(ED8*2&gt;=Solutions!$B$9,Solutions!$B$9,0)</f>
        <v>45092785305704</v>
      </c>
      <c r="EF8" s="2">
        <f ca="1">EE8*2-IF(EE8*2&gt;=Solutions!$B$9,Solutions!$B$9,0)</f>
        <v>90185570611408</v>
      </c>
      <c r="EG8" s="2">
        <f ca="1">EF8*2-IF(EF8*2&gt;=Solutions!$B$9,Solutions!$B$9,0)</f>
        <v>61055423708769</v>
      </c>
      <c r="EH8" s="2">
        <f ca="1">EG8*2-IF(EG8*2&gt;=Solutions!$B$9,Solutions!$B$9,0)</f>
        <v>2795129903491</v>
      </c>
      <c r="EI8" s="2">
        <f ca="1">EH8*2-IF(EH8*2&gt;=Solutions!$B$9,Solutions!$B$9,0)</f>
        <v>5590259806982</v>
      </c>
      <c r="EJ8" s="2">
        <f ca="1">EI8*2-IF(EI8*2&gt;=Solutions!$B$9,Solutions!$B$9,0)</f>
        <v>11180519613964</v>
      </c>
      <c r="EK8" s="2">
        <f ca="1">EJ8*2-IF(EJ8*2&gt;=Solutions!$B$9,Solutions!$B$9,0)</f>
        <v>22361039227928</v>
      </c>
      <c r="EL8" s="2">
        <f ca="1">EK8*2-IF(EK8*2&gt;=Solutions!$B$9,Solutions!$B$9,0)</f>
        <v>44722078455856</v>
      </c>
      <c r="EM8" s="2">
        <f ca="1">EL8*2-IF(EL8*2&gt;=Solutions!$B$9,Solutions!$B$9,0)</f>
        <v>89444156911712</v>
      </c>
      <c r="EN8" s="2">
        <f ca="1">EM8*2-IF(EM8*2&gt;=Solutions!$B$9,Solutions!$B$9,0)</f>
        <v>59572596309377</v>
      </c>
      <c r="EO8" s="2">
        <f ca="1">EN8*2-IF(EN8*2&gt;=Solutions!$B$9,Solutions!$B$9,0)</f>
        <v>119145192618754</v>
      </c>
      <c r="EP8" s="2">
        <f ca="1">EO8*2-IF(EO8*2&gt;=Solutions!$B$9,Solutions!$B$9,0)</f>
        <v>118974667723461</v>
      </c>
      <c r="EQ8" s="2">
        <f ca="1">EP8*2-IF(EP8*2&gt;=Solutions!$B$9,Solutions!$B$9,0)</f>
        <v>118633617932875</v>
      </c>
      <c r="ER8" s="2">
        <f ca="1">EQ8*2-IF(EQ8*2&gt;=Solutions!$B$9,Solutions!$B$9,0)</f>
        <v>117951518351703</v>
      </c>
      <c r="ES8" s="2">
        <f ca="1">ER8*2-IF(ER8*2&gt;=Solutions!$B$9,Solutions!$B$9,0)</f>
        <v>116587319189359</v>
      </c>
      <c r="ET8" s="2">
        <f ca="1">ES8*2-IF(ES8*2&gt;=Solutions!$B$9,Solutions!$B$9,0)</f>
        <v>113858920864671</v>
      </c>
      <c r="EU8" s="2">
        <f ca="1">ET8*2-IF(ET8*2&gt;=Solutions!$B$9,Solutions!$B$9,0)</f>
        <v>108402124215295</v>
      </c>
      <c r="EV8" s="2">
        <f ca="1">EU8*2-IF(EU8*2&gt;=Solutions!$B$9,Solutions!$B$9,0)</f>
        <v>97488530916543</v>
      </c>
      <c r="EW8" s="2">
        <f ca="1">EV8*2-IF(EV8*2&gt;=Solutions!$B$9,Solutions!$B$9,0)</f>
        <v>75661344319039</v>
      </c>
      <c r="EX8" s="2">
        <f ca="1">EW8*2-IF(EW8*2&gt;=Solutions!$B$9,Solutions!$B$9,0)</f>
        <v>32006971124031</v>
      </c>
      <c r="EY8" s="2">
        <f ca="1">EX8*2-IF(EX8*2&gt;=Solutions!$B$9,Solutions!$B$9,0)</f>
        <v>64013942248062</v>
      </c>
      <c r="EZ8" s="2">
        <f ca="1">EY8*2-IF(EY8*2&gt;=Solutions!$B$9,Solutions!$B$9,0)</f>
        <v>8712166982077</v>
      </c>
      <c r="FA8" s="2">
        <f ca="1">EZ8*2-IF(EZ8*2&gt;=Solutions!$B$9,Solutions!$B$9,0)</f>
        <v>17424333964154</v>
      </c>
    </row>
    <row r="9" spans="1:157">
      <c r="A9" s="1">
        <v>6</v>
      </c>
      <c r="B9" s="1">
        <f t="shared" si="101"/>
        <v>64</v>
      </c>
      <c r="C9" s="1">
        <f ca="1">MOD(MOD(SUMPRODUCT(--ISODD(INT(C8/D$2:K$2)),D9:K9),Solutions!$B$9)+MOD(SUMPRODUCT(--ISODD(INT(C8/L$2:S$2)),L9:S9),Solutions!$B$9)+MOD(SUMPRODUCT(--ISODD(INT(C8/T$2:AA$2)),T9:AA9),Solutions!$B$9)+MOD(SUMPRODUCT(--ISODD(INT(C8/AB$2:AI$2)),AB9:AI9),Solutions!$B$9)+MOD(SUMPRODUCT(--ISODD(INT(C8/AJ$2:AQ$2)),AJ9:AQ9),Solutions!$B$9)+MOD(SUMPRODUCT(--ISODD(INT(C8/AR$2:AY$2)),AR9:AY9),Solutions!$B$9)+MOD(SUMPRODUCT(--ISODD(INT(C8/AZ$2:BA$2)),AZ9:BA9),Solutions!$B$9),Solutions!$B$9)</f>
        <v>13075573846755</v>
      </c>
      <c r="D9" s="2">
        <f t="shared" ca="1" si="102"/>
        <v>64207729460254</v>
      </c>
      <c r="E9" s="2">
        <f ca="1">D9*2-IF(D9*2&gt;=Solutions!$B$9,Solutions!$B$9,0)</f>
        <v>9099741406461</v>
      </c>
      <c r="F9" s="2">
        <f ca="1">E9*2-IF(E9*2&gt;=Solutions!$B$9,Solutions!$B$9,0)</f>
        <v>18199482812922</v>
      </c>
      <c r="G9" s="2">
        <f ca="1">F9*2-IF(F9*2&gt;=Solutions!$B$9,Solutions!$B$9,0)</f>
        <v>36398965625844</v>
      </c>
      <c r="H9" s="2">
        <f ca="1">G9*2-IF(G9*2&gt;=Solutions!$B$9,Solutions!$B$9,0)</f>
        <v>72797931251688</v>
      </c>
      <c r="I9" s="2">
        <f ca="1">H9*2-IF(H9*2&gt;=Solutions!$B$9,Solutions!$B$9,0)</f>
        <v>26280144989329</v>
      </c>
      <c r="J9" s="2">
        <f ca="1">I9*2-IF(I9*2&gt;=Solutions!$B$9,Solutions!$B$9,0)</f>
        <v>52560289978658</v>
      </c>
      <c r="K9" s="2">
        <f ca="1">J9*2-IF(J9*2&gt;=Solutions!$B$9,Solutions!$B$9,0)</f>
        <v>105120579957316</v>
      </c>
      <c r="L9" s="2">
        <f ca="1">K9*2-IF(K9*2&gt;=Solutions!$B$9,Solutions!$B$9,0)</f>
        <v>90925442400585</v>
      </c>
      <c r="M9" s="2">
        <f ca="1">L9*2-IF(L9*2&gt;=Solutions!$B$9,Solutions!$B$9,0)</f>
        <v>62535167287123</v>
      </c>
      <c r="N9" s="2">
        <f ca="1">M9*2-IF(M9*2&gt;=Solutions!$B$9,Solutions!$B$9,0)</f>
        <v>5754617060199</v>
      </c>
      <c r="O9" s="2">
        <f ca="1">N9*2-IF(N9*2&gt;=Solutions!$B$9,Solutions!$B$9,0)</f>
        <v>11509234120398</v>
      </c>
      <c r="P9" s="2">
        <f ca="1">O9*2-IF(O9*2&gt;=Solutions!$B$9,Solutions!$B$9,0)</f>
        <v>23018468240796</v>
      </c>
      <c r="Q9" s="2">
        <f ca="1">P9*2-IF(P9*2&gt;=Solutions!$B$9,Solutions!$B$9,0)</f>
        <v>46036936481592</v>
      </c>
      <c r="R9" s="2">
        <f ca="1">Q9*2-IF(Q9*2&gt;=Solutions!$B$9,Solutions!$B$9,0)</f>
        <v>92073872963184</v>
      </c>
      <c r="S9" s="2">
        <f ca="1">R9*2-IF(R9*2&gt;=Solutions!$B$9,Solutions!$B$9,0)</f>
        <v>64832028412321</v>
      </c>
      <c r="T9" s="2">
        <f ca="1">S9*2-IF(S9*2&gt;=Solutions!$B$9,Solutions!$B$9,0)</f>
        <v>10348339310595</v>
      </c>
      <c r="U9" s="2">
        <f ca="1">T9*2-IF(T9*2&gt;=Solutions!$B$9,Solutions!$B$9,0)</f>
        <v>20696678621190</v>
      </c>
      <c r="V9" s="2">
        <f ca="1">U9*2-IF(U9*2&gt;=Solutions!$B$9,Solutions!$B$9,0)</f>
        <v>41393357242380</v>
      </c>
      <c r="W9" s="2">
        <f ca="1">V9*2-IF(V9*2&gt;=Solutions!$B$9,Solutions!$B$9,0)</f>
        <v>82786714484760</v>
      </c>
      <c r="X9" s="2">
        <f ca="1">W9*2-IF(W9*2&gt;=Solutions!$B$9,Solutions!$B$9,0)</f>
        <v>46257711455473</v>
      </c>
      <c r="Y9" s="2">
        <f ca="1">X9*2-IF(X9*2&gt;=Solutions!$B$9,Solutions!$B$9,0)</f>
        <v>92515422910946</v>
      </c>
      <c r="Z9" s="2">
        <f ca="1">Y9*2-IF(Y9*2&gt;=Solutions!$B$9,Solutions!$B$9,0)</f>
        <v>65715128307845</v>
      </c>
      <c r="AA9" s="2">
        <f ca="1">Z9*2-IF(Z9*2&gt;=Solutions!$B$9,Solutions!$B$9,0)</f>
        <v>12114539101643</v>
      </c>
      <c r="AB9" s="2">
        <f ca="1">AA9*2-IF(AA9*2&gt;=Solutions!$B$9,Solutions!$B$9,0)</f>
        <v>24229078203286</v>
      </c>
      <c r="AC9" s="2">
        <f ca="1">AB9*2-IF(AB9*2&gt;=Solutions!$B$9,Solutions!$B$9,0)</f>
        <v>48458156406572</v>
      </c>
      <c r="AD9" s="2">
        <f ca="1">AC9*2-IF(AC9*2&gt;=Solutions!$B$9,Solutions!$B$9,0)</f>
        <v>96916312813144</v>
      </c>
      <c r="AE9" s="2">
        <f ca="1">AD9*2-IF(AD9*2&gt;=Solutions!$B$9,Solutions!$B$9,0)</f>
        <v>74516908112241</v>
      </c>
      <c r="AF9" s="2">
        <f ca="1">AE9*2-IF(AE9*2&gt;=Solutions!$B$9,Solutions!$B$9,0)</f>
        <v>29718098710435</v>
      </c>
      <c r="AG9" s="2">
        <f ca="1">AF9*2-IF(AF9*2&gt;=Solutions!$B$9,Solutions!$B$9,0)</f>
        <v>59436197420870</v>
      </c>
      <c r="AH9" s="2">
        <f ca="1">AG9*2-IF(AG9*2&gt;=Solutions!$B$9,Solutions!$B$9,0)</f>
        <v>118872394841740</v>
      </c>
      <c r="AI9" s="2">
        <f ca="1">AH9*2-IF(AH9*2&gt;=Solutions!$B$9,Solutions!$B$9,0)</f>
        <v>118429072169433</v>
      </c>
      <c r="AJ9" s="2">
        <f ca="1">AI9*2-IF(AI9*2&gt;=Solutions!$B$9,Solutions!$B$9,0)</f>
        <v>117542426824819</v>
      </c>
      <c r="AK9" s="2">
        <f ca="1">AJ9*2-IF(AJ9*2&gt;=Solutions!$B$9,Solutions!$B$9,0)</f>
        <v>115769136135591</v>
      </c>
      <c r="AL9" s="2">
        <f ca="1">AK9*2-IF(AK9*2&gt;=Solutions!$B$9,Solutions!$B$9,0)</f>
        <v>112222554757135</v>
      </c>
      <c r="AM9" s="2">
        <f ca="1">AL9*2-IF(AL9*2&gt;=Solutions!$B$9,Solutions!$B$9,0)</f>
        <v>105129392000223</v>
      </c>
      <c r="AN9" s="2">
        <f ca="1">AM9*2-IF(AM9*2&gt;=Solutions!$B$9,Solutions!$B$9,0)</f>
        <v>90943066486399</v>
      </c>
      <c r="AO9" s="2">
        <f ca="1">AN9*2-IF(AN9*2&gt;=Solutions!$B$9,Solutions!$B$9,0)</f>
        <v>62570415458751</v>
      </c>
      <c r="AP9" s="2">
        <f ca="1">AO9*2-IF(AO9*2&gt;=Solutions!$B$9,Solutions!$B$9,0)</f>
        <v>5825113403455</v>
      </c>
      <c r="AQ9" s="2">
        <f ca="1">AP9*2-IF(AP9*2&gt;=Solutions!$B$9,Solutions!$B$9,0)</f>
        <v>11650226806910</v>
      </c>
      <c r="AR9" s="2">
        <f ca="1">AQ9*2-IF(AQ9*2&gt;=Solutions!$B$9,Solutions!$B$9,0)</f>
        <v>23300453613820</v>
      </c>
      <c r="AS9" s="2">
        <f ca="1">AR9*2-IF(AR9*2&gt;=Solutions!$B$9,Solutions!$B$9,0)</f>
        <v>46600907227640</v>
      </c>
      <c r="AT9" s="2">
        <f ca="1">AS9*2-IF(AS9*2&gt;=Solutions!$B$9,Solutions!$B$9,0)</f>
        <v>93201814455280</v>
      </c>
      <c r="AU9" s="2">
        <f ca="1">AT9*2-IF(AT9*2&gt;=Solutions!$B$9,Solutions!$B$9,0)</f>
        <v>67087911396513</v>
      </c>
      <c r="AV9" s="2">
        <f ca="1">AU9*2-IF(AU9*2&gt;=Solutions!$B$9,Solutions!$B$9,0)</f>
        <v>14860105278979</v>
      </c>
      <c r="AW9" s="2">
        <f ca="1">AV9*2-IF(AV9*2&gt;=Solutions!$B$9,Solutions!$B$9,0)</f>
        <v>29720210557958</v>
      </c>
      <c r="AX9" s="2">
        <f ca="1">AW9*2-IF(AW9*2&gt;=Solutions!$B$9,Solutions!$B$9,0)</f>
        <v>59440421115916</v>
      </c>
      <c r="AY9" s="2">
        <f ca="1">AX9*2-IF(AX9*2&gt;=Solutions!$B$9,Solutions!$B$9,0)</f>
        <v>118880842231832</v>
      </c>
      <c r="AZ9" s="2">
        <f ca="1">AY9*2-IF(AY9*2&gt;=Solutions!$B$9,Solutions!$B$9,0)</f>
        <v>118445966949617</v>
      </c>
      <c r="BA9" s="2">
        <f ca="1">AZ9*2-IF(AZ9*2&gt;=Solutions!$B$9,Solutions!$B$9,0)</f>
        <v>117576216385187</v>
      </c>
      <c r="BB9" s="1">
        <f ca="1">MOD(MOD(SUMPRODUCT(--ISODD(INT(BB8/BC$2:BJ$2)),BC9:BJ9),Solutions!$B$9)+MOD(SUMPRODUCT(--ISODD(INT(BB8/BK$2:BR$2)),BK9:BR9),Solutions!$B$9)+MOD(SUMPRODUCT(--ISODD(INT(BB8/BS$2:BZ$2)),BS9:BZ9),Solutions!$B$9)+MOD(SUMPRODUCT(--ISODD(INT(BB8/CA$2:CH$2)),CA9:CH9),Solutions!$B$9)+MOD(SUMPRODUCT(--ISODD(INT(BB8/CI$2:CP$2)),CI9:CP9),Solutions!$B$9)+MOD(SUMPRODUCT(--ISODD(INT(BB8/CQ$2:CX$2)),CQ9:CX9),Solutions!$B$9)+MOD(SUMPRODUCT(--ISODD(INT(BB8/CY$2:CZ$2)),CY9:CZ9),Solutions!$B$9),Solutions!$B$9)</f>
        <v>32674530223824</v>
      </c>
      <c r="BC9" s="2">
        <f t="shared" ca="1" si="103"/>
        <v>64207729460253</v>
      </c>
      <c r="BD9" s="2">
        <f ca="1">BC9*2-IF(BC9*2&gt;=Solutions!$B$9,Solutions!$B$9,0)</f>
        <v>9099741406459</v>
      </c>
      <c r="BE9" s="2">
        <f ca="1">BD9*2-IF(BD9*2&gt;=Solutions!$B$9,Solutions!$B$9,0)</f>
        <v>18199482812918</v>
      </c>
      <c r="BF9" s="2">
        <f ca="1">BE9*2-IF(BE9*2&gt;=Solutions!$B$9,Solutions!$B$9,0)</f>
        <v>36398965625836</v>
      </c>
      <c r="BG9" s="2">
        <f ca="1">BF9*2-IF(BF9*2&gt;=Solutions!$B$9,Solutions!$B$9,0)</f>
        <v>72797931251672</v>
      </c>
      <c r="BH9" s="2">
        <f ca="1">BG9*2-IF(BG9*2&gt;=Solutions!$B$9,Solutions!$B$9,0)</f>
        <v>26280144989297</v>
      </c>
      <c r="BI9" s="2">
        <f ca="1">BH9*2-IF(BH9*2&gt;=Solutions!$B$9,Solutions!$B$9,0)</f>
        <v>52560289978594</v>
      </c>
      <c r="BJ9" s="2">
        <f ca="1">BI9*2-IF(BI9*2&gt;=Solutions!$B$9,Solutions!$B$9,0)</f>
        <v>105120579957188</v>
      </c>
      <c r="BK9" s="2">
        <f ca="1">BJ9*2-IF(BJ9*2&gt;=Solutions!$B$9,Solutions!$B$9,0)</f>
        <v>90925442400329</v>
      </c>
      <c r="BL9" s="2">
        <f ca="1">BK9*2-IF(BK9*2&gt;=Solutions!$B$9,Solutions!$B$9,0)</f>
        <v>62535167286611</v>
      </c>
      <c r="BM9" s="2">
        <f ca="1">BL9*2-IF(BL9*2&gt;=Solutions!$B$9,Solutions!$B$9,0)</f>
        <v>5754617059175</v>
      </c>
      <c r="BN9" s="2">
        <f ca="1">BM9*2-IF(BM9*2&gt;=Solutions!$B$9,Solutions!$B$9,0)</f>
        <v>11509234118350</v>
      </c>
      <c r="BO9" s="2">
        <f ca="1">BN9*2-IF(BN9*2&gt;=Solutions!$B$9,Solutions!$B$9,0)</f>
        <v>23018468236700</v>
      </c>
      <c r="BP9" s="2">
        <f ca="1">BO9*2-IF(BO9*2&gt;=Solutions!$B$9,Solutions!$B$9,0)</f>
        <v>46036936473400</v>
      </c>
      <c r="BQ9" s="2">
        <f ca="1">BP9*2-IF(BP9*2&gt;=Solutions!$B$9,Solutions!$B$9,0)</f>
        <v>92073872946800</v>
      </c>
      <c r="BR9" s="2">
        <f ca="1">BQ9*2-IF(BQ9*2&gt;=Solutions!$B$9,Solutions!$B$9,0)</f>
        <v>64832028379553</v>
      </c>
      <c r="BS9" s="2">
        <f ca="1">BR9*2-IF(BR9*2&gt;=Solutions!$B$9,Solutions!$B$9,0)</f>
        <v>10348339245059</v>
      </c>
      <c r="BT9" s="2">
        <f ca="1">BS9*2-IF(BS9*2&gt;=Solutions!$B$9,Solutions!$B$9,0)</f>
        <v>20696678490118</v>
      </c>
      <c r="BU9" s="2">
        <f ca="1">BT9*2-IF(BT9*2&gt;=Solutions!$B$9,Solutions!$B$9,0)</f>
        <v>41393356980236</v>
      </c>
      <c r="BV9" s="2">
        <f ca="1">BU9*2-IF(BU9*2&gt;=Solutions!$B$9,Solutions!$B$9,0)</f>
        <v>82786713960472</v>
      </c>
      <c r="BW9" s="2">
        <f ca="1">BV9*2-IF(BV9*2&gt;=Solutions!$B$9,Solutions!$B$9,0)</f>
        <v>46257710406897</v>
      </c>
      <c r="BX9" s="2">
        <f ca="1">BW9*2-IF(BW9*2&gt;=Solutions!$B$9,Solutions!$B$9,0)</f>
        <v>92515420813794</v>
      </c>
      <c r="BY9" s="2">
        <f ca="1">BX9*2-IF(BX9*2&gt;=Solutions!$B$9,Solutions!$B$9,0)</f>
        <v>65715124113541</v>
      </c>
      <c r="BZ9" s="2">
        <f ca="1">BY9*2-IF(BY9*2&gt;=Solutions!$B$9,Solutions!$B$9,0)</f>
        <v>12114530713035</v>
      </c>
      <c r="CA9" s="2">
        <f ca="1">BZ9*2-IF(BZ9*2&gt;=Solutions!$B$9,Solutions!$B$9,0)</f>
        <v>24229061426070</v>
      </c>
      <c r="CB9" s="2">
        <f ca="1">CA9*2-IF(CA9*2&gt;=Solutions!$B$9,Solutions!$B$9,0)</f>
        <v>48458122852140</v>
      </c>
      <c r="CC9" s="2">
        <f ca="1">CB9*2-IF(CB9*2&gt;=Solutions!$B$9,Solutions!$B$9,0)</f>
        <v>96916245704280</v>
      </c>
      <c r="CD9" s="2">
        <f ca="1">CC9*2-IF(CC9*2&gt;=Solutions!$B$9,Solutions!$B$9,0)</f>
        <v>74516773894513</v>
      </c>
      <c r="CE9" s="2">
        <f ca="1">CD9*2-IF(CD9*2&gt;=Solutions!$B$9,Solutions!$B$9,0)</f>
        <v>29717830274979</v>
      </c>
      <c r="CF9" s="2">
        <f ca="1">CE9*2-IF(CE9*2&gt;=Solutions!$B$9,Solutions!$B$9,0)</f>
        <v>59435660549958</v>
      </c>
      <c r="CG9" s="2">
        <f ca="1">CF9*2-IF(CF9*2&gt;=Solutions!$B$9,Solutions!$B$9,0)</f>
        <v>118871321099916</v>
      </c>
      <c r="CH9" s="2">
        <f ca="1">CG9*2-IF(CG9*2&gt;=Solutions!$B$9,Solutions!$B$9,0)</f>
        <v>118426924685785</v>
      </c>
      <c r="CI9" s="2">
        <f ca="1">CH9*2-IF(CH9*2&gt;=Solutions!$B$9,Solutions!$B$9,0)</f>
        <v>117538131857523</v>
      </c>
      <c r="CJ9" s="2">
        <f ca="1">CI9*2-IF(CI9*2&gt;=Solutions!$B$9,Solutions!$B$9,0)</f>
        <v>115760546200999</v>
      </c>
      <c r="CK9" s="2">
        <f ca="1">CJ9*2-IF(CJ9*2&gt;=Solutions!$B$9,Solutions!$B$9,0)</f>
        <v>112205374887951</v>
      </c>
      <c r="CL9" s="2">
        <f ca="1">CK9*2-IF(CK9*2&gt;=Solutions!$B$9,Solutions!$B$9,0)</f>
        <v>105095032261855</v>
      </c>
      <c r="CM9" s="2">
        <f ca="1">CL9*2-IF(CL9*2&gt;=Solutions!$B$9,Solutions!$B$9,0)</f>
        <v>90874347009663</v>
      </c>
      <c r="CN9" s="2">
        <f ca="1">CM9*2-IF(CM9*2&gt;=Solutions!$B$9,Solutions!$B$9,0)</f>
        <v>62432976505279</v>
      </c>
      <c r="CO9" s="2">
        <f ca="1">CN9*2-IF(CN9*2&gt;=Solutions!$B$9,Solutions!$B$9,0)</f>
        <v>5550235496511</v>
      </c>
      <c r="CP9" s="2">
        <f ca="1">CO9*2-IF(CO9*2&gt;=Solutions!$B$9,Solutions!$B$9,0)</f>
        <v>11100470993022</v>
      </c>
      <c r="CQ9" s="2">
        <f ca="1">CP9*2-IF(CP9*2&gt;=Solutions!$B$9,Solutions!$B$9,0)</f>
        <v>22200941986044</v>
      </c>
      <c r="CR9" s="2">
        <f ca="1">CQ9*2-IF(CQ9*2&gt;=Solutions!$B$9,Solutions!$B$9,0)</f>
        <v>44401883972088</v>
      </c>
      <c r="CS9" s="2">
        <f ca="1">CR9*2-IF(CR9*2&gt;=Solutions!$B$9,Solutions!$B$9,0)</f>
        <v>88803767944176</v>
      </c>
      <c r="CT9" s="2">
        <f ca="1">CS9*2-IF(CS9*2&gt;=Solutions!$B$9,Solutions!$B$9,0)</f>
        <v>58291818374305</v>
      </c>
      <c r="CU9" s="2">
        <f ca="1">CT9*2-IF(CT9*2&gt;=Solutions!$B$9,Solutions!$B$9,0)</f>
        <v>116583636748610</v>
      </c>
      <c r="CV9" s="2">
        <f ca="1">CU9*2-IF(CU9*2&gt;=Solutions!$B$9,Solutions!$B$9,0)</f>
        <v>113851555983173</v>
      </c>
      <c r="CW9" s="2">
        <f ca="1">CV9*2-IF(CV9*2&gt;=Solutions!$B$9,Solutions!$B$9,0)</f>
        <v>108387394452299</v>
      </c>
      <c r="CX9" s="2">
        <f ca="1">CW9*2-IF(CW9*2&gt;=Solutions!$B$9,Solutions!$B$9,0)</f>
        <v>97459071390551</v>
      </c>
      <c r="CY9" s="2">
        <f ca="1">CX9*2-IF(CX9*2&gt;=Solutions!$B$9,Solutions!$B$9,0)</f>
        <v>75602425267055</v>
      </c>
      <c r="CZ9" s="2">
        <f ca="1">CY9*2-IF(CY9*2&gt;=Solutions!$B$9,Solutions!$B$9,0)</f>
        <v>31889133020063</v>
      </c>
      <c r="DA9" s="1">
        <f t="shared" si="104"/>
        <v>1589712219947</v>
      </c>
      <c r="DB9" s="1">
        <f ca="1">IF(ISODD(DA9),MOD(DB8+MOD(SUMPRODUCT(--ISODD(INT(C9/DD$2:DK$2)),DD9:DK9),Solutions!$B$9)+MOD(SUMPRODUCT(--ISODD(INT(C9/DL$2:DS$2)),DL9:DS9),Solutions!$B$9)+MOD(SUMPRODUCT(--ISODD(INT(C9/DT$2:EA$2)),DT9:EA9),Solutions!$B$9)+MOD(SUMPRODUCT(--ISODD(INT(C9/EB$2:EI$2)),EB9:EI9),Solutions!$B$9)+MOD(SUMPRODUCT(--ISODD(INT(C9/EJ$2:EQ$2)),EJ9:EQ9),Solutions!$B$9)+MOD(SUMPRODUCT(--ISODD(INT(C9/ER$2:EY$2)),ER9:EY9),Solutions!$B$9)+MOD(SUMPRODUCT(--ISODD(INT(C9/EZ$2:FA$2)),EZ9:FA9),Solutions!$B$9),Solutions!$B$9),DB8)</f>
        <v>82523790443926</v>
      </c>
      <c r="DC9" s="1">
        <f ca="1">IF(ISODD(DA9),MOD(MOD(SUMPRODUCT(--ISODD(INT(BB9/DD$2:DK$2)),DD9:DK9),Solutions!$B$9)+MOD(SUMPRODUCT(--ISODD(INT(BB9/DL$2:DS$2)),DL9:DS9),Solutions!$B$9)+MOD(SUMPRODUCT(--ISODD(INT(BB9/DT$2:EA$2)),DT9:EA9),Solutions!$B$9)+MOD(SUMPRODUCT(--ISODD(INT(BB9/EB$2:EI$2)),EB9:EI9),Solutions!$B$9)+MOD(SUMPRODUCT(--ISODD(INT(BB9/EJ$2:EQ$2)),EJ9:EQ9),Solutions!$B$9)+MOD(SUMPRODUCT(--ISODD(INT(BB9/ER$2:EY$2)),ER9:EY9),Solutions!$B$9)+MOD(SUMPRODUCT(--ISODD(INT(BB9/EZ$2:FA$2)),EZ9:FA9),Solutions!$B$9),Solutions!$B$9),DC8)</f>
        <v>51733776756100</v>
      </c>
      <c r="DD9" s="2">
        <f t="shared" ca="1" si="100"/>
        <v>33766309972842</v>
      </c>
      <c r="DE9" s="2">
        <f ca="1">DD9*2-IF(DD9*2&gt;=Solutions!$B$9,Solutions!$B$9,0)</f>
        <v>67532619945684</v>
      </c>
      <c r="DF9" s="2">
        <f ca="1">DE9*2-IF(DE9*2&gt;=Solutions!$B$9,Solutions!$B$9,0)</f>
        <v>15749522377321</v>
      </c>
      <c r="DG9" s="2">
        <f ca="1">DF9*2-IF(DF9*2&gt;=Solutions!$B$9,Solutions!$B$9,0)</f>
        <v>31499044754642</v>
      </c>
      <c r="DH9" s="2">
        <f ca="1">DG9*2-IF(DG9*2&gt;=Solutions!$B$9,Solutions!$B$9,0)</f>
        <v>62998089509284</v>
      </c>
      <c r="DI9" s="2">
        <f ca="1">DH9*2-IF(DH9*2&gt;=Solutions!$B$9,Solutions!$B$9,0)</f>
        <v>6680461504521</v>
      </c>
      <c r="DJ9" s="2">
        <f ca="1">DI9*2-IF(DI9*2&gt;=Solutions!$B$9,Solutions!$B$9,0)</f>
        <v>13360923009042</v>
      </c>
      <c r="DK9" s="2">
        <f ca="1">DJ9*2-IF(DJ9*2&gt;=Solutions!$B$9,Solutions!$B$9,0)</f>
        <v>26721846018084</v>
      </c>
      <c r="DL9" s="2">
        <f ca="1">DK9*2-IF(DK9*2&gt;=Solutions!$B$9,Solutions!$B$9,0)</f>
        <v>53443692036168</v>
      </c>
      <c r="DM9" s="2">
        <f ca="1">DL9*2-IF(DL9*2&gt;=Solutions!$B$9,Solutions!$B$9,0)</f>
        <v>106887384072336</v>
      </c>
      <c r="DN9" s="2">
        <f ca="1">DM9*2-IF(DM9*2&gt;=Solutions!$B$9,Solutions!$B$9,0)</f>
        <v>94459050630625</v>
      </c>
      <c r="DO9" s="2">
        <f ca="1">DN9*2-IF(DN9*2&gt;=Solutions!$B$9,Solutions!$B$9,0)</f>
        <v>69602383747203</v>
      </c>
      <c r="DP9" s="2">
        <f ca="1">DO9*2-IF(DO9*2&gt;=Solutions!$B$9,Solutions!$B$9,0)</f>
        <v>19889049980359</v>
      </c>
      <c r="DQ9" s="2">
        <f ca="1">DP9*2-IF(DP9*2&gt;=Solutions!$B$9,Solutions!$B$9,0)</f>
        <v>39778099960718</v>
      </c>
      <c r="DR9" s="2">
        <f ca="1">DQ9*2-IF(DQ9*2&gt;=Solutions!$B$9,Solutions!$B$9,0)</f>
        <v>79556199921436</v>
      </c>
      <c r="DS9" s="2">
        <f ca="1">DR9*2-IF(DR9*2&gt;=Solutions!$B$9,Solutions!$B$9,0)</f>
        <v>39796682328825</v>
      </c>
      <c r="DT9" s="2">
        <f ca="1">DS9*2-IF(DS9*2&gt;=Solutions!$B$9,Solutions!$B$9,0)</f>
        <v>79593364657650</v>
      </c>
      <c r="DU9" s="2">
        <f ca="1">DT9*2-IF(DT9*2&gt;=Solutions!$B$9,Solutions!$B$9,0)</f>
        <v>39871011801253</v>
      </c>
      <c r="DV9" s="2">
        <f ca="1">DU9*2-IF(DU9*2&gt;=Solutions!$B$9,Solutions!$B$9,0)</f>
        <v>79742023602506</v>
      </c>
      <c r="DW9" s="2">
        <f ca="1">DV9*2-IF(DV9*2&gt;=Solutions!$B$9,Solutions!$B$9,0)</f>
        <v>40168329690965</v>
      </c>
      <c r="DX9" s="2">
        <f ca="1">DW9*2-IF(DW9*2&gt;=Solutions!$B$9,Solutions!$B$9,0)</f>
        <v>80336659381930</v>
      </c>
      <c r="DY9" s="2">
        <f ca="1">DX9*2-IF(DX9*2&gt;=Solutions!$B$9,Solutions!$B$9,0)</f>
        <v>41357601249813</v>
      </c>
      <c r="DZ9" s="2">
        <f ca="1">DY9*2-IF(DY9*2&gt;=Solutions!$B$9,Solutions!$B$9,0)</f>
        <v>82715202499626</v>
      </c>
      <c r="EA9" s="2">
        <f ca="1">DZ9*2-IF(DZ9*2&gt;=Solutions!$B$9,Solutions!$B$9,0)</f>
        <v>46114687485205</v>
      </c>
      <c r="EB9" s="2">
        <f ca="1">EA9*2-IF(EA9*2&gt;=Solutions!$B$9,Solutions!$B$9,0)</f>
        <v>92229374970410</v>
      </c>
      <c r="EC9" s="2">
        <f ca="1">EB9*2-IF(EB9*2&gt;=Solutions!$B$9,Solutions!$B$9,0)</f>
        <v>65143032426773</v>
      </c>
      <c r="ED9" s="2">
        <f ca="1">EC9*2-IF(EC9*2&gt;=Solutions!$B$9,Solutions!$B$9,0)</f>
        <v>10970347339499</v>
      </c>
      <c r="EE9" s="2">
        <f ca="1">ED9*2-IF(ED9*2&gt;=Solutions!$B$9,Solutions!$B$9,0)</f>
        <v>21940694678998</v>
      </c>
      <c r="EF9" s="2">
        <f ca="1">EE9*2-IF(EE9*2&gt;=Solutions!$B$9,Solutions!$B$9,0)</f>
        <v>43881389357996</v>
      </c>
      <c r="EG9" s="2">
        <f ca="1">EF9*2-IF(EF9*2&gt;=Solutions!$B$9,Solutions!$B$9,0)</f>
        <v>87762778715992</v>
      </c>
      <c r="EH9" s="2">
        <f ca="1">EG9*2-IF(EG9*2&gt;=Solutions!$B$9,Solutions!$B$9,0)</f>
        <v>56209839917937</v>
      </c>
      <c r="EI9" s="2">
        <f ca="1">EH9*2-IF(EH9*2&gt;=Solutions!$B$9,Solutions!$B$9,0)</f>
        <v>112419679835874</v>
      </c>
      <c r="EJ9" s="2">
        <f ca="1">EI9*2-IF(EI9*2&gt;=Solutions!$B$9,Solutions!$B$9,0)</f>
        <v>105523642157701</v>
      </c>
      <c r="EK9" s="2">
        <f ca="1">EJ9*2-IF(EJ9*2&gt;=Solutions!$B$9,Solutions!$B$9,0)</f>
        <v>91731566801355</v>
      </c>
      <c r="EL9" s="2">
        <f ca="1">EK9*2-IF(EK9*2&gt;=Solutions!$B$9,Solutions!$B$9,0)</f>
        <v>64147416088663</v>
      </c>
      <c r="EM9" s="2">
        <f ca="1">EL9*2-IF(EL9*2&gt;=Solutions!$B$9,Solutions!$B$9,0)</f>
        <v>8979114663279</v>
      </c>
      <c r="EN9" s="2">
        <f ca="1">EM9*2-IF(EM9*2&gt;=Solutions!$B$9,Solutions!$B$9,0)</f>
        <v>17958229326558</v>
      </c>
      <c r="EO9" s="2">
        <f ca="1">EN9*2-IF(EN9*2&gt;=Solutions!$B$9,Solutions!$B$9,0)</f>
        <v>35916458653116</v>
      </c>
      <c r="EP9" s="2">
        <f ca="1">EO9*2-IF(EO9*2&gt;=Solutions!$B$9,Solutions!$B$9,0)</f>
        <v>71832917306232</v>
      </c>
      <c r="EQ9" s="2">
        <f ca="1">EP9*2-IF(EP9*2&gt;=Solutions!$B$9,Solutions!$B$9,0)</f>
        <v>24350117098417</v>
      </c>
      <c r="ER9" s="2">
        <f ca="1">EQ9*2-IF(EQ9*2&gt;=Solutions!$B$9,Solutions!$B$9,0)</f>
        <v>48700234196834</v>
      </c>
      <c r="ES9" s="2">
        <f ca="1">ER9*2-IF(ER9*2&gt;=Solutions!$B$9,Solutions!$B$9,0)</f>
        <v>97400468393668</v>
      </c>
      <c r="ET9" s="2">
        <f ca="1">ES9*2-IF(ES9*2&gt;=Solutions!$B$9,Solutions!$B$9,0)</f>
        <v>75485219273289</v>
      </c>
      <c r="EU9" s="2">
        <f ca="1">ET9*2-IF(ET9*2&gt;=Solutions!$B$9,Solutions!$B$9,0)</f>
        <v>31654721032531</v>
      </c>
      <c r="EV9" s="2">
        <f ca="1">EU9*2-IF(EU9*2&gt;=Solutions!$B$9,Solutions!$B$9,0)</f>
        <v>63309442065062</v>
      </c>
      <c r="EW9" s="2">
        <f ca="1">EV9*2-IF(EV9*2&gt;=Solutions!$B$9,Solutions!$B$9,0)</f>
        <v>7303166616077</v>
      </c>
      <c r="EX9" s="2">
        <f ca="1">EW9*2-IF(EW9*2&gt;=Solutions!$B$9,Solutions!$B$9,0)</f>
        <v>14606333232154</v>
      </c>
      <c r="EY9" s="2">
        <f ca="1">EX9*2-IF(EX9*2&gt;=Solutions!$B$9,Solutions!$B$9,0)</f>
        <v>29212666464308</v>
      </c>
      <c r="EZ9" s="2">
        <f ca="1">EY9*2-IF(EY9*2&gt;=Solutions!$B$9,Solutions!$B$9,0)</f>
        <v>58425332928616</v>
      </c>
      <c r="FA9" s="2">
        <f ca="1">EZ9*2-IF(EZ9*2&gt;=Solutions!$B$9,Solutions!$B$9,0)</f>
        <v>116850665857232</v>
      </c>
    </row>
    <row r="10" spans="1:157">
      <c r="A10" s="1">
        <v>7</v>
      </c>
      <c r="B10" s="1">
        <f t="shared" si="101"/>
        <v>128</v>
      </c>
      <c r="C10" s="1">
        <f ca="1">MOD(MOD(SUMPRODUCT(--ISODD(INT(C9/D$2:K$2)),D10:K10),Solutions!$B$9)+MOD(SUMPRODUCT(--ISODD(INT(C9/L$2:S$2)),L10:S10),Solutions!$B$9)+MOD(SUMPRODUCT(--ISODD(INT(C9/T$2:AA$2)),T10:AA10),Solutions!$B$9)+MOD(SUMPRODUCT(--ISODD(INT(C9/AB$2:AI$2)),AB10:AI10),Solutions!$B$9)+MOD(SUMPRODUCT(--ISODD(INT(C9/AJ$2:AQ$2)),AJ10:AQ10),Solutions!$B$9)+MOD(SUMPRODUCT(--ISODD(INT(C9/AR$2:AY$2)),AR10:AY10),Solutions!$B$9)+MOD(SUMPRODUCT(--ISODD(INT(C9/AZ$2:BA$2)),AZ10:BA10),Solutions!$B$9),Solutions!$B$9)</f>
        <v>47179282202944</v>
      </c>
      <c r="D10" s="2">
        <f t="shared" ca="1" si="102"/>
        <v>32674530223825</v>
      </c>
      <c r="E10" s="2">
        <f ca="1">D10*2-IF(D10*2&gt;=Solutions!$B$9,Solutions!$B$9,0)</f>
        <v>65349060447650</v>
      </c>
      <c r="F10" s="2">
        <f ca="1">E10*2-IF(E10*2&gt;=Solutions!$B$9,Solutions!$B$9,0)</f>
        <v>11382403381253</v>
      </c>
      <c r="G10" s="2">
        <f ca="1">F10*2-IF(F10*2&gt;=Solutions!$B$9,Solutions!$B$9,0)</f>
        <v>22764806762506</v>
      </c>
      <c r="H10" s="2">
        <f ca="1">G10*2-IF(G10*2&gt;=Solutions!$B$9,Solutions!$B$9,0)</f>
        <v>45529613525012</v>
      </c>
      <c r="I10" s="2">
        <f ca="1">H10*2-IF(H10*2&gt;=Solutions!$B$9,Solutions!$B$9,0)</f>
        <v>91059227050024</v>
      </c>
      <c r="J10" s="2">
        <f ca="1">I10*2-IF(I10*2&gt;=Solutions!$B$9,Solutions!$B$9,0)</f>
        <v>62802736586001</v>
      </c>
      <c r="K10" s="2">
        <f ca="1">J10*2-IF(J10*2&gt;=Solutions!$B$9,Solutions!$B$9,0)</f>
        <v>6289755657955</v>
      </c>
      <c r="L10" s="2">
        <f ca="1">K10*2-IF(K10*2&gt;=Solutions!$B$9,Solutions!$B$9,0)</f>
        <v>12579511315910</v>
      </c>
      <c r="M10" s="2">
        <f ca="1">L10*2-IF(L10*2&gt;=Solutions!$B$9,Solutions!$B$9,0)</f>
        <v>25159022631820</v>
      </c>
      <c r="N10" s="2">
        <f ca="1">M10*2-IF(M10*2&gt;=Solutions!$B$9,Solutions!$B$9,0)</f>
        <v>50318045263640</v>
      </c>
      <c r="O10" s="2">
        <f ca="1">N10*2-IF(N10*2&gt;=Solutions!$B$9,Solutions!$B$9,0)</f>
        <v>100636090527280</v>
      </c>
      <c r="P10" s="2">
        <f ca="1">O10*2-IF(O10*2&gt;=Solutions!$B$9,Solutions!$B$9,0)</f>
        <v>81956463540513</v>
      </c>
      <c r="Q10" s="2">
        <f ca="1">P10*2-IF(P10*2&gt;=Solutions!$B$9,Solutions!$B$9,0)</f>
        <v>44597209566979</v>
      </c>
      <c r="R10" s="2">
        <f ca="1">Q10*2-IF(Q10*2&gt;=Solutions!$B$9,Solutions!$B$9,0)</f>
        <v>89194419133958</v>
      </c>
      <c r="S10" s="2">
        <f ca="1">R10*2-IF(R10*2&gt;=Solutions!$B$9,Solutions!$B$9,0)</f>
        <v>59073120753869</v>
      </c>
      <c r="T10" s="2">
        <f ca="1">S10*2-IF(S10*2&gt;=Solutions!$B$9,Solutions!$B$9,0)</f>
        <v>118146241507738</v>
      </c>
      <c r="U10" s="2">
        <f ca="1">T10*2-IF(T10*2&gt;=Solutions!$B$9,Solutions!$B$9,0)</f>
        <v>116976765501429</v>
      </c>
      <c r="V10" s="2">
        <f ca="1">U10*2-IF(U10*2&gt;=Solutions!$B$9,Solutions!$B$9,0)</f>
        <v>114637813488811</v>
      </c>
      <c r="W10" s="2">
        <f ca="1">V10*2-IF(V10*2&gt;=Solutions!$B$9,Solutions!$B$9,0)</f>
        <v>109959909463575</v>
      </c>
      <c r="X10" s="2">
        <f ca="1">W10*2-IF(W10*2&gt;=Solutions!$B$9,Solutions!$B$9,0)</f>
        <v>100604101413103</v>
      </c>
      <c r="Y10" s="2">
        <f ca="1">X10*2-IF(X10*2&gt;=Solutions!$B$9,Solutions!$B$9,0)</f>
        <v>81892485312159</v>
      </c>
      <c r="Z10" s="2">
        <f ca="1">Y10*2-IF(Y10*2&gt;=Solutions!$B$9,Solutions!$B$9,0)</f>
        <v>44469253110271</v>
      </c>
      <c r="AA10" s="2">
        <f ca="1">Z10*2-IF(Z10*2&gt;=Solutions!$B$9,Solutions!$B$9,0)</f>
        <v>88938506220542</v>
      </c>
      <c r="AB10" s="2">
        <f ca="1">AA10*2-IF(AA10*2&gt;=Solutions!$B$9,Solutions!$B$9,0)</f>
        <v>58561294927037</v>
      </c>
      <c r="AC10" s="2">
        <f ca="1">AB10*2-IF(AB10*2&gt;=Solutions!$B$9,Solutions!$B$9,0)</f>
        <v>117122589854074</v>
      </c>
      <c r="AD10" s="2">
        <f ca="1">AC10*2-IF(AC10*2&gt;=Solutions!$B$9,Solutions!$B$9,0)</f>
        <v>114929462194101</v>
      </c>
      <c r="AE10" s="2">
        <f ca="1">AD10*2-IF(AD10*2&gt;=Solutions!$B$9,Solutions!$B$9,0)</f>
        <v>110543206874155</v>
      </c>
      <c r="AF10" s="2">
        <f ca="1">AE10*2-IF(AE10*2&gt;=Solutions!$B$9,Solutions!$B$9,0)</f>
        <v>101770696234263</v>
      </c>
      <c r="AG10" s="2">
        <f ca="1">AF10*2-IF(AF10*2&gt;=Solutions!$B$9,Solutions!$B$9,0)</f>
        <v>84225674954479</v>
      </c>
      <c r="AH10" s="2">
        <f ca="1">AG10*2-IF(AG10*2&gt;=Solutions!$B$9,Solutions!$B$9,0)</f>
        <v>49135632394911</v>
      </c>
      <c r="AI10" s="2">
        <f ca="1">AH10*2-IF(AH10*2&gt;=Solutions!$B$9,Solutions!$B$9,0)</f>
        <v>98271264789822</v>
      </c>
      <c r="AJ10" s="2">
        <f ca="1">AI10*2-IF(AI10*2&gt;=Solutions!$B$9,Solutions!$B$9,0)</f>
        <v>77226812065597</v>
      </c>
      <c r="AK10" s="2">
        <f ca="1">AJ10*2-IF(AJ10*2&gt;=Solutions!$B$9,Solutions!$B$9,0)</f>
        <v>35137906617147</v>
      </c>
      <c r="AL10" s="2">
        <f ca="1">AK10*2-IF(AK10*2&gt;=Solutions!$B$9,Solutions!$B$9,0)</f>
        <v>70275813234294</v>
      </c>
      <c r="AM10" s="2">
        <f ca="1">AL10*2-IF(AL10*2&gt;=Solutions!$B$9,Solutions!$B$9,0)</f>
        <v>21235908954541</v>
      </c>
      <c r="AN10" s="2">
        <f ca="1">AM10*2-IF(AM10*2&gt;=Solutions!$B$9,Solutions!$B$9,0)</f>
        <v>42471817909082</v>
      </c>
      <c r="AO10" s="2">
        <f ca="1">AN10*2-IF(AN10*2&gt;=Solutions!$B$9,Solutions!$B$9,0)</f>
        <v>84943635818164</v>
      </c>
      <c r="AP10" s="2">
        <f ca="1">AO10*2-IF(AO10*2&gt;=Solutions!$B$9,Solutions!$B$9,0)</f>
        <v>50571554122281</v>
      </c>
      <c r="AQ10" s="2">
        <f ca="1">AP10*2-IF(AP10*2&gt;=Solutions!$B$9,Solutions!$B$9,0)</f>
        <v>101143108244562</v>
      </c>
      <c r="AR10" s="2">
        <f ca="1">AQ10*2-IF(AQ10*2&gt;=Solutions!$B$9,Solutions!$B$9,0)</f>
        <v>82970498975077</v>
      </c>
      <c r="AS10" s="2">
        <f ca="1">AR10*2-IF(AR10*2&gt;=Solutions!$B$9,Solutions!$B$9,0)</f>
        <v>46625280436107</v>
      </c>
      <c r="AT10" s="2">
        <f ca="1">AS10*2-IF(AS10*2&gt;=Solutions!$B$9,Solutions!$B$9,0)</f>
        <v>93250560872214</v>
      </c>
      <c r="AU10" s="2">
        <f ca="1">AT10*2-IF(AT10*2&gt;=Solutions!$B$9,Solutions!$B$9,0)</f>
        <v>67185404230381</v>
      </c>
      <c r="AV10" s="2">
        <f ca="1">AU10*2-IF(AU10*2&gt;=Solutions!$B$9,Solutions!$B$9,0)</f>
        <v>15055090946715</v>
      </c>
      <c r="AW10" s="2">
        <f ca="1">AV10*2-IF(AV10*2&gt;=Solutions!$B$9,Solutions!$B$9,0)</f>
        <v>30110181893430</v>
      </c>
      <c r="AX10" s="2">
        <f ca="1">AW10*2-IF(AW10*2&gt;=Solutions!$B$9,Solutions!$B$9,0)</f>
        <v>60220363786860</v>
      </c>
      <c r="AY10" s="2">
        <f ca="1">AX10*2-IF(AX10*2&gt;=Solutions!$B$9,Solutions!$B$9,0)</f>
        <v>1125010059673</v>
      </c>
      <c r="AZ10" s="2">
        <f ca="1">AY10*2-IF(AY10*2&gt;=Solutions!$B$9,Solutions!$B$9,0)</f>
        <v>2250020119346</v>
      </c>
      <c r="BA10" s="2">
        <f ca="1">AZ10*2-IF(AZ10*2&gt;=Solutions!$B$9,Solutions!$B$9,0)</f>
        <v>4500040238692</v>
      </c>
      <c r="BB10" s="1">
        <f ca="1">MOD(MOD(SUMPRODUCT(--ISODD(INT(BB9/BC$2:BJ$2)),BC10:BJ10),Solutions!$B$9)+MOD(SUMPRODUCT(--ISODD(INT(BB9/BK$2:BR$2)),BK10:BR10),Solutions!$B$9)+MOD(SUMPRODUCT(--ISODD(INT(BB9/BS$2:BZ$2)),BS10:BZ10),Solutions!$B$9)+MOD(SUMPRODUCT(--ISODD(INT(BB9/CA$2:CH$2)),CA10:CH10),Solutions!$B$9)+MOD(SUMPRODUCT(--ISODD(INT(BB9/CI$2:CP$2)),CI10:CP10),Solutions!$B$9)+MOD(SUMPRODUCT(--ISODD(INT(BB9/CQ$2:CX$2)),CQ10:CX10),Solutions!$B$9)+MOD(SUMPRODUCT(--ISODD(INT(BB9/CY$2:CZ$2)),CY10:CZ10),Solutions!$B$9),Solutions!$B$9)</f>
        <v>18192118377172</v>
      </c>
      <c r="BC10" s="2">
        <f t="shared" ca="1" si="103"/>
        <v>32674530223824</v>
      </c>
      <c r="BD10" s="2">
        <f ca="1">BC10*2-IF(BC10*2&gt;=Solutions!$B$9,Solutions!$B$9,0)</f>
        <v>65349060447648</v>
      </c>
      <c r="BE10" s="2">
        <f ca="1">BD10*2-IF(BD10*2&gt;=Solutions!$B$9,Solutions!$B$9,0)</f>
        <v>11382403381249</v>
      </c>
      <c r="BF10" s="2">
        <f ca="1">BE10*2-IF(BE10*2&gt;=Solutions!$B$9,Solutions!$B$9,0)</f>
        <v>22764806762498</v>
      </c>
      <c r="BG10" s="2">
        <f ca="1">BF10*2-IF(BF10*2&gt;=Solutions!$B$9,Solutions!$B$9,0)</f>
        <v>45529613524996</v>
      </c>
      <c r="BH10" s="2">
        <f ca="1">BG10*2-IF(BG10*2&gt;=Solutions!$B$9,Solutions!$B$9,0)</f>
        <v>91059227049992</v>
      </c>
      <c r="BI10" s="2">
        <f ca="1">BH10*2-IF(BH10*2&gt;=Solutions!$B$9,Solutions!$B$9,0)</f>
        <v>62802736585937</v>
      </c>
      <c r="BJ10" s="2">
        <f ca="1">BI10*2-IF(BI10*2&gt;=Solutions!$B$9,Solutions!$B$9,0)</f>
        <v>6289755657827</v>
      </c>
      <c r="BK10" s="2">
        <f ca="1">BJ10*2-IF(BJ10*2&gt;=Solutions!$B$9,Solutions!$B$9,0)</f>
        <v>12579511315654</v>
      </c>
      <c r="BL10" s="2">
        <f ca="1">BK10*2-IF(BK10*2&gt;=Solutions!$B$9,Solutions!$B$9,0)</f>
        <v>25159022631308</v>
      </c>
      <c r="BM10" s="2">
        <f ca="1">BL10*2-IF(BL10*2&gt;=Solutions!$B$9,Solutions!$B$9,0)</f>
        <v>50318045262616</v>
      </c>
      <c r="BN10" s="2">
        <f ca="1">BM10*2-IF(BM10*2&gt;=Solutions!$B$9,Solutions!$B$9,0)</f>
        <v>100636090525232</v>
      </c>
      <c r="BO10" s="2">
        <f ca="1">BN10*2-IF(BN10*2&gt;=Solutions!$B$9,Solutions!$B$9,0)</f>
        <v>81956463536417</v>
      </c>
      <c r="BP10" s="2">
        <f ca="1">BO10*2-IF(BO10*2&gt;=Solutions!$B$9,Solutions!$B$9,0)</f>
        <v>44597209558787</v>
      </c>
      <c r="BQ10" s="2">
        <f ca="1">BP10*2-IF(BP10*2&gt;=Solutions!$B$9,Solutions!$B$9,0)</f>
        <v>89194419117574</v>
      </c>
      <c r="BR10" s="2">
        <f ca="1">BQ10*2-IF(BQ10*2&gt;=Solutions!$B$9,Solutions!$B$9,0)</f>
        <v>59073120721101</v>
      </c>
      <c r="BS10" s="2">
        <f ca="1">BR10*2-IF(BR10*2&gt;=Solutions!$B$9,Solutions!$B$9,0)</f>
        <v>118146241442202</v>
      </c>
      <c r="BT10" s="2">
        <f ca="1">BS10*2-IF(BS10*2&gt;=Solutions!$B$9,Solutions!$B$9,0)</f>
        <v>116976765370357</v>
      </c>
      <c r="BU10" s="2">
        <f ca="1">BT10*2-IF(BT10*2&gt;=Solutions!$B$9,Solutions!$B$9,0)</f>
        <v>114637813226667</v>
      </c>
      <c r="BV10" s="2">
        <f ca="1">BU10*2-IF(BU10*2&gt;=Solutions!$B$9,Solutions!$B$9,0)</f>
        <v>109959908939287</v>
      </c>
      <c r="BW10" s="2">
        <f ca="1">BV10*2-IF(BV10*2&gt;=Solutions!$B$9,Solutions!$B$9,0)</f>
        <v>100604100364527</v>
      </c>
      <c r="BX10" s="2">
        <f ca="1">BW10*2-IF(BW10*2&gt;=Solutions!$B$9,Solutions!$B$9,0)</f>
        <v>81892483215007</v>
      </c>
      <c r="BY10" s="2">
        <f ca="1">BX10*2-IF(BX10*2&gt;=Solutions!$B$9,Solutions!$B$9,0)</f>
        <v>44469248915967</v>
      </c>
      <c r="BZ10" s="2">
        <f ca="1">BY10*2-IF(BY10*2&gt;=Solutions!$B$9,Solutions!$B$9,0)</f>
        <v>88938497831934</v>
      </c>
      <c r="CA10" s="2">
        <f ca="1">BZ10*2-IF(BZ10*2&gt;=Solutions!$B$9,Solutions!$B$9,0)</f>
        <v>58561278149821</v>
      </c>
      <c r="CB10" s="2">
        <f ca="1">CA10*2-IF(CA10*2&gt;=Solutions!$B$9,Solutions!$B$9,0)</f>
        <v>117122556299642</v>
      </c>
      <c r="CC10" s="2">
        <f ca="1">CB10*2-IF(CB10*2&gt;=Solutions!$B$9,Solutions!$B$9,0)</f>
        <v>114929395085237</v>
      </c>
      <c r="CD10" s="2">
        <f ca="1">CC10*2-IF(CC10*2&gt;=Solutions!$B$9,Solutions!$B$9,0)</f>
        <v>110543072656427</v>
      </c>
      <c r="CE10" s="2">
        <f ca="1">CD10*2-IF(CD10*2&gt;=Solutions!$B$9,Solutions!$B$9,0)</f>
        <v>101770427798807</v>
      </c>
      <c r="CF10" s="2">
        <f ca="1">CE10*2-IF(CE10*2&gt;=Solutions!$B$9,Solutions!$B$9,0)</f>
        <v>84225138083567</v>
      </c>
      <c r="CG10" s="2">
        <f ca="1">CF10*2-IF(CF10*2&gt;=Solutions!$B$9,Solutions!$B$9,0)</f>
        <v>49134558653087</v>
      </c>
      <c r="CH10" s="2">
        <f ca="1">CG10*2-IF(CG10*2&gt;=Solutions!$B$9,Solutions!$B$9,0)</f>
        <v>98269117306174</v>
      </c>
      <c r="CI10" s="2">
        <f ca="1">CH10*2-IF(CH10*2&gt;=Solutions!$B$9,Solutions!$B$9,0)</f>
        <v>77222517098301</v>
      </c>
      <c r="CJ10" s="2">
        <f ca="1">CI10*2-IF(CI10*2&gt;=Solutions!$B$9,Solutions!$B$9,0)</f>
        <v>35129316682555</v>
      </c>
      <c r="CK10" s="2">
        <f ca="1">CJ10*2-IF(CJ10*2&gt;=Solutions!$B$9,Solutions!$B$9,0)</f>
        <v>70258633365110</v>
      </c>
      <c r="CL10" s="2">
        <f ca="1">CK10*2-IF(CK10*2&gt;=Solutions!$B$9,Solutions!$B$9,0)</f>
        <v>21201549216173</v>
      </c>
      <c r="CM10" s="2">
        <f ca="1">CL10*2-IF(CL10*2&gt;=Solutions!$B$9,Solutions!$B$9,0)</f>
        <v>42403098432346</v>
      </c>
      <c r="CN10" s="2">
        <f ca="1">CM10*2-IF(CM10*2&gt;=Solutions!$B$9,Solutions!$B$9,0)</f>
        <v>84806196864692</v>
      </c>
      <c r="CO10" s="2">
        <f ca="1">CN10*2-IF(CN10*2&gt;=Solutions!$B$9,Solutions!$B$9,0)</f>
        <v>50296676215337</v>
      </c>
      <c r="CP10" s="2">
        <f ca="1">CO10*2-IF(CO10*2&gt;=Solutions!$B$9,Solutions!$B$9,0)</f>
        <v>100593352430674</v>
      </c>
      <c r="CQ10" s="2">
        <f ca="1">CP10*2-IF(CP10*2&gt;=Solutions!$B$9,Solutions!$B$9,0)</f>
        <v>81870987347301</v>
      </c>
      <c r="CR10" s="2">
        <f ca="1">CQ10*2-IF(CQ10*2&gt;=Solutions!$B$9,Solutions!$B$9,0)</f>
        <v>44426257180555</v>
      </c>
      <c r="CS10" s="2">
        <f ca="1">CR10*2-IF(CR10*2&gt;=Solutions!$B$9,Solutions!$B$9,0)</f>
        <v>88852514361110</v>
      </c>
      <c r="CT10" s="2">
        <f ca="1">CS10*2-IF(CS10*2&gt;=Solutions!$B$9,Solutions!$B$9,0)</f>
        <v>58389311208173</v>
      </c>
      <c r="CU10" s="2">
        <f ca="1">CT10*2-IF(CT10*2&gt;=Solutions!$B$9,Solutions!$B$9,0)</f>
        <v>116778622416346</v>
      </c>
      <c r="CV10" s="2">
        <f ca="1">CU10*2-IF(CU10*2&gt;=Solutions!$B$9,Solutions!$B$9,0)</f>
        <v>114241527318645</v>
      </c>
      <c r="CW10" s="2">
        <f ca="1">CV10*2-IF(CV10*2&gt;=Solutions!$B$9,Solutions!$B$9,0)</f>
        <v>109167337123243</v>
      </c>
      <c r="CX10" s="2">
        <f ca="1">CW10*2-IF(CW10*2&gt;=Solutions!$B$9,Solutions!$B$9,0)</f>
        <v>99018956732439</v>
      </c>
      <c r="CY10" s="2">
        <f ca="1">CX10*2-IF(CX10*2&gt;=Solutions!$B$9,Solutions!$B$9,0)</f>
        <v>78722195950831</v>
      </c>
      <c r="CZ10" s="2">
        <f ca="1">CY10*2-IF(CY10*2&gt;=Solutions!$B$9,Solutions!$B$9,0)</f>
        <v>38128674387615</v>
      </c>
      <c r="DA10" s="1">
        <f t="shared" si="104"/>
        <v>794856109973</v>
      </c>
      <c r="DB10" s="1">
        <f ca="1">IF(ISODD(DA10),MOD(DB9+MOD(SUMPRODUCT(--ISODD(INT(C10/DD$2:DK$2)),DD10:DK10),Solutions!$B$9)+MOD(SUMPRODUCT(--ISODD(INT(C10/DL$2:DS$2)),DL10:DS10),Solutions!$B$9)+MOD(SUMPRODUCT(--ISODD(INT(C10/DT$2:EA$2)),DT10:EA10),Solutions!$B$9)+MOD(SUMPRODUCT(--ISODD(INT(C10/EB$2:EI$2)),EB10:EI10),Solutions!$B$9)+MOD(SUMPRODUCT(--ISODD(INT(C10/EJ$2:EQ$2)),EJ10:EQ10),Solutions!$B$9)+MOD(SUMPRODUCT(--ISODD(INT(C10/ER$2:EY$2)),ER10:EY10),Solutions!$B$9)+MOD(SUMPRODUCT(--ISODD(INT(C10/EZ$2:FA$2)),EZ10:FA10),Solutions!$B$9),Solutions!$B$9),DB9)</f>
        <v>27599539880287</v>
      </c>
      <c r="DC10" s="1">
        <f ca="1">IF(ISODD(DA10),MOD(MOD(SUMPRODUCT(--ISODD(INT(BB10/DD$2:DK$2)),DD10:DK10),Solutions!$B$9)+MOD(SUMPRODUCT(--ISODD(INT(BB10/DL$2:DS$2)),DL10:DS10),Solutions!$B$9)+MOD(SUMPRODUCT(--ISODD(INT(BB10/DT$2:EA$2)),DT10:EA10),Solutions!$B$9)+MOD(SUMPRODUCT(--ISODD(INT(BB10/EB$2:EI$2)),EB10:EI10),Solutions!$B$9)+MOD(SUMPRODUCT(--ISODD(INT(BB10/EJ$2:EQ$2)),EJ10:EQ10),Solutions!$B$9)+MOD(SUMPRODUCT(--ISODD(INT(BB10/ER$2:EY$2)),ER10:EY10),Solutions!$B$9)+MOD(SUMPRODUCT(--ISODD(INT(BB10/EZ$2:FA$2)),EZ10:FA10),Solutions!$B$9),Solutions!$B$9),DC9)</f>
        <v>100323307537650</v>
      </c>
      <c r="DD10" s="2">
        <f t="shared" ca="1" si="100"/>
        <v>51733776756100</v>
      </c>
      <c r="DE10" s="2">
        <f ca="1">DD10*2-IF(DD10*2&gt;=Solutions!$B$9,Solutions!$B$9,0)</f>
        <v>103467553512200</v>
      </c>
      <c r="DF10" s="2">
        <f ca="1">DE10*2-IF(DE10*2&gt;=Solutions!$B$9,Solutions!$B$9,0)</f>
        <v>87619389510353</v>
      </c>
      <c r="DG10" s="2">
        <f ca="1">DF10*2-IF(DF10*2&gt;=Solutions!$B$9,Solutions!$B$9,0)</f>
        <v>55923061506659</v>
      </c>
      <c r="DH10" s="2">
        <f ca="1">DG10*2-IF(DG10*2&gt;=Solutions!$B$9,Solutions!$B$9,0)</f>
        <v>111846123013318</v>
      </c>
      <c r="DI10" s="2">
        <f ca="1">DH10*2-IF(DH10*2&gt;=Solutions!$B$9,Solutions!$B$9,0)</f>
        <v>104376528512589</v>
      </c>
      <c r="DJ10" s="2">
        <f ca="1">DI10*2-IF(DI10*2&gt;=Solutions!$B$9,Solutions!$B$9,0)</f>
        <v>89437339511131</v>
      </c>
      <c r="DK10" s="2">
        <f ca="1">DJ10*2-IF(DJ10*2&gt;=Solutions!$B$9,Solutions!$B$9,0)</f>
        <v>59558961508215</v>
      </c>
      <c r="DL10" s="2">
        <f ca="1">DK10*2-IF(DK10*2&gt;=Solutions!$B$9,Solutions!$B$9,0)</f>
        <v>119117923016430</v>
      </c>
      <c r="DM10" s="2">
        <f ca="1">DL10*2-IF(DL10*2&gt;=Solutions!$B$9,Solutions!$B$9,0)</f>
        <v>118920128518813</v>
      </c>
      <c r="DN10" s="2">
        <f ca="1">DM10*2-IF(DM10*2&gt;=Solutions!$B$9,Solutions!$B$9,0)</f>
        <v>118524539523579</v>
      </c>
      <c r="DO10" s="2">
        <f ca="1">DN10*2-IF(DN10*2&gt;=Solutions!$B$9,Solutions!$B$9,0)</f>
        <v>117733361533111</v>
      </c>
      <c r="DP10" s="2">
        <f ca="1">DO10*2-IF(DO10*2&gt;=Solutions!$B$9,Solutions!$B$9,0)</f>
        <v>116151005552175</v>
      </c>
      <c r="DQ10" s="2">
        <f ca="1">DP10*2-IF(DP10*2&gt;=Solutions!$B$9,Solutions!$B$9,0)</f>
        <v>112986293590303</v>
      </c>
      <c r="DR10" s="2">
        <f ca="1">DQ10*2-IF(DQ10*2&gt;=Solutions!$B$9,Solutions!$B$9,0)</f>
        <v>106656869666559</v>
      </c>
      <c r="DS10" s="2">
        <f ca="1">DR10*2-IF(DR10*2&gt;=Solutions!$B$9,Solutions!$B$9,0)</f>
        <v>93998021819071</v>
      </c>
      <c r="DT10" s="2">
        <f ca="1">DS10*2-IF(DS10*2&gt;=Solutions!$B$9,Solutions!$B$9,0)</f>
        <v>68680326124095</v>
      </c>
      <c r="DU10" s="2">
        <f ca="1">DT10*2-IF(DT10*2&gt;=Solutions!$B$9,Solutions!$B$9,0)</f>
        <v>18044934734143</v>
      </c>
      <c r="DV10" s="2">
        <f ca="1">DU10*2-IF(DU10*2&gt;=Solutions!$B$9,Solutions!$B$9,0)</f>
        <v>36089869468286</v>
      </c>
      <c r="DW10" s="2">
        <f ca="1">DV10*2-IF(DV10*2&gt;=Solutions!$B$9,Solutions!$B$9,0)</f>
        <v>72179738936572</v>
      </c>
      <c r="DX10" s="2">
        <f ca="1">DW10*2-IF(DW10*2&gt;=Solutions!$B$9,Solutions!$B$9,0)</f>
        <v>25043760359097</v>
      </c>
      <c r="DY10" s="2">
        <f ca="1">DX10*2-IF(DX10*2&gt;=Solutions!$B$9,Solutions!$B$9,0)</f>
        <v>50087520718194</v>
      </c>
      <c r="DZ10" s="2">
        <f ca="1">DY10*2-IF(DY10*2&gt;=Solutions!$B$9,Solutions!$B$9,0)</f>
        <v>100175041436388</v>
      </c>
      <c r="EA10" s="2">
        <f ca="1">DZ10*2-IF(DZ10*2&gt;=Solutions!$B$9,Solutions!$B$9,0)</f>
        <v>81034365358729</v>
      </c>
      <c r="EB10" s="2">
        <f ca="1">EA10*2-IF(EA10*2&gt;=Solutions!$B$9,Solutions!$B$9,0)</f>
        <v>42753013203411</v>
      </c>
      <c r="EC10" s="2">
        <f ca="1">EB10*2-IF(EB10*2&gt;=Solutions!$B$9,Solutions!$B$9,0)</f>
        <v>85506026406822</v>
      </c>
      <c r="ED10" s="2">
        <f ca="1">EC10*2-IF(EC10*2&gt;=Solutions!$B$9,Solutions!$B$9,0)</f>
        <v>51696335299597</v>
      </c>
      <c r="EE10" s="2">
        <f ca="1">ED10*2-IF(ED10*2&gt;=Solutions!$B$9,Solutions!$B$9,0)</f>
        <v>103392670599194</v>
      </c>
      <c r="EF10" s="2">
        <f ca="1">EE10*2-IF(EE10*2&gt;=Solutions!$B$9,Solutions!$B$9,0)</f>
        <v>87469623684341</v>
      </c>
      <c r="EG10" s="2">
        <f ca="1">EF10*2-IF(EF10*2&gt;=Solutions!$B$9,Solutions!$B$9,0)</f>
        <v>55623529854635</v>
      </c>
      <c r="EH10" s="2">
        <f ca="1">EG10*2-IF(EG10*2&gt;=Solutions!$B$9,Solutions!$B$9,0)</f>
        <v>111247059709270</v>
      </c>
      <c r="EI10" s="2">
        <f ca="1">EH10*2-IF(EH10*2&gt;=Solutions!$B$9,Solutions!$B$9,0)</f>
        <v>103178401904493</v>
      </c>
      <c r="EJ10" s="2">
        <f ca="1">EI10*2-IF(EI10*2&gt;=Solutions!$B$9,Solutions!$B$9,0)</f>
        <v>87041086294939</v>
      </c>
      <c r="EK10" s="2">
        <f ca="1">EJ10*2-IF(EJ10*2&gt;=Solutions!$B$9,Solutions!$B$9,0)</f>
        <v>54766455075831</v>
      </c>
      <c r="EL10" s="2">
        <f ca="1">EK10*2-IF(EK10*2&gt;=Solutions!$B$9,Solutions!$B$9,0)</f>
        <v>109532910151662</v>
      </c>
      <c r="EM10" s="2">
        <f ca="1">EL10*2-IF(EL10*2&gt;=Solutions!$B$9,Solutions!$B$9,0)</f>
        <v>99750102789277</v>
      </c>
      <c r="EN10" s="2">
        <f ca="1">EM10*2-IF(EM10*2&gt;=Solutions!$B$9,Solutions!$B$9,0)</f>
        <v>80184488064507</v>
      </c>
      <c r="EO10" s="2">
        <f ca="1">EN10*2-IF(EN10*2&gt;=Solutions!$B$9,Solutions!$B$9,0)</f>
        <v>41053258614967</v>
      </c>
      <c r="EP10" s="2">
        <f ca="1">EO10*2-IF(EO10*2&gt;=Solutions!$B$9,Solutions!$B$9,0)</f>
        <v>82106517229934</v>
      </c>
      <c r="EQ10" s="2">
        <f ca="1">EP10*2-IF(EP10*2&gt;=Solutions!$B$9,Solutions!$B$9,0)</f>
        <v>44897316945821</v>
      </c>
      <c r="ER10" s="2">
        <f ca="1">EQ10*2-IF(EQ10*2&gt;=Solutions!$B$9,Solutions!$B$9,0)</f>
        <v>89794633891642</v>
      </c>
      <c r="ES10" s="2">
        <f ca="1">ER10*2-IF(ER10*2&gt;=Solutions!$B$9,Solutions!$B$9,0)</f>
        <v>60273550269237</v>
      </c>
      <c r="ET10" s="2">
        <f ca="1">ES10*2-IF(ES10*2&gt;=Solutions!$B$9,Solutions!$B$9,0)</f>
        <v>1231383024427</v>
      </c>
      <c r="EU10" s="2">
        <f ca="1">ET10*2-IF(ET10*2&gt;=Solutions!$B$9,Solutions!$B$9,0)</f>
        <v>2462766048854</v>
      </c>
      <c r="EV10" s="2">
        <f ca="1">EU10*2-IF(EU10*2&gt;=Solutions!$B$9,Solutions!$B$9,0)</f>
        <v>4925532097708</v>
      </c>
      <c r="EW10" s="2">
        <f ca="1">EV10*2-IF(EV10*2&gt;=Solutions!$B$9,Solutions!$B$9,0)</f>
        <v>9851064195416</v>
      </c>
      <c r="EX10" s="2">
        <f ca="1">EW10*2-IF(EW10*2&gt;=Solutions!$B$9,Solutions!$B$9,0)</f>
        <v>19702128390832</v>
      </c>
      <c r="EY10" s="2">
        <f ca="1">EX10*2-IF(EX10*2&gt;=Solutions!$B$9,Solutions!$B$9,0)</f>
        <v>39404256781664</v>
      </c>
      <c r="EZ10" s="2">
        <f ca="1">EY10*2-IF(EY10*2&gt;=Solutions!$B$9,Solutions!$B$9,0)</f>
        <v>78808513563328</v>
      </c>
      <c r="FA10" s="2">
        <f ca="1">EZ10*2-IF(EZ10*2&gt;=Solutions!$B$9,Solutions!$B$9,0)</f>
        <v>38301309612609</v>
      </c>
    </row>
    <row r="11" spans="1:157">
      <c r="A11" s="1">
        <v>8</v>
      </c>
      <c r="B11" s="1">
        <f t="shared" si="101"/>
        <v>256</v>
      </c>
      <c r="C11" s="1">
        <f ca="1">MOD(MOD(SUMPRODUCT(--ISODD(INT(C10/D$2:K$2)),D11:K11),Solutions!$B$9)+MOD(SUMPRODUCT(--ISODD(INT(C10/L$2:S$2)),L11:S11),Solutions!$B$9)+MOD(SUMPRODUCT(--ISODD(INT(C10/T$2:AA$2)),T11:AA11),Solutions!$B$9)+MOD(SUMPRODUCT(--ISODD(INT(C10/AB$2:AI$2)),AB11:AI11),Solutions!$B$9)+MOD(SUMPRODUCT(--ISODD(INT(C10/AJ$2:AQ$2)),AJ11:AQ11),Solutions!$B$9)+MOD(SUMPRODUCT(--ISODD(INT(C10/AR$2:AY$2)),AR11:AY11),Solutions!$B$9)+MOD(SUMPRODUCT(--ISODD(INT(C10/AZ$2:BA$2)),AZ11:BA11),Solutions!$B$9),Solutions!$B$9)</f>
        <v>4332757362390</v>
      </c>
      <c r="D11" s="2">
        <f t="shared" ca="1" si="102"/>
        <v>18192118377173</v>
      </c>
      <c r="E11" s="2">
        <f ca="1">D11*2-IF(D11*2&gt;=Solutions!$B$9,Solutions!$B$9,0)</f>
        <v>36384236754346</v>
      </c>
      <c r="F11" s="2">
        <f ca="1">E11*2-IF(E11*2&gt;=Solutions!$B$9,Solutions!$B$9,0)</f>
        <v>72768473508692</v>
      </c>
      <c r="G11" s="2">
        <f ca="1">F11*2-IF(F11*2&gt;=Solutions!$B$9,Solutions!$B$9,0)</f>
        <v>26221229503337</v>
      </c>
      <c r="H11" s="2">
        <f ca="1">G11*2-IF(G11*2&gt;=Solutions!$B$9,Solutions!$B$9,0)</f>
        <v>52442459006674</v>
      </c>
      <c r="I11" s="2">
        <f ca="1">H11*2-IF(H11*2&gt;=Solutions!$B$9,Solutions!$B$9,0)</f>
        <v>104884918013348</v>
      </c>
      <c r="J11" s="2">
        <f ca="1">I11*2-IF(I11*2&gt;=Solutions!$B$9,Solutions!$B$9,0)</f>
        <v>90454118512649</v>
      </c>
      <c r="K11" s="2">
        <f ca="1">J11*2-IF(J11*2&gt;=Solutions!$B$9,Solutions!$B$9,0)</f>
        <v>61592519511251</v>
      </c>
      <c r="L11" s="2">
        <f ca="1">K11*2-IF(K11*2&gt;=Solutions!$B$9,Solutions!$B$9,0)</f>
        <v>3869321508455</v>
      </c>
      <c r="M11" s="2">
        <f ca="1">L11*2-IF(L11*2&gt;=Solutions!$B$9,Solutions!$B$9,0)</f>
        <v>7738643016910</v>
      </c>
      <c r="N11" s="2">
        <f ca="1">M11*2-IF(M11*2&gt;=Solutions!$B$9,Solutions!$B$9,0)</f>
        <v>15477286033820</v>
      </c>
      <c r="O11" s="2">
        <f ca="1">N11*2-IF(N11*2&gt;=Solutions!$B$9,Solutions!$B$9,0)</f>
        <v>30954572067640</v>
      </c>
      <c r="P11" s="2">
        <f ca="1">O11*2-IF(O11*2&gt;=Solutions!$B$9,Solutions!$B$9,0)</f>
        <v>61909144135280</v>
      </c>
      <c r="Q11" s="2">
        <f ca="1">P11*2-IF(P11*2&gt;=Solutions!$B$9,Solutions!$B$9,0)</f>
        <v>4502570756513</v>
      </c>
      <c r="R11" s="2">
        <f ca="1">Q11*2-IF(Q11*2&gt;=Solutions!$B$9,Solutions!$B$9,0)</f>
        <v>9005141513026</v>
      </c>
      <c r="S11" s="2">
        <f ca="1">R11*2-IF(R11*2&gt;=Solutions!$B$9,Solutions!$B$9,0)</f>
        <v>18010283026052</v>
      </c>
      <c r="T11" s="2">
        <f ca="1">S11*2-IF(S11*2&gt;=Solutions!$B$9,Solutions!$B$9,0)</f>
        <v>36020566052104</v>
      </c>
      <c r="U11" s="2">
        <f ca="1">T11*2-IF(T11*2&gt;=Solutions!$B$9,Solutions!$B$9,0)</f>
        <v>72041132104208</v>
      </c>
      <c r="V11" s="2">
        <f ca="1">U11*2-IF(U11*2&gt;=Solutions!$B$9,Solutions!$B$9,0)</f>
        <v>24766546694369</v>
      </c>
      <c r="W11" s="2">
        <f ca="1">V11*2-IF(V11*2&gt;=Solutions!$B$9,Solutions!$B$9,0)</f>
        <v>49533093388738</v>
      </c>
      <c r="X11" s="2">
        <f ca="1">W11*2-IF(W11*2&gt;=Solutions!$B$9,Solutions!$B$9,0)</f>
        <v>99066186777476</v>
      </c>
      <c r="Y11" s="2">
        <f ca="1">X11*2-IF(X11*2&gt;=Solutions!$B$9,Solutions!$B$9,0)</f>
        <v>78816656040905</v>
      </c>
      <c r="Z11" s="2">
        <f ca="1">Y11*2-IF(Y11*2&gt;=Solutions!$B$9,Solutions!$B$9,0)</f>
        <v>38317594567763</v>
      </c>
      <c r="AA11" s="2">
        <f ca="1">Z11*2-IF(Z11*2&gt;=Solutions!$B$9,Solutions!$B$9,0)</f>
        <v>76635189135526</v>
      </c>
      <c r="AB11" s="2">
        <f ca="1">AA11*2-IF(AA11*2&gt;=Solutions!$B$9,Solutions!$B$9,0)</f>
        <v>33954660757005</v>
      </c>
      <c r="AC11" s="2">
        <f ca="1">AB11*2-IF(AB11*2&gt;=Solutions!$B$9,Solutions!$B$9,0)</f>
        <v>67909321514010</v>
      </c>
      <c r="AD11" s="2">
        <f ca="1">AC11*2-IF(AC11*2&gt;=Solutions!$B$9,Solutions!$B$9,0)</f>
        <v>16502925513973</v>
      </c>
      <c r="AE11" s="2">
        <f ca="1">AD11*2-IF(AD11*2&gt;=Solutions!$B$9,Solutions!$B$9,0)</f>
        <v>33005851027946</v>
      </c>
      <c r="AF11" s="2">
        <f ca="1">AE11*2-IF(AE11*2&gt;=Solutions!$B$9,Solutions!$B$9,0)</f>
        <v>66011702055892</v>
      </c>
      <c r="AG11" s="2">
        <f ca="1">AF11*2-IF(AF11*2&gt;=Solutions!$B$9,Solutions!$B$9,0)</f>
        <v>12707686597737</v>
      </c>
      <c r="AH11" s="2">
        <f ca="1">AG11*2-IF(AG11*2&gt;=Solutions!$B$9,Solutions!$B$9,0)</f>
        <v>25415373195474</v>
      </c>
      <c r="AI11" s="2">
        <f ca="1">AH11*2-IF(AH11*2&gt;=Solutions!$B$9,Solutions!$B$9,0)</f>
        <v>50830746390948</v>
      </c>
      <c r="AJ11" s="2">
        <f ca="1">AI11*2-IF(AI11*2&gt;=Solutions!$B$9,Solutions!$B$9,0)</f>
        <v>101661492781896</v>
      </c>
      <c r="AK11" s="2">
        <f ca="1">AJ11*2-IF(AJ11*2&gt;=Solutions!$B$9,Solutions!$B$9,0)</f>
        <v>84007268049745</v>
      </c>
      <c r="AL11" s="2">
        <f ca="1">AK11*2-IF(AK11*2&gt;=Solutions!$B$9,Solutions!$B$9,0)</f>
        <v>48698818585443</v>
      </c>
      <c r="AM11" s="2">
        <f ca="1">AL11*2-IF(AL11*2&gt;=Solutions!$B$9,Solutions!$B$9,0)</f>
        <v>97397637170886</v>
      </c>
      <c r="AN11" s="2">
        <f ca="1">AM11*2-IF(AM11*2&gt;=Solutions!$B$9,Solutions!$B$9,0)</f>
        <v>75479556827725</v>
      </c>
      <c r="AO11" s="2">
        <f ca="1">AN11*2-IF(AN11*2&gt;=Solutions!$B$9,Solutions!$B$9,0)</f>
        <v>31643396141403</v>
      </c>
      <c r="AP11" s="2">
        <f ca="1">AO11*2-IF(AO11*2&gt;=Solutions!$B$9,Solutions!$B$9,0)</f>
        <v>63286792282806</v>
      </c>
      <c r="AQ11" s="2">
        <f ca="1">AP11*2-IF(AP11*2&gt;=Solutions!$B$9,Solutions!$B$9,0)</f>
        <v>7257867051565</v>
      </c>
      <c r="AR11" s="2">
        <f ca="1">AQ11*2-IF(AQ11*2&gt;=Solutions!$B$9,Solutions!$B$9,0)</f>
        <v>14515734103130</v>
      </c>
      <c r="AS11" s="2">
        <f ca="1">AR11*2-IF(AR11*2&gt;=Solutions!$B$9,Solutions!$B$9,0)</f>
        <v>29031468206260</v>
      </c>
      <c r="AT11" s="2">
        <f ca="1">AS11*2-IF(AS11*2&gt;=Solutions!$B$9,Solutions!$B$9,0)</f>
        <v>58062936412520</v>
      </c>
      <c r="AU11" s="2">
        <f ca="1">AT11*2-IF(AT11*2&gt;=Solutions!$B$9,Solutions!$B$9,0)</f>
        <v>116125872825040</v>
      </c>
      <c r="AV11" s="2">
        <f ca="1">AU11*2-IF(AU11*2&gt;=Solutions!$B$9,Solutions!$B$9,0)</f>
        <v>112936028136033</v>
      </c>
      <c r="AW11" s="2">
        <f ca="1">AV11*2-IF(AV11*2&gt;=Solutions!$B$9,Solutions!$B$9,0)</f>
        <v>106556338758019</v>
      </c>
      <c r="AX11" s="2">
        <f ca="1">AW11*2-IF(AW11*2&gt;=Solutions!$B$9,Solutions!$B$9,0)</f>
        <v>93796960001991</v>
      </c>
      <c r="AY11" s="2">
        <f ca="1">AX11*2-IF(AX11*2&gt;=Solutions!$B$9,Solutions!$B$9,0)</f>
        <v>68278202489935</v>
      </c>
      <c r="AZ11" s="2">
        <f ca="1">AY11*2-IF(AY11*2&gt;=Solutions!$B$9,Solutions!$B$9,0)</f>
        <v>17240687465823</v>
      </c>
      <c r="BA11" s="2">
        <f ca="1">AZ11*2-IF(AZ11*2&gt;=Solutions!$B$9,Solutions!$B$9,0)</f>
        <v>34481374931646</v>
      </c>
      <c r="BB11" s="1">
        <f ca="1">MOD(MOD(SUMPRODUCT(--ISODD(INT(BB10/BC$2:BJ$2)),BC11:BJ11),Solutions!$B$9)+MOD(SUMPRODUCT(--ISODD(INT(BB10/BK$2:BR$2)),BK11:BR11),Solutions!$B$9)+MOD(SUMPRODUCT(--ISODD(INT(BB10/BS$2:BZ$2)),BS11:BZ11),Solutions!$B$9)+MOD(SUMPRODUCT(--ISODD(INT(BB10/CA$2:CH$2)),CA11:CH11),Solutions!$B$9)+MOD(SUMPRODUCT(--ISODD(INT(BB10/CI$2:CP$2)),CI11:CP11),Solutions!$B$9)+MOD(SUMPRODUCT(--ISODD(INT(BB10/CQ$2:CX$2)),CQ11:CX11),Solutions!$B$9)+MOD(SUMPRODUCT(--ISODD(INT(BB10/CY$2:CZ$2)),CY11:CZ11),Solutions!$B$9),Solutions!$B$9)</f>
        <v>73920530367887</v>
      </c>
      <c r="BC11" s="2">
        <f t="shared" ca="1" si="103"/>
        <v>18192118377172</v>
      </c>
      <c r="BD11" s="2">
        <f ca="1">BC11*2-IF(BC11*2&gt;=Solutions!$B$9,Solutions!$B$9,0)</f>
        <v>36384236754344</v>
      </c>
      <c r="BE11" s="2">
        <f ca="1">BD11*2-IF(BD11*2&gt;=Solutions!$B$9,Solutions!$B$9,0)</f>
        <v>72768473508688</v>
      </c>
      <c r="BF11" s="2">
        <f ca="1">BE11*2-IF(BE11*2&gt;=Solutions!$B$9,Solutions!$B$9,0)</f>
        <v>26221229503329</v>
      </c>
      <c r="BG11" s="2">
        <f ca="1">BF11*2-IF(BF11*2&gt;=Solutions!$B$9,Solutions!$B$9,0)</f>
        <v>52442459006658</v>
      </c>
      <c r="BH11" s="2">
        <f ca="1">BG11*2-IF(BG11*2&gt;=Solutions!$B$9,Solutions!$B$9,0)</f>
        <v>104884918013316</v>
      </c>
      <c r="BI11" s="2">
        <f ca="1">BH11*2-IF(BH11*2&gt;=Solutions!$B$9,Solutions!$B$9,0)</f>
        <v>90454118512585</v>
      </c>
      <c r="BJ11" s="2">
        <f ca="1">BI11*2-IF(BI11*2&gt;=Solutions!$B$9,Solutions!$B$9,0)</f>
        <v>61592519511123</v>
      </c>
      <c r="BK11" s="2">
        <f ca="1">BJ11*2-IF(BJ11*2&gt;=Solutions!$B$9,Solutions!$B$9,0)</f>
        <v>3869321508199</v>
      </c>
      <c r="BL11" s="2">
        <f ca="1">BK11*2-IF(BK11*2&gt;=Solutions!$B$9,Solutions!$B$9,0)</f>
        <v>7738643016398</v>
      </c>
      <c r="BM11" s="2">
        <f ca="1">BL11*2-IF(BL11*2&gt;=Solutions!$B$9,Solutions!$B$9,0)</f>
        <v>15477286032796</v>
      </c>
      <c r="BN11" s="2">
        <f ca="1">BM11*2-IF(BM11*2&gt;=Solutions!$B$9,Solutions!$B$9,0)</f>
        <v>30954572065592</v>
      </c>
      <c r="BO11" s="2">
        <f ca="1">BN11*2-IF(BN11*2&gt;=Solutions!$B$9,Solutions!$B$9,0)</f>
        <v>61909144131184</v>
      </c>
      <c r="BP11" s="2">
        <f ca="1">BO11*2-IF(BO11*2&gt;=Solutions!$B$9,Solutions!$B$9,0)</f>
        <v>4502570748321</v>
      </c>
      <c r="BQ11" s="2">
        <f ca="1">BP11*2-IF(BP11*2&gt;=Solutions!$B$9,Solutions!$B$9,0)</f>
        <v>9005141496642</v>
      </c>
      <c r="BR11" s="2">
        <f ca="1">BQ11*2-IF(BQ11*2&gt;=Solutions!$B$9,Solutions!$B$9,0)</f>
        <v>18010282993284</v>
      </c>
      <c r="BS11" s="2">
        <f ca="1">BR11*2-IF(BR11*2&gt;=Solutions!$B$9,Solutions!$B$9,0)</f>
        <v>36020565986568</v>
      </c>
      <c r="BT11" s="2">
        <f ca="1">BS11*2-IF(BS11*2&gt;=Solutions!$B$9,Solutions!$B$9,0)</f>
        <v>72041131973136</v>
      </c>
      <c r="BU11" s="2">
        <f ca="1">BT11*2-IF(BT11*2&gt;=Solutions!$B$9,Solutions!$B$9,0)</f>
        <v>24766546432225</v>
      </c>
      <c r="BV11" s="2">
        <f ca="1">BU11*2-IF(BU11*2&gt;=Solutions!$B$9,Solutions!$B$9,0)</f>
        <v>49533092864450</v>
      </c>
      <c r="BW11" s="2">
        <f ca="1">BV11*2-IF(BV11*2&gt;=Solutions!$B$9,Solutions!$B$9,0)</f>
        <v>99066185728900</v>
      </c>
      <c r="BX11" s="2">
        <f ca="1">BW11*2-IF(BW11*2&gt;=Solutions!$B$9,Solutions!$B$9,0)</f>
        <v>78816653943753</v>
      </c>
      <c r="BY11" s="2">
        <f ca="1">BX11*2-IF(BX11*2&gt;=Solutions!$B$9,Solutions!$B$9,0)</f>
        <v>38317590373459</v>
      </c>
      <c r="BZ11" s="2">
        <f ca="1">BY11*2-IF(BY11*2&gt;=Solutions!$B$9,Solutions!$B$9,0)</f>
        <v>76635180746918</v>
      </c>
      <c r="CA11" s="2">
        <f ca="1">BZ11*2-IF(BZ11*2&gt;=Solutions!$B$9,Solutions!$B$9,0)</f>
        <v>33954643979789</v>
      </c>
      <c r="CB11" s="2">
        <f ca="1">CA11*2-IF(CA11*2&gt;=Solutions!$B$9,Solutions!$B$9,0)</f>
        <v>67909287959578</v>
      </c>
      <c r="CC11" s="2">
        <f ca="1">CB11*2-IF(CB11*2&gt;=Solutions!$B$9,Solutions!$B$9,0)</f>
        <v>16502858405109</v>
      </c>
      <c r="CD11" s="2">
        <f ca="1">CC11*2-IF(CC11*2&gt;=Solutions!$B$9,Solutions!$B$9,0)</f>
        <v>33005716810218</v>
      </c>
      <c r="CE11" s="2">
        <f ca="1">CD11*2-IF(CD11*2&gt;=Solutions!$B$9,Solutions!$B$9,0)</f>
        <v>66011433620436</v>
      </c>
      <c r="CF11" s="2">
        <f ca="1">CE11*2-IF(CE11*2&gt;=Solutions!$B$9,Solutions!$B$9,0)</f>
        <v>12707149726825</v>
      </c>
      <c r="CG11" s="2">
        <f ca="1">CF11*2-IF(CF11*2&gt;=Solutions!$B$9,Solutions!$B$9,0)</f>
        <v>25414299453650</v>
      </c>
      <c r="CH11" s="2">
        <f ca="1">CG11*2-IF(CG11*2&gt;=Solutions!$B$9,Solutions!$B$9,0)</f>
        <v>50828598907300</v>
      </c>
      <c r="CI11" s="2">
        <f ca="1">CH11*2-IF(CH11*2&gt;=Solutions!$B$9,Solutions!$B$9,0)</f>
        <v>101657197814600</v>
      </c>
      <c r="CJ11" s="2">
        <f ca="1">CI11*2-IF(CI11*2&gt;=Solutions!$B$9,Solutions!$B$9,0)</f>
        <v>83998678115153</v>
      </c>
      <c r="CK11" s="2">
        <f ca="1">CJ11*2-IF(CJ11*2&gt;=Solutions!$B$9,Solutions!$B$9,0)</f>
        <v>48681638716259</v>
      </c>
      <c r="CL11" s="2">
        <f ca="1">CK11*2-IF(CK11*2&gt;=Solutions!$B$9,Solutions!$B$9,0)</f>
        <v>97363277432518</v>
      </c>
      <c r="CM11" s="2">
        <f ca="1">CL11*2-IF(CL11*2&gt;=Solutions!$B$9,Solutions!$B$9,0)</f>
        <v>75410837350989</v>
      </c>
      <c r="CN11" s="2">
        <f ca="1">CM11*2-IF(CM11*2&gt;=Solutions!$B$9,Solutions!$B$9,0)</f>
        <v>31505957187931</v>
      </c>
      <c r="CO11" s="2">
        <f ca="1">CN11*2-IF(CN11*2&gt;=Solutions!$B$9,Solutions!$B$9,0)</f>
        <v>63011914375862</v>
      </c>
      <c r="CP11" s="2">
        <f ca="1">CO11*2-IF(CO11*2&gt;=Solutions!$B$9,Solutions!$B$9,0)</f>
        <v>6708111237677</v>
      </c>
      <c r="CQ11" s="2">
        <f ca="1">CP11*2-IF(CP11*2&gt;=Solutions!$B$9,Solutions!$B$9,0)</f>
        <v>13416222475354</v>
      </c>
      <c r="CR11" s="2">
        <f ca="1">CQ11*2-IF(CQ11*2&gt;=Solutions!$B$9,Solutions!$B$9,0)</f>
        <v>26832444950708</v>
      </c>
      <c r="CS11" s="2">
        <f ca="1">CR11*2-IF(CR11*2&gt;=Solutions!$B$9,Solutions!$B$9,0)</f>
        <v>53664889901416</v>
      </c>
      <c r="CT11" s="2">
        <f ca="1">CS11*2-IF(CS11*2&gt;=Solutions!$B$9,Solutions!$B$9,0)</f>
        <v>107329779802832</v>
      </c>
      <c r="CU11" s="2">
        <f ca="1">CT11*2-IF(CT11*2&gt;=Solutions!$B$9,Solutions!$B$9,0)</f>
        <v>95343842091617</v>
      </c>
      <c r="CV11" s="2">
        <f ca="1">CU11*2-IF(CU11*2&gt;=Solutions!$B$9,Solutions!$B$9,0)</f>
        <v>71371966669187</v>
      </c>
      <c r="CW11" s="2">
        <f ca="1">CV11*2-IF(CV11*2&gt;=Solutions!$B$9,Solutions!$B$9,0)</f>
        <v>23428215824327</v>
      </c>
      <c r="CX11" s="2">
        <f ca="1">CW11*2-IF(CW11*2&gt;=Solutions!$B$9,Solutions!$B$9,0)</f>
        <v>46856431648654</v>
      </c>
      <c r="CY11" s="2">
        <f ca="1">CX11*2-IF(CX11*2&gt;=Solutions!$B$9,Solutions!$B$9,0)</f>
        <v>93712863297308</v>
      </c>
      <c r="CZ11" s="2">
        <f ca="1">CY11*2-IF(CY11*2&gt;=Solutions!$B$9,Solutions!$B$9,0)</f>
        <v>68110009080569</v>
      </c>
      <c r="DA11" s="1">
        <f t="shared" si="104"/>
        <v>397428054986</v>
      </c>
      <c r="DB11" s="1">
        <f ca="1">IF(ISODD(DA11),MOD(DB10+MOD(SUMPRODUCT(--ISODD(INT(C11/DD$2:DK$2)),DD11:DK11),Solutions!$B$9)+MOD(SUMPRODUCT(--ISODD(INT(C11/DL$2:DS$2)),DL11:DS11),Solutions!$B$9)+MOD(SUMPRODUCT(--ISODD(INT(C11/DT$2:EA$2)),DT11:EA11),Solutions!$B$9)+MOD(SUMPRODUCT(--ISODD(INT(C11/EB$2:EI$2)),EB11:EI11),Solutions!$B$9)+MOD(SUMPRODUCT(--ISODD(INT(C11/EJ$2:EQ$2)),EJ11:EQ11),Solutions!$B$9)+MOD(SUMPRODUCT(--ISODD(INT(C11/ER$2:EY$2)),ER11:EY11),Solutions!$B$9)+MOD(SUMPRODUCT(--ISODD(INT(C11/EZ$2:FA$2)),EZ11:FA11),Solutions!$B$9),Solutions!$B$9),DB10)</f>
        <v>27599539880287</v>
      </c>
      <c r="DC11" s="1">
        <f ca="1">IF(ISODD(DA11),MOD(MOD(SUMPRODUCT(--ISODD(INT(BB11/DD$2:DK$2)),DD11:DK11),Solutions!$B$9)+MOD(SUMPRODUCT(--ISODD(INT(BB11/DL$2:DS$2)),DL11:DS11),Solutions!$B$9)+MOD(SUMPRODUCT(--ISODD(INT(BB11/DT$2:EA$2)),DT11:EA11),Solutions!$B$9)+MOD(SUMPRODUCT(--ISODD(INT(BB11/EB$2:EI$2)),EB11:EI11),Solutions!$B$9)+MOD(SUMPRODUCT(--ISODD(INT(BB11/EJ$2:EQ$2)),EJ11:EQ11),Solutions!$B$9)+MOD(SUMPRODUCT(--ISODD(INT(BB11/ER$2:EY$2)),ER11:EY11),Solutions!$B$9)+MOD(SUMPRODUCT(--ISODD(INT(BB11/EZ$2:FA$2)),EZ11:FA11),Solutions!$B$9),Solutions!$B$9),DC10)</f>
        <v>100323307537650</v>
      </c>
      <c r="DD11" s="2">
        <f t="shared" ca="1" si="100"/>
        <v>100323307537650</v>
      </c>
      <c r="DE11" s="2">
        <f ca="1">DD11*2-IF(DD11*2&gt;=Solutions!$B$9,Solutions!$B$9,0)</f>
        <v>81330897561253</v>
      </c>
      <c r="DF11" s="2">
        <f ca="1">DE11*2-IF(DE11*2&gt;=Solutions!$B$9,Solutions!$B$9,0)</f>
        <v>43346077608459</v>
      </c>
      <c r="DG11" s="2">
        <f ca="1">DF11*2-IF(DF11*2&gt;=Solutions!$B$9,Solutions!$B$9,0)</f>
        <v>86692155216918</v>
      </c>
      <c r="DH11" s="2">
        <f ca="1">DG11*2-IF(DG11*2&gt;=Solutions!$B$9,Solutions!$B$9,0)</f>
        <v>54068592919789</v>
      </c>
      <c r="DI11" s="2">
        <f ca="1">DH11*2-IF(DH11*2&gt;=Solutions!$B$9,Solutions!$B$9,0)</f>
        <v>108137185839578</v>
      </c>
      <c r="DJ11" s="2">
        <f ca="1">DI11*2-IF(DI11*2&gt;=Solutions!$B$9,Solutions!$B$9,0)</f>
        <v>96958654165109</v>
      </c>
      <c r="DK11" s="2">
        <f ca="1">DJ11*2-IF(DJ11*2&gt;=Solutions!$B$9,Solutions!$B$9,0)</f>
        <v>74601590816171</v>
      </c>
      <c r="DL11" s="2">
        <f ca="1">DK11*2-IF(DK11*2&gt;=Solutions!$B$9,Solutions!$B$9,0)</f>
        <v>29887464118295</v>
      </c>
      <c r="DM11" s="2">
        <f ca="1">DL11*2-IF(DL11*2&gt;=Solutions!$B$9,Solutions!$B$9,0)</f>
        <v>59774928236590</v>
      </c>
      <c r="DN11" s="2">
        <f ca="1">DM11*2-IF(DM11*2&gt;=Solutions!$B$9,Solutions!$B$9,0)</f>
        <v>234138959133</v>
      </c>
      <c r="DO11" s="2">
        <f ca="1">DN11*2-IF(DN11*2&gt;=Solutions!$B$9,Solutions!$B$9,0)</f>
        <v>468277918266</v>
      </c>
      <c r="DP11" s="2">
        <f ca="1">DO11*2-IF(DO11*2&gt;=Solutions!$B$9,Solutions!$B$9,0)</f>
        <v>936555836532</v>
      </c>
      <c r="DQ11" s="2">
        <f ca="1">DP11*2-IF(DP11*2&gt;=Solutions!$B$9,Solutions!$B$9,0)</f>
        <v>1873111673064</v>
      </c>
      <c r="DR11" s="2">
        <f ca="1">DQ11*2-IF(DQ11*2&gt;=Solutions!$B$9,Solutions!$B$9,0)</f>
        <v>3746223346128</v>
      </c>
      <c r="DS11" s="2">
        <f ca="1">DR11*2-IF(DR11*2&gt;=Solutions!$B$9,Solutions!$B$9,0)</f>
        <v>7492446692256</v>
      </c>
      <c r="DT11" s="2">
        <f ca="1">DS11*2-IF(DS11*2&gt;=Solutions!$B$9,Solutions!$B$9,0)</f>
        <v>14984893384512</v>
      </c>
      <c r="DU11" s="2">
        <f ca="1">DT11*2-IF(DT11*2&gt;=Solutions!$B$9,Solutions!$B$9,0)</f>
        <v>29969786769024</v>
      </c>
      <c r="DV11" s="2">
        <f ca="1">DU11*2-IF(DU11*2&gt;=Solutions!$B$9,Solutions!$B$9,0)</f>
        <v>59939573538048</v>
      </c>
      <c r="DW11" s="2">
        <f ca="1">DV11*2-IF(DV11*2&gt;=Solutions!$B$9,Solutions!$B$9,0)</f>
        <v>563429562049</v>
      </c>
      <c r="DX11" s="2">
        <f ca="1">DW11*2-IF(DW11*2&gt;=Solutions!$B$9,Solutions!$B$9,0)</f>
        <v>1126859124098</v>
      </c>
      <c r="DY11" s="2">
        <f ca="1">DX11*2-IF(DX11*2&gt;=Solutions!$B$9,Solutions!$B$9,0)</f>
        <v>2253718248196</v>
      </c>
      <c r="DZ11" s="2">
        <f ca="1">DY11*2-IF(DY11*2&gt;=Solutions!$B$9,Solutions!$B$9,0)</f>
        <v>4507436496392</v>
      </c>
      <c r="EA11" s="2">
        <f ca="1">DZ11*2-IF(DZ11*2&gt;=Solutions!$B$9,Solutions!$B$9,0)</f>
        <v>9014872992784</v>
      </c>
      <c r="EB11" s="2">
        <f ca="1">EA11*2-IF(EA11*2&gt;=Solutions!$B$9,Solutions!$B$9,0)</f>
        <v>18029745985568</v>
      </c>
      <c r="EC11" s="2">
        <f ca="1">EB11*2-IF(EB11*2&gt;=Solutions!$B$9,Solutions!$B$9,0)</f>
        <v>36059491971136</v>
      </c>
      <c r="ED11" s="2">
        <f ca="1">EC11*2-IF(EC11*2&gt;=Solutions!$B$9,Solutions!$B$9,0)</f>
        <v>72118983942272</v>
      </c>
      <c r="EE11" s="2">
        <f ca="1">ED11*2-IF(ED11*2&gt;=Solutions!$B$9,Solutions!$B$9,0)</f>
        <v>24922250370497</v>
      </c>
      <c r="EF11" s="2">
        <f ca="1">EE11*2-IF(EE11*2&gt;=Solutions!$B$9,Solutions!$B$9,0)</f>
        <v>49844500740994</v>
      </c>
      <c r="EG11" s="2">
        <f ca="1">EF11*2-IF(EF11*2&gt;=Solutions!$B$9,Solutions!$B$9,0)</f>
        <v>99689001481988</v>
      </c>
      <c r="EH11" s="2">
        <f ca="1">EG11*2-IF(EG11*2&gt;=Solutions!$B$9,Solutions!$B$9,0)</f>
        <v>80062285449929</v>
      </c>
      <c r="EI11" s="2">
        <f ca="1">EH11*2-IF(EH11*2&gt;=Solutions!$B$9,Solutions!$B$9,0)</f>
        <v>40808853385811</v>
      </c>
      <c r="EJ11" s="2">
        <f ca="1">EI11*2-IF(EI11*2&gt;=Solutions!$B$9,Solutions!$B$9,0)</f>
        <v>81617706771622</v>
      </c>
      <c r="EK11" s="2">
        <f ca="1">EJ11*2-IF(EJ11*2&gt;=Solutions!$B$9,Solutions!$B$9,0)</f>
        <v>43919696029197</v>
      </c>
      <c r="EL11" s="2">
        <f ca="1">EK11*2-IF(EK11*2&gt;=Solutions!$B$9,Solutions!$B$9,0)</f>
        <v>87839392058394</v>
      </c>
      <c r="EM11" s="2">
        <f ca="1">EL11*2-IF(EL11*2&gt;=Solutions!$B$9,Solutions!$B$9,0)</f>
        <v>56363066602741</v>
      </c>
      <c r="EN11" s="2">
        <f ca="1">EM11*2-IF(EM11*2&gt;=Solutions!$B$9,Solutions!$B$9,0)</f>
        <v>112726133205482</v>
      </c>
      <c r="EO11" s="2">
        <f ca="1">EN11*2-IF(EN11*2&gt;=Solutions!$B$9,Solutions!$B$9,0)</f>
        <v>106136548896917</v>
      </c>
      <c r="EP11" s="2">
        <f ca="1">EO11*2-IF(EO11*2&gt;=Solutions!$B$9,Solutions!$B$9,0)</f>
        <v>92957380279787</v>
      </c>
      <c r="EQ11" s="2">
        <f ca="1">EP11*2-IF(EP11*2&gt;=Solutions!$B$9,Solutions!$B$9,0)</f>
        <v>66599043045527</v>
      </c>
      <c r="ER11" s="2">
        <f ca="1">EQ11*2-IF(EQ11*2&gt;=Solutions!$B$9,Solutions!$B$9,0)</f>
        <v>13882368577007</v>
      </c>
      <c r="ES11" s="2">
        <f ca="1">ER11*2-IF(ER11*2&gt;=Solutions!$B$9,Solutions!$B$9,0)</f>
        <v>27764737154014</v>
      </c>
      <c r="ET11" s="2">
        <f ca="1">ES11*2-IF(ES11*2&gt;=Solutions!$B$9,Solutions!$B$9,0)</f>
        <v>55529474308028</v>
      </c>
      <c r="EU11" s="2">
        <f ca="1">ET11*2-IF(ET11*2&gt;=Solutions!$B$9,Solutions!$B$9,0)</f>
        <v>111058948616056</v>
      </c>
      <c r="EV11" s="2">
        <f ca="1">EU11*2-IF(EU11*2&gt;=Solutions!$B$9,Solutions!$B$9,0)</f>
        <v>102802179718065</v>
      </c>
      <c r="EW11" s="2">
        <f ca="1">EV11*2-IF(EV11*2&gt;=Solutions!$B$9,Solutions!$B$9,0)</f>
        <v>86288641922083</v>
      </c>
      <c r="EX11" s="2">
        <f ca="1">EW11*2-IF(EW11*2&gt;=Solutions!$B$9,Solutions!$B$9,0)</f>
        <v>53261566330119</v>
      </c>
      <c r="EY11" s="2">
        <f ca="1">EX11*2-IF(EX11*2&gt;=Solutions!$B$9,Solutions!$B$9,0)</f>
        <v>106523132660238</v>
      </c>
      <c r="EZ11" s="2">
        <f ca="1">EY11*2-IF(EY11*2&gt;=Solutions!$B$9,Solutions!$B$9,0)</f>
        <v>93730547806429</v>
      </c>
      <c r="FA11" s="2">
        <f ca="1">EZ11*2-IF(EZ11*2&gt;=Solutions!$B$9,Solutions!$B$9,0)</f>
        <v>68145378098811</v>
      </c>
    </row>
    <row r="12" spans="1:157">
      <c r="A12" s="1">
        <v>9</v>
      </c>
      <c r="B12" s="1">
        <f t="shared" si="101"/>
        <v>512</v>
      </c>
      <c r="C12" s="1">
        <f ca="1">MOD(MOD(SUMPRODUCT(--ISODD(INT(C11/D$2:K$2)),D12:K12),Solutions!$B$9)+MOD(SUMPRODUCT(--ISODD(INT(C11/L$2:S$2)),L12:S12),Solutions!$B$9)+MOD(SUMPRODUCT(--ISODD(INT(C11/T$2:AA$2)),T12:AA12),Solutions!$B$9)+MOD(SUMPRODUCT(--ISODD(INT(C11/AB$2:AI$2)),AB12:AI12),Solutions!$B$9)+MOD(SUMPRODUCT(--ISODD(INT(C11/AJ$2:AQ$2)),AJ12:AQ12),Solutions!$B$9)+MOD(SUMPRODUCT(--ISODD(INT(C11/AR$2:AY$2)),AR12:AY12),Solutions!$B$9)+MOD(SUMPRODUCT(--ISODD(INT(C11/AZ$2:BA$2)),AZ12:BA12),Solutions!$B$9),Solutions!$B$9)</f>
        <v>96200830457386</v>
      </c>
      <c r="D12" s="2">
        <f t="shared" ca="1" si="102"/>
        <v>73920530367888</v>
      </c>
      <c r="E12" s="2">
        <f ca="1">D12*2-IF(D12*2&gt;=Solutions!$B$9,Solutions!$B$9,0)</f>
        <v>28525343221729</v>
      </c>
      <c r="F12" s="2">
        <f ca="1">E12*2-IF(E12*2&gt;=Solutions!$B$9,Solutions!$B$9,0)</f>
        <v>57050686443458</v>
      </c>
      <c r="G12" s="2">
        <f ca="1">F12*2-IF(F12*2&gt;=Solutions!$B$9,Solutions!$B$9,0)</f>
        <v>114101372886916</v>
      </c>
      <c r="H12" s="2">
        <f ca="1">G12*2-IF(G12*2&gt;=Solutions!$B$9,Solutions!$B$9,0)</f>
        <v>108887028259785</v>
      </c>
      <c r="I12" s="2">
        <f ca="1">H12*2-IF(H12*2&gt;=Solutions!$B$9,Solutions!$B$9,0)</f>
        <v>98458339005523</v>
      </c>
      <c r="J12" s="2">
        <f ca="1">I12*2-IF(I12*2&gt;=Solutions!$B$9,Solutions!$B$9,0)</f>
        <v>77600960496999</v>
      </c>
      <c r="K12" s="2">
        <f ca="1">J12*2-IF(J12*2&gt;=Solutions!$B$9,Solutions!$B$9,0)</f>
        <v>35886203479951</v>
      </c>
      <c r="L12" s="2">
        <f ca="1">K12*2-IF(K12*2&gt;=Solutions!$B$9,Solutions!$B$9,0)</f>
        <v>71772406959902</v>
      </c>
      <c r="M12" s="2">
        <f ca="1">L12*2-IF(L12*2&gt;=Solutions!$B$9,Solutions!$B$9,0)</f>
        <v>24229096405757</v>
      </c>
      <c r="N12" s="2">
        <f ca="1">M12*2-IF(M12*2&gt;=Solutions!$B$9,Solutions!$B$9,0)</f>
        <v>48458192811514</v>
      </c>
      <c r="O12" s="2">
        <f ca="1">N12*2-IF(N12*2&gt;=Solutions!$B$9,Solutions!$B$9,0)</f>
        <v>96916385623028</v>
      </c>
      <c r="P12" s="2">
        <f ca="1">O12*2-IF(O12*2&gt;=Solutions!$B$9,Solutions!$B$9,0)</f>
        <v>74517053732009</v>
      </c>
      <c r="Q12" s="2">
        <f ca="1">P12*2-IF(P12*2&gt;=Solutions!$B$9,Solutions!$B$9,0)</f>
        <v>29718389949971</v>
      </c>
      <c r="R12" s="2">
        <f ca="1">Q12*2-IF(Q12*2&gt;=Solutions!$B$9,Solutions!$B$9,0)</f>
        <v>59436779899942</v>
      </c>
      <c r="S12" s="2">
        <f ca="1">R12*2-IF(R12*2&gt;=Solutions!$B$9,Solutions!$B$9,0)</f>
        <v>118873559799884</v>
      </c>
      <c r="T12" s="2">
        <f ca="1">S12*2-IF(S12*2&gt;=Solutions!$B$9,Solutions!$B$9,0)</f>
        <v>118431402085721</v>
      </c>
      <c r="U12" s="2">
        <f ca="1">T12*2-IF(T12*2&gt;=Solutions!$B$9,Solutions!$B$9,0)</f>
        <v>117547086657395</v>
      </c>
      <c r="V12" s="2">
        <f ca="1">U12*2-IF(U12*2&gt;=Solutions!$B$9,Solutions!$B$9,0)</f>
        <v>115778455800743</v>
      </c>
      <c r="W12" s="2">
        <f ca="1">V12*2-IF(V12*2&gt;=Solutions!$B$9,Solutions!$B$9,0)</f>
        <v>112241194087439</v>
      </c>
      <c r="X12" s="2">
        <f ca="1">W12*2-IF(W12*2&gt;=Solutions!$B$9,Solutions!$B$9,0)</f>
        <v>105166670660831</v>
      </c>
      <c r="Y12" s="2">
        <f ca="1">X12*2-IF(X12*2&gt;=Solutions!$B$9,Solutions!$B$9,0)</f>
        <v>91017623807615</v>
      </c>
      <c r="Z12" s="2">
        <f ca="1">Y12*2-IF(Y12*2&gt;=Solutions!$B$9,Solutions!$B$9,0)</f>
        <v>62719530101183</v>
      </c>
      <c r="AA12" s="2">
        <f ca="1">Z12*2-IF(Z12*2&gt;=Solutions!$B$9,Solutions!$B$9,0)</f>
        <v>6123342688319</v>
      </c>
      <c r="AB12" s="2">
        <f ca="1">AA12*2-IF(AA12*2&gt;=Solutions!$B$9,Solutions!$B$9,0)</f>
        <v>12246685376638</v>
      </c>
      <c r="AC12" s="2">
        <f ca="1">AB12*2-IF(AB12*2&gt;=Solutions!$B$9,Solutions!$B$9,0)</f>
        <v>24493370753276</v>
      </c>
      <c r="AD12" s="2">
        <f ca="1">AC12*2-IF(AC12*2&gt;=Solutions!$B$9,Solutions!$B$9,0)</f>
        <v>48986741506552</v>
      </c>
      <c r="AE12" s="2">
        <f ca="1">AD12*2-IF(AD12*2&gt;=Solutions!$B$9,Solutions!$B$9,0)</f>
        <v>97973483013104</v>
      </c>
      <c r="AF12" s="2">
        <f ca="1">AE12*2-IF(AE12*2&gt;=Solutions!$B$9,Solutions!$B$9,0)</f>
        <v>76631248512161</v>
      </c>
      <c r="AG12" s="2">
        <f ca="1">AF12*2-IF(AF12*2&gt;=Solutions!$B$9,Solutions!$B$9,0)</f>
        <v>33946779510275</v>
      </c>
      <c r="AH12" s="2">
        <f ca="1">AG12*2-IF(AG12*2&gt;=Solutions!$B$9,Solutions!$B$9,0)</f>
        <v>67893559020550</v>
      </c>
      <c r="AI12" s="2">
        <f ca="1">AH12*2-IF(AH12*2&gt;=Solutions!$B$9,Solutions!$B$9,0)</f>
        <v>16471400527053</v>
      </c>
      <c r="AJ12" s="2">
        <f ca="1">AI12*2-IF(AI12*2&gt;=Solutions!$B$9,Solutions!$B$9,0)</f>
        <v>32942801054106</v>
      </c>
      <c r="AK12" s="2">
        <f ca="1">AJ12*2-IF(AJ12*2&gt;=Solutions!$B$9,Solutions!$B$9,0)</f>
        <v>65885602108212</v>
      </c>
      <c r="AL12" s="2">
        <f ca="1">AK12*2-IF(AK12*2&gt;=Solutions!$B$9,Solutions!$B$9,0)</f>
        <v>12455486702377</v>
      </c>
      <c r="AM12" s="2">
        <f ca="1">AL12*2-IF(AL12*2&gt;=Solutions!$B$9,Solutions!$B$9,0)</f>
        <v>24910973404754</v>
      </c>
      <c r="AN12" s="2">
        <f ca="1">AM12*2-IF(AM12*2&gt;=Solutions!$B$9,Solutions!$B$9,0)</f>
        <v>49821946809508</v>
      </c>
      <c r="AO12" s="2">
        <f ca="1">AN12*2-IF(AN12*2&gt;=Solutions!$B$9,Solutions!$B$9,0)</f>
        <v>99643893619016</v>
      </c>
      <c r="AP12" s="2">
        <f ca="1">AO12*2-IF(AO12*2&gt;=Solutions!$B$9,Solutions!$B$9,0)</f>
        <v>79972069723985</v>
      </c>
      <c r="AQ12" s="2">
        <f ca="1">AP12*2-IF(AP12*2&gt;=Solutions!$B$9,Solutions!$B$9,0)</f>
        <v>40628421933923</v>
      </c>
      <c r="AR12" s="2">
        <f ca="1">AQ12*2-IF(AQ12*2&gt;=Solutions!$B$9,Solutions!$B$9,0)</f>
        <v>81256843867846</v>
      </c>
      <c r="AS12" s="2">
        <f ca="1">AR12*2-IF(AR12*2&gt;=Solutions!$B$9,Solutions!$B$9,0)</f>
        <v>43197970221645</v>
      </c>
      <c r="AT12" s="2">
        <f ca="1">AS12*2-IF(AS12*2&gt;=Solutions!$B$9,Solutions!$B$9,0)</f>
        <v>86395940443290</v>
      </c>
      <c r="AU12" s="2">
        <f ca="1">AT12*2-IF(AT12*2&gt;=Solutions!$B$9,Solutions!$B$9,0)</f>
        <v>53476163372533</v>
      </c>
      <c r="AV12" s="2">
        <f ca="1">AU12*2-IF(AU12*2&gt;=Solutions!$B$9,Solutions!$B$9,0)</f>
        <v>106952326745066</v>
      </c>
      <c r="AW12" s="2">
        <f ca="1">AV12*2-IF(AV12*2&gt;=Solutions!$B$9,Solutions!$B$9,0)</f>
        <v>94588935976085</v>
      </c>
      <c r="AX12" s="2">
        <f ca="1">AW12*2-IF(AW12*2&gt;=Solutions!$B$9,Solutions!$B$9,0)</f>
        <v>69862154438123</v>
      </c>
      <c r="AY12" s="2">
        <f ca="1">AX12*2-IF(AX12*2&gt;=Solutions!$B$9,Solutions!$B$9,0)</f>
        <v>20408591362199</v>
      </c>
      <c r="AZ12" s="2">
        <f ca="1">AY12*2-IF(AY12*2&gt;=Solutions!$B$9,Solutions!$B$9,0)</f>
        <v>40817182724398</v>
      </c>
      <c r="BA12" s="2">
        <f ca="1">AZ12*2-IF(AZ12*2&gt;=Solutions!$B$9,Solutions!$B$9,0)</f>
        <v>81634365448796</v>
      </c>
      <c r="BB12" s="1">
        <f ca="1">MOD(MOD(SUMPRODUCT(--ISODD(INT(BB11/BC$2:BJ$2)),BC12:BJ12),Solutions!$B$9)+MOD(SUMPRODUCT(--ISODD(INT(BB11/BK$2:BR$2)),BK12:BR12),Solutions!$B$9)+MOD(SUMPRODUCT(--ISODD(INT(BB11/BS$2:BZ$2)),BS12:BZ12),Solutions!$B$9)+MOD(SUMPRODUCT(--ISODD(INT(BB11/CA$2:CH$2)),CA12:CH12),Solutions!$B$9)+MOD(SUMPRODUCT(--ISODD(INT(BB11/CI$2:CP$2)),CI12:CP12),Solutions!$B$9)+MOD(SUMPRODUCT(--ISODD(INT(BB11/CQ$2:CX$2)),CQ12:CX12),Solutions!$B$9)+MOD(SUMPRODUCT(--ISODD(INT(BB11/CY$2:CZ$2)),CY12:CZ12),Solutions!$B$9),Solutions!$B$9)</f>
        <v>67250482892511</v>
      </c>
      <c r="BC12" s="2">
        <f t="shared" ca="1" si="103"/>
        <v>73920530367887</v>
      </c>
      <c r="BD12" s="2">
        <f ca="1">BC12*2-IF(BC12*2&gt;=Solutions!$B$9,Solutions!$B$9,0)</f>
        <v>28525343221727</v>
      </c>
      <c r="BE12" s="2">
        <f ca="1">BD12*2-IF(BD12*2&gt;=Solutions!$B$9,Solutions!$B$9,0)</f>
        <v>57050686443454</v>
      </c>
      <c r="BF12" s="2">
        <f ca="1">BE12*2-IF(BE12*2&gt;=Solutions!$B$9,Solutions!$B$9,0)</f>
        <v>114101372886908</v>
      </c>
      <c r="BG12" s="2">
        <f ca="1">BF12*2-IF(BF12*2&gt;=Solutions!$B$9,Solutions!$B$9,0)</f>
        <v>108887028259769</v>
      </c>
      <c r="BH12" s="2">
        <f ca="1">BG12*2-IF(BG12*2&gt;=Solutions!$B$9,Solutions!$B$9,0)</f>
        <v>98458339005491</v>
      </c>
      <c r="BI12" s="2">
        <f ca="1">BH12*2-IF(BH12*2&gt;=Solutions!$B$9,Solutions!$B$9,0)</f>
        <v>77600960496935</v>
      </c>
      <c r="BJ12" s="2">
        <f ca="1">BI12*2-IF(BI12*2&gt;=Solutions!$B$9,Solutions!$B$9,0)</f>
        <v>35886203479823</v>
      </c>
      <c r="BK12" s="2">
        <f ca="1">BJ12*2-IF(BJ12*2&gt;=Solutions!$B$9,Solutions!$B$9,0)</f>
        <v>71772406959646</v>
      </c>
      <c r="BL12" s="2">
        <f ca="1">BK12*2-IF(BK12*2&gt;=Solutions!$B$9,Solutions!$B$9,0)</f>
        <v>24229096405245</v>
      </c>
      <c r="BM12" s="2">
        <f ca="1">BL12*2-IF(BL12*2&gt;=Solutions!$B$9,Solutions!$B$9,0)</f>
        <v>48458192810490</v>
      </c>
      <c r="BN12" s="2">
        <f ca="1">BM12*2-IF(BM12*2&gt;=Solutions!$B$9,Solutions!$B$9,0)</f>
        <v>96916385620980</v>
      </c>
      <c r="BO12" s="2">
        <f ca="1">BN12*2-IF(BN12*2&gt;=Solutions!$B$9,Solutions!$B$9,0)</f>
        <v>74517053727913</v>
      </c>
      <c r="BP12" s="2">
        <f ca="1">BO12*2-IF(BO12*2&gt;=Solutions!$B$9,Solutions!$B$9,0)</f>
        <v>29718389941779</v>
      </c>
      <c r="BQ12" s="2">
        <f ca="1">BP12*2-IF(BP12*2&gt;=Solutions!$B$9,Solutions!$B$9,0)</f>
        <v>59436779883558</v>
      </c>
      <c r="BR12" s="2">
        <f ca="1">BQ12*2-IF(BQ12*2&gt;=Solutions!$B$9,Solutions!$B$9,0)</f>
        <v>118873559767116</v>
      </c>
      <c r="BS12" s="2">
        <f ca="1">BR12*2-IF(BR12*2&gt;=Solutions!$B$9,Solutions!$B$9,0)</f>
        <v>118431402020185</v>
      </c>
      <c r="BT12" s="2">
        <f ca="1">BS12*2-IF(BS12*2&gt;=Solutions!$B$9,Solutions!$B$9,0)</f>
        <v>117547086526323</v>
      </c>
      <c r="BU12" s="2">
        <f ca="1">BT12*2-IF(BT12*2&gt;=Solutions!$B$9,Solutions!$B$9,0)</f>
        <v>115778455538599</v>
      </c>
      <c r="BV12" s="2">
        <f ca="1">BU12*2-IF(BU12*2&gt;=Solutions!$B$9,Solutions!$B$9,0)</f>
        <v>112241193563151</v>
      </c>
      <c r="BW12" s="2">
        <f ca="1">BV12*2-IF(BV12*2&gt;=Solutions!$B$9,Solutions!$B$9,0)</f>
        <v>105166669612255</v>
      </c>
      <c r="BX12" s="2">
        <f ca="1">BW12*2-IF(BW12*2&gt;=Solutions!$B$9,Solutions!$B$9,0)</f>
        <v>91017621710463</v>
      </c>
      <c r="BY12" s="2">
        <f ca="1">BX12*2-IF(BX12*2&gt;=Solutions!$B$9,Solutions!$B$9,0)</f>
        <v>62719525906879</v>
      </c>
      <c r="BZ12" s="2">
        <f ca="1">BY12*2-IF(BY12*2&gt;=Solutions!$B$9,Solutions!$B$9,0)</f>
        <v>6123334299711</v>
      </c>
      <c r="CA12" s="2">
        <f ca="1">BZ12*2-IF(BZ12*2&gt;=Solutions!$B$9,Solutions!$B$9,0)</f>
        <v>12246668599422</v>
      </c>
      <c r="CB12" s="2">
        <f ca="1">CA12*2-IF(CA12*2&gt;=Solutions!$B$9,Solutions!$B$9,0)</f>
        <v>24493337198844</v>
      </c>
      <c r="CC12" s="2">
        <f ca="1">CB12*2-IF(CB12*2&gt;=Solutions!$B$9,Solutions!$B$9,0)</f>
        <v>48986674397688</v>
      </c>
      <c r="CD12" s="2">
        <f ca="1">CC12*2-IF(CC12*2&gt;=Solutions!$B$9,Solutions!$B$9,0)</f>
        <v>97973348795376</v>
      </c>
      <c r="CE12" s="2">
        <f ca="1">CD12*2-IF(CD12*2&gt;=Solutions!$B$9,Solutions!$B$9,0)</f>
        <v>76630980076705</v>
      </c>
      <c r="CF12" s="2">
        <f ca="1">CE12*2-IF(CE12*2&gt;=Solutions!$B$9,Solutions!$B$9,0)</f>
        <v>33946242639363</v>
      </c>
      <c r="CG12" s="2">
        <f ca="1">CF12*2-IF(CF12*2&gt;=Solutions!$B$9,Solutions!$B$9,0)</f>
        <v>67892485278726</v>
      </c>
      <c r="CH12" s="2">
        <f ca="1">CG12*2-IF(CG12*2&gt;=Solutions!$B$9,Solutions!$B$9,0)</f>
        <v>16469253043405</v>
      </c>
      <c r="CI12" s="2">
        <f ca="1">CH12*2-IF(CH12*2&gt;=Solutions!$B$9,Solutions!$B$9,0)</f>
        <v>32938506086810</v>
      </c>
      <c r="CJ12" s="2">
        <f ca="1">CI12*2-IF(CI12*2&gt;=Solutions!$B$9,Solutions!$B$9,0)</f>
        <v>65877012173620</v>
      </c>
      <c r="CK12" s="2">
        <f ca="1">CJ12*2-IF(CJ12*2&gt;=Solutions!$B$9,Solutions!$B$9,0)</f>
        <v>12438306833193</v>
      </c>
      <c r="CL12" s="2">
        <f ca="1">CK12*2-IF(CK12*2&gt;=Solutions!$B$9,Solutions!$B$9,0)</f>
        <v>24876613666386</v>
      </c>
      <c r="CM12" s="2">
        <f ca="1">CL12*2-IF(CL12*2&gt;=Solutions!$B$9,Solutions!$B$9,0)</f>
        <v>49753227332772</v>
      </c>
      <c r="CN12" s="2">
        <f ca="1">CM12*2-IF(CM12*2&gt;=Solutions!$B$9,Solutions!$B$9,0)</f>
        <v>99506454665544</v>
      </c>
      <c r="CO12" s="2">
        <f ca="1">CN12*2-IF(CN12*2&gt;=Solutions!$B$9,Solutions!$B$9,0)</f>
        <v>79697191817041</v>
      </c>
      <c r="CP12" s="2">
        <f ca="1">CO12*2-IF(CO12*2&gt;=Solutions!$B$9,Solutions!$B$9,0)</f>
        <v>40078666120035</v>
      </c>
      <c r="CQ12" s="2">
        <f ca="1">CP12*2-IF(CP12*2&gt;=Solutions!$B$9,Solutions!$B$9,0)</f>
        <v>80157332240070</v>
      </c>
      <c r="CR12" s="2">
        <f ca="1">CQ12*2-IF(CQ12*2&gt;=Solutions!$B$9,Solutions!$B$9,0)</f>
        <v>40998946966093</v>
      </c>
      <c r="CS12" s="2">
        <f ca="1">CR12*2-IF(CR12*2&gt;=Solutions!$B$9,Solutions!$B$9,0)</f>
        <v>81997893932186</v>
      </c>
      <c r="CT12" s="2">
        <f ca="1">CS12*2-IF(CS12*2&gt;=Solutions!$B$9,Solutions!$B$9,0)</f>
        <v>44680070350325</v>
      </c>
      <c r="CU12" s="2">
        <f ca="1">CT12*2-IF(CT12*2&gt;=Solutions!$B$9,Solutions!$B$9,0)</f>
        <v>89360140700650</v>
      </c>
      <c r="CV12" s="2">
        <f ca="1">CU12*2-IF(CU12*2&gt;=Solutions!$B$9,Solutions!$B$9,0)</f>
        <v>59404563887253</v>
      </c>
      <c r="CW12" s="2">
        <f ca="1">CV12*2-IF(CV12*2&gt;=Solutions!$B$9,Solutions!$B$9,0)</f>
        <v>118809127774506</v>
      </c>
      <c r="CX12" s="2">
        <f ca="1">CW12*2-IF(CW12*2&gt;=Solutions!$B$9,Solutions!$B$9,0)</f>
        <v>118302538034965</v>
      </c>
      <c r="CY12" s="2">
        <f ca="1">CX12*2-IF(CX12*2&gt;=Solutions!$B$9,Solutions!$B$9,0)</f>
        <v>117289358555883</v>
      </c>
      <c r="CZ12" s="2">
        <f ca="1">CY12*2-IF(CY12*2&gt;=Solutions!$B$9,Solutions!$B$9,0)</f>
        <v>115262999597719</v>
      </c>
      <c r="DA12" s="1">
        <f t="shared" si="104"/>
        <v>198714027493</v>
      </c>
      <c r="DB12" s="1">
        <f ca="1">IF(ISODD(DA12),MOD(DB11+MOD(SUMPRODUCT(--ISODD(INT(C12/DD$2:DK$2)),DD12:DK12),Solutions!$B$9)+MOD(SUMPRODUCT(--ISODD(INT(C12/DL$2:DS$2)),DL12:DS12),Solutions!$B$9)+MOD(SUMPRODUCT(--ISODD(INT(C12/DT$2:EA$2)),DT12:EA12),Solutions!$B$9)+MOD(SUMPRODUCT(--ISODD(INT(C12/EB$2:EI$2)),EB12:EI12),Solutions!$B$9)+MOD(SUMPRODUCT(--ISODD(INT(C12/EJ$2:EQ$2)),EJ12:EQ12),Solutions!$B$9)+MOD(SUMPRODUCT(--ISODD(INT(C12/ER$2:EY$2)),ER12:EY12),Solutions!$B$9)+MOD(SUMPRODUCT(--ISODD(INT(C12/EZ$2:FA$2)),EZ12:FA12),Solutions!$B$9),Solutions!$B$9),DB11)</f>
        <v>23621045401665</v>
      </c>
      <c r="DC12" s="1">
        <f ca="1">IF(ISODD(DA12),MOD(MOD(SUMPRODUCT(--ISODD(INT(BB12/DD$2:DK$2)),DD12:DK12),Solutions!$B$9)+MOD(SUMPRODUCT(--ISODD(INT(BB12/DL$2:DS$2)),DL12:DS12),Solutions!$B$9)+MOD(SUMPRODUCT(--ISODD(INT(BB12/DT$2:EA$2)),DT12:EA12),Solutions!$B$9)+MOD(SUMPRODUCT(--ISODD(INT(BB12/EB$2:EI$2)),EB12:EI12),Solutions!$B$9)+MOD(SUMPRODUCT(--ISODD(INT(BB12/EJ$2:EQ$2)),EJ12:EQ12),Solutions!$B$9)+MOD(SUMPRODUCT(--ISODD(INT(BB12/ER$2:EY$2)),ER12:EY12),Solutions!$B$9)+MOD(SUMPRODUCT(--ISODD(INT(BB12/EZ$2:FA$2)),EZ12:FA12),Solutions!$B$9),Solutions!$B$9),DC11)</f>
        <v>47161827908661</v>
      </c>
      <c r="DD12" s="2">
        <f t="shared" ca="1" si="100"/>
        <v>100323307537650</v>
      </c>
      <c r="DE12" s="2">
        <f ca="1">DD12*2-IF(DD12*2&gt;=Solutions!$B$9,Solutions!$B$9,0)</f>
        <v>81330897561253</v>
      </c>
      <c r="DF12" s="2">
        <f ca="1">DE12*2-IF(DE12*2&gt;=Solutions!$B$9,Solutions!$B$9,0)</f>
        <v>43346077608459</v>
      </c>
      <c r="DG12" s="2">
        <f ca="1">DF12*2-IF(DF12*2&gt;=Solutions!$B$9,Solutions!$B$9,0)</f>
        <v>86692155216918</v>
      </c>
      <c r="DH12" s="2">
        <f ca="1">DG12*2-IF(DG12*2&gt;=Solutions!$B$9,Solutions!$B$9,0)</f>
        <v>54068592919789</v>
      </c>
      <c r="DI12" s="2">
        <f ca="1">DH12*2-IF(DH12*2&gt;=Solutions!$B$9,Solutions!$B$9,0)</f>
        <v>108137185839578</v>
      </c>
      <c r="DJ12" s="2">
        <f ca="1">DI12*2-IF(DI12*2&gt;=Solutions!$B$9,Solutions!$B$9,0)</f>
        <v>96958654165109</v>
      </c>
      <c r="DK12" s="2">
        <f ca="1">DJ12*2-IF(DJ12*2&gt;=Solutions!$B$9,Solutions!$B$9,0)</f>
        <v>74601590816171</v>
      </c>
      <c r="DL12" s="2">
        <f ca="1">DK12*2-IF(DK12*2&gt;=Solutions!$B$9,Solutions!$B$9,0)</f>
        <v>29887464118295</v>
      </c>
      <c r="DM12" s="2">
        <f ca="1">DL12*2-IF(DL12*2&gt;=Solutions!$B$9,Solutions!$B$9,0)</f>
        <v>59774928236590</v>
      </c>
      <c r="DN12" s="2">
        <f ca="1">DM12*2-IF(DM12*2&gt;=Solutions!$B$9,Solutions!$B$9,0)</f>
        <v>234138959133</v>
      </c>
      <c r="DO12" s="2">
        <f ca="1">DN12*2-IF(DN12*2&gt;=Solutions!$B$9,Solutions!$B$9,0)</f>
        <v>468277918266</v>
      </c>
      <c r="DP12" s="2">
        <f ca="1">DO12*2-IF(DO12*2&gt;=Solutions!$B$9,Solutions!$B$9,0)</f>
        <v>936555836532</v>
      </c>
      <c r="DQ12" s="2">
        <f ca="1">DP12*2-IF(DP12*2&gt;=Solutions!$B$9,Solutions!$B$9,0)</f>
        <v>1873111673064</v>
      </c>
      <c r="DR12" s="2">
        <f ca="1">DQ12*2-IF(DQ12*2&gt;=Solutions!$B$9,Solutions!$B$9,0)</f>
        <v>3746223346128</v>
      </c>
      <c r="DS12" s="2">
        <f ca="1">DR12*2-IF(DR12*2&gt;=Solutions!$B$9,Solutions!$B$9,0)</f>
        <v>7492446692256</v>
      </c>
      <c r="DT12" s="2">
        <f ca="1">DS12*2-IF(DS12*2&gt;=Solutions!$B$9,Solutions!$B$9,0)</f>
        <v>14984893384512</v>
      </c>
      <c r="DU12" s="2">
        <f ca="1">DT12*2-IF(DT12*2&gt;=Solutions!$B$9,Solutions!$B$9,0)</f>
        <v>29969786769024</v>
      </c>
      <c r="DV12" s="2">
        <f ca="1">DU12*2-IF(DU12*2&gt;=Solutions!$B$9,Solutions!$B$9,0)</f>
        <v>59939573538048</v>
      </c>
      <c r="DW12" s="2">
        <f ca="1">DV12*2-IF(DV12*2&gt;=Solutions!$B$9,Solutions!$B$9,0)</f>
        <v>563429562049</v>
      </c>
      <c r="DX12" s="2">
        <f ca="1">DW12*2-IF(DW12*2&gt;=Solutions!$B$9,Solutions!$B$9,0)</f>
        <v>1126859124098</v>
      </c>
      <c r="DY12" s="2">
        <f ca="1">DX12*2-IF(DX12*2&gt;=Solutions!$B$9,Solutions!$B$9,0)</f>
        <v>2253718248196</v>
      </c>
      <c r="DZ12" s="2">
        <f ca="1">DY12*2-IF(DY12*2&gt;=Solutions!$B$9,Solutions!$B$9,0)</f>
        <v>4507436496392</v>
      </c>
      <c r="EA12" s="2">
        <f ca="1">DZ12*2-IF(DZ12*2&gt;=Solutions!$B$9,Solutions!$B$9,0)</f>
        <v>9014872992784</v>
      </c>
      <c r="EB12" s="2">
        <f ca="1">EA12*2-IF(EA12*2&gt;=Solutions!$B$9,Solutions!$B$9,0)</f>
        <v>18029745985568</v>
      </c>
      <c r="EC12" s="2">
        <f ca="1">EB12*2-IF(EB12*2&gt;=Solutions!$B$9,Solutions!$B$9,0)</f>
        <v>36059491971136</v>
      </c>
      <c r="ED12" s="2">
        <f ca="1">EC12*2-IF(EC12*2&gt;=Solutions!$B$9,Solutions!$B$9,0)</f>
        <v>72118983942272</v>
      </c>
      <c r="EE12" s="2">
        <f ca="1">ED12*2-IF(ED12*2&gt;=Solutions!$B$9,Solutions!$B$9,0)</f>
        <v>24922250370497</v>
      </c>
      <c r="EF12" s="2">
        <f ca="1">EE12*2-IF(EE12*2&gt;=Solutions!$B$9,Solutions!$B$9,0)</f>
        <v>49844500740994</v>
      </c>
      <c r="EG12" s="2">
        <f ca="1">EF12*2-IF(EF12*2&gt;=Solutions!$B$9,Solutions!$B$9,0)</f>
        <v>99689001481988</v>
      </c>
      <c r="EH12" s="2">
        <f ca="1">EG12*2-IF(EG12*2&gt;=Solutions!$B$9,Solutions!$B$9,0)</f>
        <v>80062285449929</v>
      </c>
      <c r="EI12" s="2">
        <f ca="1">EH12*2-IF(EH12*2&gt;=Solutions!$B$9,Solutions!$B$9,0)</f>
        <v>40808853385811</v>
      </c>
      <c r="EJ12" s="2">
        <f ca="1">EI12*2-IF(EI12*2&gt;=Solutions!$B$9,Solutions!$B$9,0)</f>
        <v>81617706771622</v>
      </c>
      <c r="EK12" s="2">
        <f ca="1">EJ12*2-IF(EJ12*2&gt;=Solutions!$B$9,Solutions!$B$9,0)</f>
        <v>43919696029197</v>
      </c>
      <c r="EL12" s="2">
        <f ca="1">EK12*2-IF(EK12*2&gt;=Solutions!$B$9,Solutions!$B$9,0)</f>
        <v>87839392058394</v>
      </c>
      <c r="EM12" s="2">
        <f ca="1">EL12*2-IF(EL12*2&gt;=Solutions!$B$9,Solutions!$B$9,0)</f>
        <v>56363066602741</v>
      </c>
      <c r="EN12" s="2">
        <f ca="1">EM12*2-IF(EM12*2&gt;=Solutions!$B$9,Solutions!$B$9,0)</f>
        <v>112726133205482</v>
      </c>
      <c r="EO12" s="2">
        <f ca="1">EN12*2-IF(EN12*2&gt;=Solutions!$B$9,Solutions!$B$9,0)</f>
        <v>106136548896917</v>
      </c>
      <c r="EP12" s="2">
        <f ca="1">EO12*2-IF(EO12*2&gt;=Solutions!$B$9,Solutions!$B$9,0)</f>
        <v>92957380279787</v>
      </c>
      <c r="EQ12" s="2">
        <f ca="1">EP12*2-IF(EP12*2&gt;=Solutions!$B$9,Solutions!$B$9,0)</f>
        <v>66599043045527</v>
      </c>
      <c r="ER12" s="2">
        <f ca="1">EQ12*2-IF(EQ12*2&gt;=Solutions!$B$9,Solutions!$B$9,0)</f>
        <v>13882368577007</v>
      </c>
      <c r="ES12" s="2">
        <f ca="1">ER12*2-IF(ER12*2&gt;=Solutions!$B$9,Solutions!$B$9,0)</f>
        <v>27764737154014</v>
      </c>
      <c r="ET12" s="2">
        <f ca="1">ES12*2-IF(ES12*2&gt;=Solutions!$B$9,Solutions!$B$9,0)</f>
        <v>55529474308028</v>
      </c>
      <c r="EU12" s="2">
        <f ca="1">ET12*2-IF(ET12*2&gt;=Solutions!$B$9,Solutions!$B$9,0)</f>
        <v>111058948616056</v>
      </c>
      <c r="EV12" s="2">
        <f ca="1">EU12*2-IF(EU12*2&gt;=Solutions!$B$9,Solutions!$B$9,0)</f>
        <v>102802179718065</v>
      </c>
      <c r="EW12" s="2">
        <f ca="1">EV12*2-IF(EV12*2&gt;=Solutions!$B$9,Solutions!$B$9,0)</f>
        <v>86288641922083</v>
      </c>
      <c r="EX12" s="2">
        <f ca="1">EW12*2-IF(EW12*2&gt;=Solutions!$B$9,Solutions!$B$9,0)</f>
        <v>53261566330119</v>
      </c>
      <c r="EY12" s="2">
        <f ca="1">EX12*2-IF(EX12*2&gt;=Solutions!$B$9,Solutions!$B$9,0)</f>
        <v>106523132660238</v>
      </c>
      <c r="EZ12" s="2">
        <f ca="1">EY12*2-IF(EY12*2&gt;=Solutions!$B$9,Solutions!$B$9,0)</f>
        <v>93730547806429</v>
      </c>
      <c r="FA12" s="2">
        <f ca="1">EZ12*2-IF(EZ12*2&gt;=Solutions!$B$9,Solutions!$B$9,0)</f>
        <v>68145378098811</v>
      </c>
    </row>
    <row r="13" spans="1:157">
      <c r="A13" s="1">
        <v>10</v>
      </c>
      <c r="B13" s="1">
        <f t="shared" si="101"/>
        <v>1024</v>
      </c>
      <c r="C13" s="1">
        <f ca="1">MOD(MOD(SUMPRODUCT(--ISODD(INT(C12/D$2:K$2)),D13:K13),Solutions!$B$9)+MOD(SUMPRODUCT(--ISODD(INT(C12/L$2:S$2)),L13:S13),Solutions!$B$9)+MOD(SUMPRODUCT(--ISODD(INT(C12/T$2:AA$2)),T13:AA13),Solutions!$B$9)+MOD(SUMPRODUCT(--ISODD(INT(C12/AB$2:AI$2)),AB13:AI13),Solutions!$B$9)+MOD(SUMPRODUCT(--ISODD(INT(C12/AJ$2:AQ$2)),AJ13:AQ13),Solutions!$B$9)+MOD(SUMPRODUCT(--ISODD(INT(C12/AR$2:AY$2)),AR13:AY13),Solutions!$B$9)+MOD(SUMPRODUCT(--ISODD(INT(C12/AZ$2:BA$2)),AZ13:BA13),Solutions!$B$9),Solutions!$B$9)</f>
        <v>48309751894890</v>
      </c>
      <c r="D13" s="2">
        <f t="shared" ca="1" si="102"/>
        <v>67250482892512</v>
      </c>
      <c r="E13" s="2">
        <f ca="1">D13*2-IF(D13*2&gt;=Solutions!$B$9,Solutions!$B$9,0)</f>
        <v>15185248270977</v>
      </c>
      <c r="F13" s="2">
        <f ca="1">E13*2-IF(E13*2&gt;=Solutions!$B$9,Solutions!$B$9,0)</f>
        <v>30370496541954</v>
      </c>
      <c r="G13" s="2">
        <f ca="1">F13*2-IF(F13*2&gt;=Solutions!$B$9,Solutions!$B$9,0)</f>
        <v>60740993083908</v>
      </c>
      <c r="H13" s="2">
        <f ca="1">G13*2-IF(G13*2&gt;=Solutions!$B$9,Solutions!$B$9,0)</f>
        <v>2166268653769</v>
      </c>
      <c r="I13" s="2">
        <f ca="1">H13*2-IF(H13*2&gt;=Solutions!$B$9,Solutions!$B$9,0)</f>
        <v>4332537307538</v>
      </c>
      <c r="J13" s="2">
        <f ca="1">I13*2-IF(I13*2&gt;=Solutions!$B$9,Solutions!$B$9,0)</f>
        <v>8665074615076</v>
      </c>
      <c r="K13" s="2">
        <f ca="1">J13*2-IF(J13*2&gt;=Solutions!$B$9,Solutions!$B$9,0)</f>
        <v>17330149230152</v>
      </c>
      <c r="L13" s="2">
        <f ca="1">K13*2-IF(K13*2&gt;=Solutions!$B$9,Solutions!$B$9,0)</f>
        <v>34660298460304</v>
      </c>
      <c r="M13" s="2">
        <f ca="1">L13*2-IF(L13*2&gt;=Solutions!$B$9,Solutions!$B$9,0)</f>
        <v>69320596920608</v>
      </c>
      <c r="N13" s="2">
        <f ca="1">M13*2-IF(M13*2&gt;=Solutions!$B$9,Solutions!$B$9,0)</f>
        <v>19325476327169</v>
      </c>
      <c r="O13" s="2">
        <f ca="1">N13*2-IF(N13*2&gt;=Solutions!$B$9,Solutions!$B$9,0)</f>
        <v>38650952654338</v>
      </c>
      <c r="P13" s="2">
        <f ca="1">O13*2-IF(O13*2&gt;=Solutions!$B$9,Solutions!$B$9,0)</f>
        <v>77301905308676</v>
      </c>
      <c r="Q13" s="2">
        <f ca="1">P13*2-IF(P13*2&gt;=Solutions!$B$9,Solutions!$B$9,0)</f>
        <v>35288093103305</v>
      </c>
      <c r="R13" s="2">
        <f ca="1">Q13*2-IF(Q13*2&gt;=Solutions!$B$9,Solutions!$B$9,0)</f>
        <v>70576186206610</v>
      </c>
      <c r="S13" s="2">
        <f ca="1">R13*2-IF(R13*2&gt;=Solutions!$B$9,Solutions!$B$9,0)</f>
        <v>21836654899173</v>
      </c>
      <c r="T13" s="2">
        <f ca="1">S13*2-IF(S13*2&gt;=Solutions!$B$9,Solutions!$B$9,0)</f>
        <v>43673309798346</v>
      </c>
      <c r="U13" s="2">
        <f ca="1">T13*2-IF(T13*2&gt;=Solutions!$B$9,Solutions!$B$9,0)</f>
        <v>87346619596692</v>
      </c>
      <c r="V13" s="2">
        <f ca="1">U13*2-IF(U13*2&gt;=Solutions!$B$9,Solutions!$B$9,0)</f>
        <v>55377521679337</v>
      </c>
      <c r="W13" s="2">
        <f ca="1">V13*2-IF(V13*2&gt;=Solutions!$B$9,Solutions!$B$9,0)</f>
        <v>110755043358674</v>
      </c>
      <c r="X13" s="2">
        <f ca="1">W13*2-IF(W13*2&gt;=Solutions!$B$9,Solutions!$B$9,0)</f>
        <v>102194369203301</v>
      </c>
      <c r="Y13" s="2">
        <f ca="1">X13*2-IF(X13*2&gt;=Solutions!$B$9,Solutions!$B$9,0)</f>
        <v>85073020892555</v>
      </c>
      <c r="Z13" s="2">
        <f ca="1">Y13*2-IF(Y13*2&gt;=Solutions!$B$9,Solutions!$B$9,0)</f>
        <v>50830324271063</v>
      </c>
      <c r="AA13" s="2">
        <f ca="1">Z13*2-IF(Z13*2&gt;=Solutions!$B$9,Solutions!$B$9,0)</f>
        <v>101660648542126</v>
      </c>
      <c r="AB13" s="2">
        <f ca="1">AA13*2-IF(AA13*2&gt;=Solutions!$B$9,Solutions!$B$9,0)</f>
        <v>84005579570205</v>
      </c>
      <c r="AC13" s="2">
        <f ca="1">AB13*2-IF(AB13*2&gt;=Solutions!$B$9,Solutions!$B$9,0)</f>
        <v>48695441626363</v>
      </c>
      <c r="AD13" s="2">
        <f ca="1">AC13*2-IF(AC13*2&gt;=Solutions!$B$9,Solutions!$B$9,0)</f>
        <v>97390883252726</v>
      </c>
      <c r="AE13" s="2">
        <f ca="1">AD13*2-IF(AD13*2&gt;=Solutions!$B$9,Solutions!$B$9,0)</f>
        <v>75466048991405</v>
      </c>
      <c r="AF13" s="2">
        <f ca="1">AE13*2-IF(AE13*2&gt;=Solutions!$B$9,Solutions!$B$9,0)</f>
        <v>31616380468763</v>
      </c>
      <c r="AG13" s="2">
        <f ca="1">AF13*2-IF(AF13*2&gt;=Solutions!$B$9,Solutions!$B$9,0)</f>
        <v>63232760937526</v>
      </c>
      <c r="AH13" s="2">
        <f ca="1">AG13*2-IF(AG13*2&gt;=Solutions!$B$9,Solutions!$B$9,0)</f>
        <v>7149804361005</v>
      </c>
      <c r="AI13" s="2">
        <f ca="1">AH13*2-IF(AH13*2&gt;=Solutions!$B$9,Solutions!$B$9,0)</f>
        <v>14299608722010</v>
      </c>
      <c r="AJ13" s="2">
        <f ca="1">AI13*2-IF(AI13*2&gt;=Solutions!$B$9,Solutions!$B$9,0)</f>
        <v>28599217444020</v>
      </c>
      <c r="AK13" s="2">
        <f ca="1">AJ13*2-IF(AJ13*2&gt;=Solutions!$B$9,Solutions!$B$9,0)</f>
        <v>57198434888040</v>
      </c>
      <c r="AL13" s="2">
        <f ca="1">AK13*2-IF(AK13*2&gt;=Solutions!$B$9,Solutions!$B$9,0)</f>
        <v>114396869776080</v>
      </c>
      <c r="AM13" s="2">
        <f ca="1">AL13*2-IF(AL13*2&gt;=Solutions!$B$9,Solutions!$B$9,0)</f>
        <v>109478022038113</v>
      </c>
      <c r="AN13" s="2">
        <f ca="1">AM13*2-IF(AM13*2&gt;=Solutions!$B$9,Solutions!$B$9,0)</f>
        <v>99640326562179</v>
      </c>
      <c r="AO13" s="2">
        <f ca="1">AN13*2-IF(AN13*2&gt;=Solutions!$B$9,Solutions!$B$9,0)</f>
        <v>79964935610311</v>
      </c>
      <c r="AP13" s="2">
        <f ca="1">AO13*2-IF(AO13*2&gt;=Solutions!$B$9,Solutions!$B$9,0)</f>
        <v>40614153706575</v>
      </c>
      <c r="AQ13" s="2">
        <f ca="1">AP13*2-IF(AP13*2&gt;=Solutions!$B$9,Solutions!$B$9,0)</f>
        <v>81228307413150</v>
      </c>
      <c r="AR13" s="2">
        <f ca="1">AQ13*2-IF(AQ13*2&gt;=Solutions!$B$9,Solutions!$B$9,0)</f>
        <v>43140897312253</v>
      </c>
      <c r="AS13" s="2">
        <f ca="1">AR13*2-IF(AR13*2&gt;=Solutions!$B$9,Solutions!$B$9,0)</f>
        <v>86281794624506</v>
      </c>
      <c r="AT13" s="2">
        <f ca="1">AS13*2-IF(AS13*2&gt;=Solutions!$B$9,Solutions!$B$9,0)</f>
        <v>53247871734965</v>
      </c>
      <c r="AU13" s="2">
        <f ca="1">AT13*2-IF(AT13*2&gt;=Solutions!$B$9,Solutions!$B$9,0)</f>
        <v>106495743469930</v>
      </c>
      <c r="AV13" s="2">
        <f ca="1">AU13*2-IF(AU13*2&gt;=Solutions!$B$9,Solutions!$B$9,0)</f>
        <v>93675769425813</v>
      </c>
      <c r="AW13" s="2">
        <f ca="1">AV13*2-IF(AV13*2&gt;=Solutions!$B$9,Solutions!$B$9,0)</f>
        <v>68035821337579</v>
      </c>
      <c r="AX13" s="2">
        <f ca="1">AW13*2-IF(AW13*2&gt;=Solutions!$B$9,Solutions!$B$9,0)</f>
        <v>16755925161111</v>
      </c>
      <c r="AY13" s="2">
        <f ca="1">AX13*2-IF(AX13*2&gt;=Solutions!$B$9,Solutions!$B$9,0)</f>
        <v>33511850322222</v>
      </c>
      <c r="AZ13" s="2">
        <f ca="1">AY13*2-IF(AY13*2&gt;=Solutions!$B$9,Solutions!$B$9,0)</f>
        <v>67023700644444</v>
      </c>
      <c r="BA13" s="2">
        <f ca="1">AZ13*2-IF(AZ13*2&gt;=Solutions!$B$9,Solutions!$B$9,0)</f>
        <v>14731683774841</v>
      </c>
      <c r="BB13" s="1">
        <f ca="1">MOD(MOD(SUMPRODUCT(--ISODD(INT(BB12/BC$2:BJ$2)),BC13:BJ13),Solutions!$B$9)+MOD(SUMPRODUCT(--ISODD(INT(BB12/BK$2:BR$2)),BK13:BR13),Solutions!$B$9)+MOD(SUMPRODUCT(--ISODD(INT(BB12/BS$2:BZ$2)),BS13:BZ13),Solutions!$B$9)+MOD(SUMPRODUCT(--ISODD(INT(BB12/CA$2:CH$2)),CA13:CH13),Solutions!$B$9)+MOD(SUMPRODUCT(--ISODD(INT(BB12/CI$2:CP$2)),CI13:CP13),Solutions!$B$9)+MOD(SUMPRODUCT(--ISODD(INT(BB12/CQ$2:CX$2)),CQ13:CX13),Solutions!$B$9)+MOD(SUMPRODUCT(--ISODD(INT(BB12/CY$2:CZ$2)),CY13:CZ13),Solutions!$B$9),Solutions!$B$9)</f>
        <v>40554208745008</v>
      </c>
      <c r="BC13" s="2">
        <f t="shared" ca="1" si="103"/>
        <v>67250482892511</v>
      </c>
      <c r="BD13" s="2">
        <f ca="1">BC13*2-IF(BC13*2&gt;=Solutions!$B$9,Solutions!$B$9,0)</f>
        <v>15185248270975</v>
      </c>
      <c r="BE13" s="2">
        <f ca="1">BD13*2-IF(BD13*2&gt;=Solutions!$B$9,Solutions!$B$9,0)</f>
        <v>30370496541950</v>
      </c>
      <c r="BF13" s="2">
        <f ca="1">BE13*2-IF(BE13*2&gt;=Solutions!$B$9,Solutions!$B$9,0)</f>
        <v>60740993083900</v>
      </c>
      <c r="BG13" s="2">
        <f ca="1">BF13*2-IF(BF13*2&gt;=Solutions!$B$9,Solutions!$B$9,0)</f>
        <v>2166268653753</v>
      </c>
      <c r="BH13" s="2">
        <f ca="1">BG13*2-IF(BG13*2&gt;=Solutions!$B$9,Solutions!$B$9,0)</f>
        <v>4332537307506</v>
      </c>
      <c r="BI13" s="2">
        <f ca="1">BH13*2-IF(BH13*2&gt;=Solutions!$B$9,Solutions!$B$9,0)</f>
        <v>8665074615012</v>
      </c>
      <c r="BJ13" s="2">
        <f ca="1">BI13*2-IF(BI13*2&gt;=Solutions!$B$9,Solutions!$B$9,0)</f>
        <v>17330149230024</v>
      </c>
      <c r="BK13" s="2">
        <f ca="1">BJ13*2-IF(BJ13*2&gt;=Solutions!$B$9,Solutions!$B$9,0)</f>
        <v>34660298460048</v>
      </c>
      <c r="BL13" s="2">
        <f ca="1">BK13*2-IF(BK13*2&gt;=Solutions!$B$9,Solutions!$B$9,0)</f>
        <v>69320596920096</v>
      </c>
      <c r="BM13" s="2">
        <f ca="1">BL13*2-IF(BL13*2&gt;=Solutions!$B$9,Solutions!$B$9,0)</f>
        <v>19325476326145</v>
      </c>
      <c r="BN13" s="2">
        <f ca="1">BM13*2-IF(BM13*2&gt;=Solutions!$B$9,Solutions!$B$9,0)</f>
        <v>38650952652290</v>
      </c>
      <c r="BO13" s="2">
        <f ca="1">BN13*2-IF(BN13*2&gt;=Solutions!$B$9,Solutions!$B$9,0)</f>
        <v>77301905304580</v>
      </c>
      <c r="BP13" s="2">
        <f ca="1">BO13*2-IF(BO13*2&gt;=Solutions!$B$9,Solutions!$B$9,0)</f>
        <v>35288093095113</v>
      </c>
      <c r="BQ13" s="2">
        <f ca="1">BP13*2-IF(BP13*2&gt;=Solutions!$B$9,Solutions!$B$9,0)</f>
        <v>70576186190226</v>
      </c>
      <c r="BR13" s="2">
        <f ca="1">BQ13*2-IF(BQ13*2&gt;=Solutions!$B$9,Solutions!$B$9,0)</f>
        <v>21836654866405</v>
      </c>
      <c r="BS13" s="2">
        <f ca="1">BR13*2-IF(BR13*2&gt;=Solutions!$B$9,Solutions!$B$9,0)</f>
        <v>43673309732810</v>
      </c>
      <c r="BT13" s="2">
        <f ca="1">BS13*2-IF(BS13*2&gt;=Solutions!$B$9,Solutions!$B$9,0)</f>
        <v>87346619465620</v>
      </c>
      <c r="BU13" s="2">
        <f ca="1">BT13*2-IF(BT13*2&gt;=Solutions!$B$9,Solutions!$B$9,0)</f>
        <v>55377521417193</v>
      </c>
      <c r="BV13" s="2">
        <f ca="1">BU13*2-IF(BU13*2&gt;=Solutions!$B$9,Solutions!$B$9,0)</f>
        <v>110755042834386</v>
      </c>
      <c r="BW13" s="2">
        <f ca="1">BV13*2-IF(BV13*2&gt;=Solutions!$B$9,Solutions!$B$9,0)</f>
        <v>102194368154725</v>
      </c>
      <c r="BX13" s="2">
        <f ca="1">BW13*2-IF(BW13*2&gt;=Solutions!$B$9,Solutions!$B$9,0)</f>
        <v>85073018795403</v>
      </c>
      <c r="BY13" s="2">
        <f ca="1">BX13*2-IF(BX13*2&gt;=Solutions!$B$9,Solutions!$B$9,0)</f>
        <v>50830320076759</v>
      </c>
      <c r="BZ13" s="2">
        <f ca="1">BY13*2-IF(BY13*2&gt;=Solutions!$B$9,Solutions!$B$9,0)</f>
        <v>101660640153518</v>
      </c>
      <c r="CA13" s="2">
        <f ca="1">BZ13*2-IF(BZ13*2&gt;=Solutions!$B$9,Solutions!$B$9,0)</f>
        <v>84005562792989</v>
      </c>
      <c r="CB13" s="2">
        <f ca="1">CA13*2-IF(CA13*2&gt;=Solutions!$B$9,Solutions!$B$9,0)</f>
        <v>48695408071931</v>
      </c>
      <c r="CC13" s="2">
        <f ca="1">CB13*2-IF(CB13*2&gt;=Solutions!$B$9,Solutions!$B$9,0)</f>
        <v>97390816143862</v>
      </c>
      <c r="CD13" s="2">
        <f ca="1">CC13*2-IF(CC13*2&gt;=Solutions!$B$9,Solutions!$B$9,0)</f>
        <v>75465914773677</v>
      </c>
      <c r="CE13" s="2">
        <f ca="1">CD13*2-IF(CD13*2&gt;=Solutions!$B$9,Solutions!$B$9,0)</f>
        <v>31616112033307</v>
      </c>
      <c r="CF13" s="2">
        <f ca="1">CE13*2-IF(CE13*2&gt;=Solutions!$B$9,Solutions!$B$9,0)</f>
        <v>63232224066614</v>
      </c>
      <c r="CG13" s="2">
        <f ca="1">CF13*2-IF(CF13*2&gt;=Solutions!$B$9,Solutions!$B$9,0)</f>
        <v>7148730619181</v>
      </c>
      <c r="CH13" s="2">
        <f ca="1">CG13*2-IF(CG13*2&gt;=Solutions!$B$9,Solutions!$B$9,0)</f>
        <v>14297461238362</v>
      </c>
      <c r="CI13" s="2">
        <f ca="1">CH13*2-IF(CH13*2&gt;=Solutions!$B$9,Solutions!$B$9,0)</f>
        <v>28594922476724</v>
      </c>
      <c r="CJ13" s="2">
        <f ca="1">CI13*2-IF(CI13*2&gt;=Solutions!$B$9,Solutions!$B$9,0)</f>
        <v>57189844953448</v>
      </c>
      <c r="CK13" s="2">
        <f ca="1">CJ13*2-IF(CJ13*2&gt;=Solutions!$B$9,Solutions!$B$9,0)</f>
        <v>114379689906896</v>
      </c>
      <c r="CL13" s="2">
        <f ca="1">CK13*2-IF(CK13*2&gt;=Solutions!$B$9,Solutions!$B$9,0)</f>
        <v>109443662299745</v>
      </c>
      <c r="CM13" s="2">
        <f ca="1">CL13*2-IF(CL13*2&gt;=Solutions!$B$9,Solutions!$B$9,0)</f>
        <v>99571607085443</v>
      </c>
      <c r="CN13" s="2">
        <f ca="1">CM13*2-IF(CM13*2&gt;=Solutions!$B$9,Solutions!$B$9,0)</f>
        <v>79827496656839</v>
      </c>
      <c r="CO13" s="2">
        <f ca="1">CN13*2-IF(CN13*2&gt;=Solutions!$B$9,Solutions!$B$9,0)</f>
        <v>40339275799631</v>
      </c>
      <c r="CP13" s="2">
        <f ca="1">CO13*2-IF(CO13*2&gt;=Solutions!$B$9,Solutions!$B$9,0)</f>
        <v>80678551599262</v>
      </c>
      <c r="CQ13" s="2">
        <f ca="1">CP13*2-IF(CP13*2&gt;=Solutions!$B$9,Solutions!$B$9,0)</f>
        <v>42041385684477</v>
      </c>
      <c r="CR13" s="2">
        <f ca="1">CQ13*2-IF(CQ13*2&gt;=Solutions!$B$9,Solutions!$B$9,0)</f>
        <v>84082771368954</v>
      </c>
      <c r="CS13" s="2">
        <f ca="1">CR13*2-IF(CR13*2&gt;=Solutions!$B$9,Solutions!$B$9,0)</f>
        <v>48849825223861</v>
      </c>
      <c r="CT13" s="2">
        <f ca="1">CS13*2-IF(CS13*2&gt;=Solutions!$B$9,Solutions!$B$9,0)</f>
        <v>97699650447722</v>
      </c>
      <c r="CU13" s="2">
        <f ca="1">CT13*2-IF(CT13*2&gt;=Solutions!$B$9,Solutions!$B$9,0)</f>
        <v>76083583381397</v>
      </c>
      <c r="CV13" s="2">
        <f ca="1">CU13*2-IF(CU13*2&gt;=Solutions!$B$9,Solutions!$B$9,0)</f>
        <v>32851449248747</v>
      </c>
      <c r="CW13" s="2">
        <f ca="1">CV13*2-IF(CV13*2&gt;=Solutions!$B$9,Solutions!$B$9,0)</f>
        <v>65702898497494</v>
      </c>
      <c r="CX13" s="2">
        <f ca="1">CW13*2-IF(CW13*2&gt;=Solutions!$B$9,Solutions!$B$9,0)</f>
        <v>12090079480941</v>
      </c>
      <c r="CY13" s="2">
        <f ca="1">CX13*2-IF(CX13*2&gt;=Solutions!$B$9,Solutions!$B$9,0)</f>
        <v>24180158961882</v>
      </c>
      <c r="CZ13" s="2">
        <f ca="1">CY13*2-IF(CY13*2&gt;=Solutions!$B$9,Solutions!$B$9,0)</f>
        <v>48360317923764</v>
      </c>
      <c r="DA13" s="1">
        <f t="shared" si="104"/>
        <v>99357013746</v>
      </c>
      <c r="DB13" s="1">
        <f ca="1">IF(ISODD(DA13),MOD(DB12+MOD(SUMPRODUCT(--ISODD(INT(C13/DD$2:DK$2)),DD13:DK13),Solutions!$B$9)+MOD(SUMPRODUCT(--ISODD(INT(C13/DL$2:DS$2)),DL13:DS13),Solutions!$B$9)+MOD(SUMPRODUCT(--ISODD(INT(C13/DT$2:EA$2)),DT13:EA13),Solutions!$B$9)+MOD(SUMPRODUCT(--ISODD(INT(C13/EB$2:EI$2)),EB13:EI13),Solutions!$B$9)+MOD(SUMPRODUCT(--ISODD(INT(C13/EJ$2:EQ$2)),EJ13:EQ13),Solutions!$B$9)+MOD(SUMPRODUCT(--ISODD(INT(C13/ER$2:EY$2)),ER13:EY13),Solutions!$B$9)+MOD(SUMPRODUCT(--ISODD(INT(C13/EZ$2:FA$2)),EZ13:FA13),Solutions!$B$9),Solutions!$B$9),DB12)</f>
        <v>23621045401665</v>
      </c>
      <c r="DC13" s="1">
        <f ca="1">IF(ISODD(DA13),MOD(MOD(SUMPRODUCT(--ISODD(INT(BB13/DD$2:DK$2)),DD13:DK13),Solutions!$B$9)+MOD(SUMPRODUCT(--ISODD(INT(BB13/DL$2:DS$2)),DL13:DS13),Solutions!$B$9)+MOD(SUMPRODUCT(--ISODD(INT(BB13/DT$2:EA$2)),DT13:EA13),Solutions!$B$9)+MOD(SUMPRODUCT(--ISODD(INT(BB13/EB$2:EI$2)),EB13:EI13),Solutions!$B$9)+MOD(SUMPRODUCT(--ISODD(INT(BB13/EJ$2:EQ$2)),EJ13:EQ13),Solutions!$B$9)+MOD(SUMPRODUCT(--ISODD(INT(BB13/ER$2:EY$2)),ER13:EY13),Solutions!$B$9)+MOD(SUMPRODUCT(--ISODD(INT(BB13/EZ$2:FA$2)),EZ13:FA13),Solutions!$B$9),Solutions!$B$9),DC12)</f>
        <v>47161827908661</v>
      </c>
      <c r="DD13" s="2">
        <f t="shared" ca="1" si="100"/>
        <v>47161827908661</v>
      </c>
      <c r="DE13" s="2">
        <f ca="1">DD13*2-IF(DD13*2&gt;=Solutions!$B$9,Solutions!$B$9,0)</f>
        <v>94323655817322</v>
      </c>
      <c r="DF13" s="2">
        <f ca="1">DE13*2-IF(DE13*2&gt;=Solutions!$B$9,Solutions!$B$9,0)</f>
        <v>69331594120597</v>
      </c>
      <c r="DG13" s="2">
        <f ca="1">DF13*2-IF(DF13*2&gt;=Solutions!$B$9,Solutions!$B$9,0)</f>
        <v>19347470727147</v>
      </c>
      <c r="DH13" s="2">
        <f ca="1">DG13*2-IF(DG13*2&gt;=Solutions!$B$9,Solutions!$B$9,0)</f>
        <v>38694941454294</v>
      </c>
      <c r="DI13" s="2">
        <f ca="1">DH13*2-IF(DH13*2&gt;=Solutions!$B$9,Solutions!$B$9,0)</f>
        <v>77389882908588</v>
      </c>
      <c r="DJ13" s="2">
        <f ca="1">DI13*2-IF(DI13*2&gt;=Solutions!$B$9,Solutions!$B$9,0)</f>
        <v>35464048303129</v>
      </c>
      <c r="DK13" s="2">
        <f ca="1">DJ13*2-IF(DJ13*2&gt;=Solutions!$B$9,Solutions!$B$9,0)</f>
        <v>70928096606258</v>
      </c>
      <c r="DL13" s="2">
        <f ca="1">DK13*2-IF(DK13*2&gt;=Solutions!$B$9,Solutions!$B$9,0)</f>
        <v>22540475698469</v>
      </c>
      <c r="DM13" s="2">
        <f ca="1">DL13*2-IF(DL13*2&gt;=Solutions!$B$9,Solutions!$B$9,0)</f>
        <v>45080951396938</v>
      </c>
      <c r="DN13" s="2">
        <f ca="1">DM13*2-IF(DM13*2&gt;=Solutions!$B$9,Solutions!$B$9,0)</f>
        <v>90161902793876</v>
      </c>
      <c r="DO13" s="2">
        <f ca="1">DN13*2-IF(DN13*2&gt;=Solutions!$B$9,Solutions!$B$9,0)</f>
        <v>61008088073705</v>
      </c>
      <c r="DP13" s="2">
        <f ca="1">DO13*2-IF(DO13*2&gt;=Solutions!$B$9,Solutions!$B$9,0)</f>
        <v>2700458633363</v>
      </c>
      <c r="DQ13" s="2">
        <f ca="1">DP13*2-IF(DP13*2&gt;=Solutions!$B$9,Solutions!$B$9,0)</f>
        <v>5400917266726</v>
      </c>
      <c r="DR13" s="2">
        <f ca="1">DQ13*2-IF(DQ13*2&gt;=Solutions!$B$9,Solutions!$B$9,0)</f>
        <v>10801834533452</v>
      </c>
      <c r="DS13" s="2">
        <f ca="1">DR13*2-IF(DR13*2&gt;=Solutions!$B$9,Solutions!$B$9,0)</f>
        <v>21603669066904</v>
      </c>
      <c r="DT13" s="2">
        <f ca="1">DS13*2-IF(DS13*2&gt;=Solutions!$B$9,Solutions!$B$9,0)</f>
        <v>43207338133808</v>
      </c>
      <c r="DU13" s="2">
        <f ca="1">DT13*2-IF(DT13*2&gt;=Solutions!$B$9,Solutions!$B$9,0)</f>
        <v>86414676267616</v>
      </c>
      <c r="DV13" s="2">
        <f ca="1">DU13*2-IF(DU13*2&gt;=Solutions!$B$9,Solutions!$B$9,0)</f>
        <v>53513635021185</v>
      </c>
      <c r="DW13" s="2">
        <f ca="1">DV13*2-IF(DV13*2&gt;=Solutions!$B$9,Solutions!$B$9,0)</f>
        <v>107027270042370</v>
      </c>
      <c r="DX13" s="2">
        <f ca="1">DW13*2-IF(DW13*2&gt;=Solutions!$B$9,Solutions!$B$9,0)</f>
        <v>94738822570693</v>
      </c>
      <c r="DY13" s="2">
        <f ca="1">DX13*2-IF(DX13*2&gt;=Solutions!$B$9,Solutions!$B$9,0)</f>
        <v>70161927627339</v>
      </c>
      <c r="DZ13" s="2">
        <f ca="1">DY13*2-IF(DY13*2&gt;=Solutions!$B$9,Solutions!$B$9,0)</f>
        <v>21008137740631</v>
      </c>
      <c r="EA13" s="2">
        <f ca="1">DZ13*2-IF(DZ13*2&gt;=Solutions!$B$9,Solutions!$B$9,0)</f>
        <v>42016275481262</v>
      </c>
      <c r="EB13" s="2">
        <f ca="1">EA13*2-IF(EA13*2&gt;=Solutions!$B$9,Solutions!$B$9,0)</f>
        <v>84032550962524</v>
      </c>
      <c r="EC13" s="2">
        <f ca="1">EB13*2-IF(EB13*2&gt;=Solutions!$B$9,Solutions!$B$9,0)</f>
        <v>48749384411001</v>
      </c>
      <c r="ED13" s="2">
        <f ca="1">EC13*2-IF(EC13*2&gt;=Solutions!$B$9,Solutions!$B$9,0)</f>
        <v>97498768822002</v>
      </c>
      <c r="EE13" s="2">
        <f ca="1">ED13*2-IF(ED13*2&gt;=Solutions!$B$9,Solutions!$B$9,0)</f>
        <v>75681820129957</v>
      </c>
      <c r="EF13" s="2">
        <f ca="1">EE13*2-IF(EE13*2&gt;=Solutions!$B$9,Solutions!$B$9,0)</f>
        <v>32047922745867</v>
      </c>
      <c r="EG13" s="2">
        <f ca="1">EF13*2-IF(EF13*2&gt;=Solutions!$B$9,Solutions!$B$9,0)</f>
        <v>64095845491734</v>
      </c>
      <c r="EH13" s="2">
        <f ca="1">EG13*2-IF(EG13*2&gt;=Solutions!$B$9,Solutions!$B$9,0)</f>
        <v>8875973469421</v>
      </c>
      <c r="EI13" s="2">
        <f ca="1">EH13*2-IF(EH13*2&gt;=Solutions!$B$9,Solutions!$B$9,0)</f>
        <v>17751946938842</v>
      </c>
      <c r="EJ13" s="2">
        <f ca="1">EI13*2-IF(EI13*2&gt;=Solutions!$B$9,Solutions!$B$9,0)</f>
        <v>35503893877684</v>
      </c>
      <c r="EK13" s="2">
        <f ca="1">EJ13*2-IF(EJ13*2&gt;=Solutions!$B$9,Solutions!$B$9,0)</f>
        <v>71007787755368</v>
      </c>
      <c r="EL13" s="2">
        <f ca="1">EK13*2-IF(EK13*2&gt;=Solutions!$B$9,Solutions!$B$9,0)</f>
        <v>22699857996689</v>
      </c>
      <c r="EM13" s="2">
        <f ca="1">EL13*2-IF(EL13*2&gt;=Solutions!$B$9,Solutions!$B$9,0)</f>
        <v>45399715993378</v>
      </c>
      <c r="EN13" s="2">
        <f ca="1">EM13*2-IF(EM13*2&gt;=Solutions!$B$9,Solutions!$B$9,0)</f>
        <v>90799431986756</v>
      </c>
      <c r="EO13" s="2">
        <f ca="1">EN13*2-IF(EN13*2&gt;=Solutions!$B$9,Solutions!$B$9,0)</f>
        <v>62283146459465</v>
      </c>
      <c r="EP13" s="2">
        <f ca="1">EO13*2-IF(EO13*2&gt;=Solutions!$B$9,Solutions!$B$9,0)</f>
        <v>5250575404883</v>
      </c>
      <c r="EQ13" s="2">
        <f ca="1">EP13*2-IF(EP13*2&gt;=Solutions!$B$9,Solutions!$B$9,0)</f>
        <v>10501150809766</v>
      </c>
      <c r="ER13" s="2">
        <f ca="1">EQ13*2-IF(EQ13*2&gt;=Solutions!$B$9,Solutions!$B$9,0)</f>
        <v>21002301619532</v>
      </c>
      <c r="ES13" s="2">
        <f ca="1">ER13*2-IF(ER13*2&gt;=Solutions!$B$9,Solutions!$B$9,0)</f>
        <v>42004603239064</v>
      </c>
      <c r="ET13" s="2">
        <f ca="1">ES13*2-IF(ES13*2&gt;=Solutions!$B$9,Solutions!$B$9,0)</f>
        <v>84009206478128</v>
      </c>
      <c r="EU13" s="2">
        <f ca="1">ET13*2-IF(ET13*2&gt;=Solutions!$B$9,Solutions!$B$9,0)</f>
        <v>48702695442209</v>
      </c>
      <c r="EV13" s="2">
        <f ca="1">EU13*2-IF(EU13*2&gt;=Solutions!$B$9,Solutions!$B$9,0)</f>
        <v>97405390884418</v>
      </c>
      <c r="EW13" s="2">
        <f ca="1">EV13*2-IF(EV13*2&gt;=Solutions!$B$9,Solutions!$B$9,0)</f>
        <v>75495064254789</v>
      </c>
      <c r="EX13" s="2">
        <f ca="1">EW13*2-IF(EW13*2&gt;=Solutions!$B$9,Solutions!$B$9,0)</f>
        <v>31674410995531</v>
      </c>
      <c r="EY13" s="2">
        <f ca="1">EX13*2-IF(EX13*2&gt;=Solutions!$B$9,Solutions!$B$9,0)</f>
        <v>63348821991062</v>
      </c>
      <c r="EZ13" s="2">
        <f ca="1">EY13*2-IF(EY13*2&gt;=Solutions!$B$9,Solutions!$B$9,0)</f>
        <v>7381926468077</v>
      </c>
      <c r="FA13" s="2">
        <f ca="1">EZ13*2-IF(EZ13*2&gt;=Solutions!$B$9,Solutions!$B$9,0)</f>
        <v>14763852936154</v>
      </c>
    </row>
    <row r="14" spans="1:157">
      <c r="A14" s="1">
        <v>11</v>
      </c>
      <c r="B14" s="1">
        <f t="shared" si="101"/>
        <v>2048</v>
      </c>
      <c r="C14" s="1">
        <f ca="1">MOD(MOD(SUMPRODUCT(--ISODD(INT(C13/D$2:K$2)),D14:K14),Solutions!$B$9)+MOD(SUMPRODUCT(--ISODD(INT(C13/L$2:S$2)),L14:S14),Solutions!$B$9)+MOD(SUMPRODUCT(--ISODD(INT(C13/T$2:AA$2)),T14:AA14),Solutions!$B$9)+MOD(SUMPRODUCT(--ISODD(INT(C13/AB$2:AI$2)),AB14:AI14),Solutions!$B$9)+MOD(SUMPRODUCT(--ISODD(INT(C13/AJ$2:AQ$2)),AJ14:AQ14),Solutions!$B$9)+MOD(SUMPRODUCT(--ISODD(INT(C13/AR$2:AY$2)),AR14:AY14),Solutions!$B$9)+MOD(SUMPRODUCT(--ISODD(INT(C13/AZ$2:BA$2)),AZ14:BA14),Solutions!$B$9),Solutions!$B$9)</f>
        <v>84654226679655</v>
      </c>
      <c r="D14" s="2">
        <f t="shared" ca="1" si="102"/>
        <v>40554208745009</v>
      </c>
      <c r="E14" s="2">
        <f ca="1">D14*2-IF(D14*2&gt;=Solutions!$B$9,Solutions!$B$9,0)</f>
        <v>81108417490018</v>
      </c>
      <c r="F14" s="2">
        <f ca="1">E14*2-IF(E14*2&gt;=Solutions!$B$9,Solutions!$B$9,0)</f>
        <v>42901117465989</v>
      </c>
      <c r="G14" s="2">
        <f ca="1">F14*2-IF(F14*2&gt;=Solutions!$B$9,Solutions!$B$9,0)</f>
        <v>85802234931978</v>
      </c>
      <c r="H14" s="2">
        <f ca="1">G14*2-IF(G14*2&gt;=Solutions!$B$9,Solutions!$B$9,0)</f>
        <v>52288752349909</v>
      </c>
      <c r="I14" s="2">
        <f ca="1">H14*2-IF(H14*2&gt;=Solutions!$B$9,Solutions!$B$9,0)</f>
        <v>104577504699818</v>
      </c>
      <c r="J14" s="2">
        <f ca="1">I14*2-IF(I14*2&gt;=Solutions!$B$9,Solutions!$B$9,0)</f>
        <v>89839291885589</v>
      </c>
      <c r="K14" s="2">
        <f ca="1">J14*2-IF(J14*2&gt;=Solutions!$B$9,Solutions!$B$9,0)</f>
        <v>60362866257131</v>
      </c>
      <c r="L14" s="2">
        <f ca="1">K14*2-IF(K14*2&gt;=Solutions!$B$9,Solutions!$B$9,0)</f>
        <v>1410015000215</v>
      </c>
      <c r="M14" s="2">
        <f ca="1">L14*2-IF(L14*2&gt;=Solutions!$B$9,Solutions!$B$9,0)</f>
        <v>2820030000430</v>
      </c>
      <c r="N14" s="2">
        <f ca="1">M14*2-IF(M14*2&gt;=Solutions!$B$9,Solutions!$B$9,0)</f>
        <v>5640060000860</v>
      </c>
      <c r="O14" s="2">
        <f ca="1">N14*2-IF(N14*2&gt;=Solutions!$B$9,Solutions!$B$9,0)</f>
        <v>11280120001720</v>
      </c>
      <c r="P14" s="2">
        <f ca="1">O14*2-IF(O14*2&gt;=Solutions!$B$9,Solutions!$B$9,0)</f>
        <v>22560240003440</v>
      </c>
      <c r="Q14" s="2">
        <f ca="1">P14*2-IF(P14*2&gt;=Solutions!$B$9,Solutions!$B$9,0)</f>
        <v>45120480006880</v>
      </c>
      <c r="R14" s="2">
        <f ca="1">Q14*2-IF(Q14*2&gt;=Solutions!$B$9,Solutions!$B$9,0)</f>
        <v>90240960013760</v>
      </c>
      <c r="S14" s="2">
        <f ca="1">R14*2-IF(R14*2&gt;=Solutions!$B$9,Solutions!$B$9,0)</f>
        <v>61166202513473</v>
      </c>
      <c r="T14" s="2">
        <f ca="1">S14*2-IF(S14*2&gt;=Solutions!$B$9,Solutions!$B$9,0)</f>
        <v>3016687512899</v>
      </c>
      <c r="U14" s="2">
        <f ca="1">T14*2-IF(T14*2&gt;=Solutions!$B$9,Solutions!$B$9,0)</f>
        <v>6033375025798</v>
      </c>
      <c r="V14" s="2">
        <f ca="1">U14*2-IF(U14*2&gt;=Solutions!$B$9,Solutions!$B$9,0)</f>
        <v>12066750051596</v>
      </c>
      <c r="W14" s="2">
        <f ca="1">V14*2-IF(V14*2&gt;=Solutions!$B$9,Solutions!$B$9,0)</f>
        <v>24133500103192</v>
      </c>
      <c r="X14" s="2">
        <f ca="1">W14*2-IF(W14*2&gt;=Solutions!$B$9,Solutions!$B$9,0)</f>
        <v>48267000206384</v>
      </c>
      <c r="Y14" s="2">
        <f ca="1">X14*2-IF(X14*2&gt;=Solutions!$B$9,Solutions!$B$9,0)</f>
        <v>96534000412768</v>
      </c>
      <c r="Z14" s="2">
        <f ca="1">Y14*2-IF(Y14*2&gt;=Solutions!$B$9,Solutions!$B$9,0)</f>
        <v>73752283311489</v>
      </c>
      <c r="AA14" s="2">
        <f ca="1">Z14*2-IF(Z14*2&gt;=Solutions!$B$9,Solutions!$B$9,0)</f>
        <v>28188849108931</v>
      </c>
      <c r="AB14" s="2">
        <f ca="1">AA14*2-IF(AA14*2&gt;=Solutions!$B$9,Solutions!$B$9,0)</f>
        <v>56377698217862</v>
      </c>
      <c r="AC14" s="2">
        <f ca="1">AB14*2-IF(AB14*2&gt;=Solutions!$B$9,Solutions!$B$9,0)</f>
        <v>112755396435724</v>
      </c>
      <c r="AD14" s="2">
        <f ca="1">AC14*2-IF(AC14*2&gt;=Solutions!$B$9,Solutions!$B$9,0)</f>
        <v>106195075357401</v>
      </c>
      <c r="AE14" s="2">
        <f ca="1">AD14*2-IF(AD14*2&gt;=Solutions!$B$9,Solutions!$B$9,0)</f>
        <v>93074433200755</v>
      </c>
      <c r="AF14" s="2">
        <f ca="1">AE14*2-IF(AE14*2&gt;=Solutions!$B$9,Solutions!$B$9,0)</f>
        <v>66833148887463</v>
      </c>
      <c r="AG14" s="2">
        <f ca="1">AF14*2-IF(AF14*2&gt;=Solutions!$B$9,Solutions!$B$9,0)</f>
        <v>14350580260879</v>
      </c>
      <c r="AH14" s="2">
        <f ca="1">AG14*2-IF(AG14*2&gt;=Solutions!$B$9,Solutions!$B$9,0)</f>
        <v>28701160521758</v>
      </c>
      <c r="AI14" s="2">
        <f ca="1">AH14*2-IF(AH14*2&gt;=Solutions!$B$9,Solutions!$B$9,0)</f>
        <v>57402321043516</v>
      </c>
      <c r="AJ14" s="2">
        <f ca="1">AI14*2-IF(AI14*2&gt;=Solutions!$B$9,Solutions!$B$9,0)</f>
        <v>114804642087032</v>
      </c>
      <c r="AK14" s="2">
        <f ca="1">AJ14*2-IF(AJ14*2&gt;=Solutions!$B$9,Solutions!$B$9,0)</f>
        <v>110293566660017</v>
      </c>
      <c r="AL14" s="2">
        <f ca="1">AK14*2-IF(AK14*2&gt;=Solutions!$B$9,Solutions!$B$9,0)</f>
        <v>101271415805987</v>
      </c>
      <c r="AM14" s="2">
        <f ca="1">AL14*2-IF(AL14*2&gt;=Solutions!$B$9,Solutions!$B$9,0)</f>
        <v>83227114097927</v>
      </c>
      <c r="AN14" s="2">
        <f ca="1">AM14*2-IF(AM14*2&gt;=Solutions!$B$9,Solutions!$B$9,0)</f>
        <v>47138510681807</v>
      </c>
      <c r="AO14" s="2">
        <f ca="1">AN14*2-IF(AN14*2&gt;=Solutions!$B$9,Solutions!$B$9,0)</f>
        <v>94277021363614</v>
      </c>
      <c r="AP14" s="2">
        <f ca="1">AO14*2-IF(AO14*2&gt;=Solutions!$B$9,Solutions!$B$9,0)</f>
        <v>69238325213181</v>
      </c>
      <c r="AQ14" s="2">
        <f ca="1">AP14*2-IF(AP14*2&gt;=Solutions!$B$9,Solutions!$B$9,0)</f>
        <v>19160932912315</v>
      </c>
      <c r="AR14" s="2">
        <f ca="1">AQ14*2-IF(AQ14*2&gt;=Solutions!$B$9,Solutions!$B$9,0)</f>
        <v>38321865824630</v>
      </c>
      <c r="AS14" s="2">
        <f ca="1">AR14*2-IF(AR14*2&gt;=Solutions!$B$9,Solutions!$B$9,0)</f>
        <v>76643731649260</v>
      </c>
      <c r="AT14" s="2">
        <f ca="1">AS14*2-IF(AS14*2&gt;=Solutions!$B$9,Solutions!$B$9,0)</f>
        <v>33971745784473</v>
      </c>
      <c r="AU14" s="2">
        <f ca="1">AT14*2-IF(AT14*2&gt;=Solutions!$B$9,Solutions!$B$9,0)</f>
        <v>67943491568946</v>
      </c>
      <c r="AV14" s="2">
        <f ca="1">AU14*2-IF(AU14*2&gt;=Solutions!$B$9,Solutions!$B$9,0)</f>
        <v>16571265623845</v>
      </c>
      <c r="AW14" s="2">
        <f ca="1">AV14*2-IF(AV14*2&gt;=Solutions!$B$9,Solutions!$B$9,0)</f>
        <v>33142531247690</v>
      </c>
      <c r="AX14" s="2">
        <f ca="1">AW14*2-IF(AW14*2&gt;=Solutions!$B$9,Solutions!$B$9,0)</f>
        <v>66285062495380</v>
      </c>
      <c r="AY14" s="2">
        <f ca="1">AX14*2-IF(AX14*2&gt;=Solutions!$B$9,Solutions!$B$9,0)</f>
        <v>13254407476713</v>
      </c>
      <c r="AZ14" s="2">
        <f ca="1">AY14*2-IF(AY14*2&gt;=Solutions!$B$9,Solutions!$B$9,0)</f>
        <v>26508814953426</v>
      </c>
      <c r="BA14" s="2">
        <f ca="1">AZ14*2-IF(AZ14*2&gt;=Solutions!$B$9,Solutions!$B$9,0)</f>
        <v>53017629906852</v>
      </c>
      <c r="BB14" s="1">
        <f ca="1">MOD(MOD(SUMPRODUCT(--ISODD(INT(BB13/BC$2:BJ$2)),BC14:BJ14),Solutions!$B$9)+MOD(SUMPRODUCT(--ISODD(INT(BB13/BK$2:BR$2)),BK14:BR14),Solutions!$B$9)+MOD(SUMPRODUCT(--ISODD(INT(BB13/BS$2:BZ$2)),BS14:BZ14),Solutions!$B$9)+MOD(SUMPRODUCT(--ISODD(INT(BB13/CA$2:CH$2)),CA14:CH14),Solutions!$B$9)+MOD(SUMPRODUCT(--ISODD(INT(BB13/CI$2:CP$2)),CI14:CP14),Solutions!$B$9)+MOD(SUMPRODUCT(--ISODD(INT(BB13/CQ$2:CX$2)),CQ14:CX14),Solutions!$B$9)+MOD(SUMPRODUCT(--ISODD(INT(BB13/CY$2:CZ$2)),CY14:CZ14),Solutions!$B$9),Solutions!$B$9)</f>
        <v>58999929751688</v>
      </c>
      <c r="BC14" s="2">
        <f t="shared" ca="1" si="103"/>
        <v>40554208745008</v>
      </c>
      <c r="BD14" s="2">
        <f ca="1">BC14*2-IF(BC14*2&gt;=Solutions!$B$9,Solutions!$B$9,0)</f>
        <v>81108417490016</v>
      </c>
      <c r="BE14" s="2">
        <f ca="1">BD14*2-IF(BD14*2&gt;=Solutions!$B$9,Solutions!$B$9,0)</f>
        <v>42901117465985</v>
      </c>
      <c r="BF14" s="2">
        <f ca="1">BE14*2-IF(BE14*2&gt;=Solutions!$B$9,Solutions!$B$9,0)</f>
        <v>85802234931970</v>
      </c>
      <c r="BG14" s="2">
        <f ca="1">BF14*2-IF(BF14*2&gt;=Solutions!$B$9,Solutions!$B$9,0)</f>
        <v>52288752349893</v>
      </c>
      <c r="BH14" s="2">
        <f ca="1">BG14*2-IF(BG14*2&gt;=Solutions!$B$9,Solutions!$B$9,0)</f>
        <v>104577504699786</v>
      </c>
      <c r="BI14" s="2">
        <f ca="1">BH14*2-IF(BH14*2&gt;=Solutions!$B$9,Solutions!$B$9,0)</f>
        <v>89839291885525</v>
      </c>
      <c r="BJ14" s="2">
        <f ca="1">BI14*2-IF(BI14*2&gt;=Solutions!$B$9,Solutions!$B$9,0)</f>
        <v>60362866257003</v>
      </c>
      <c r="BK14" s="2">
        <f ca="1">BJ14*2-IF(BJ14*2&gt;=Solutions!$B$9,Solutions!$B$9,0)</f>
        <v>1410014999959</v>
      </c>
      <c r="BL14" s="2">
        <f ca="1">BK14*2-IF(BK14*2&gt;=Solutions!$B$9,Solutions!$B$9,0)</f>
        <v>2820029999918</v>
      </c>
      <c r="BM14" s="2">
        <f ca="1">BL14*2-IF(BL14*2&gt;=Solutions!$B$9,Solutions!$B$9,0)</f>
        <v>5640059999836</v>
      </c>
      <c r="BN14" s="2">
        <f ca="1">BM14*2-IF(BM14*2&gt;=Solutions!$B$9,Solutions!$B$9,0)</f>
        <v>11280119999672</v>
      </c>
      <c r="BO14" s="2">
        <f ca="1">BN14*2-IF(BN14*2&gt;=Solutions!$B$9,Solutions!$B$9,0)</f>
        <v>22560239999344</v>
      </c>
      <c r="BP14" s="2">
        <f ca="1">BO14*2-IF(BO14*2&gt;=Solutions!$B$9,Solutions!$B$9,0)</f>
        <v>45120479998688</v>
      </c>
      <c r="BQ14" s="2">
        <f ca="1">BP14*2-IF(BP14*2&gt;=Solutions!$B$9,Solutions!$B$9,0)</f>
        <v>90240959997376</v>
      </c>
      <c r="BR14" s="2">
        <f ca="1">BQ14*2-IF(BQ14*2&gt;=Solutions!$B$9,Solutions!$B$9,0)</f>
        <v>61166202480705</v>
      </c>
      <c r="BS14" s="2">
        <f ca="1">BR14*2-IF(BR14*2&gt;=Solutions!$B$9,Solutions!$B$9,0)</f>
        <v>3016687447363</v>
      </c>
      <c r="BT14" s="2">
        <f ca="1">BS14*2-IF(BS14*2&gt;=Solutions!$B$9,Solutions!$B$9,0)</f>
        <v>6033374894726</v>
      </c>
      <c r="BU14" s="2">
        <f ca="1">BT14*2-IF(BT14*2&gt;=Solutions!$B$9,Solutions!$B$9,0)</f>
        <v>12066749789452</v>
      </c>
      <c r="BV14" s="2">
        <f ca="1">BU14*2-IF(BU14*2&gt;=Solutions!$B$9,Solutions!$B$9,0)</f>
        <v>24133499578904</v>
      </c>
      <c r="BW14" s="2">
        <f ca="1">BV14*2-IF(BV14*2&gt;=Solutions!$B$9,Solutions!$B$9,0)</f>
        <v>48266999157808</v>
      </c>
      <c r="BX14" s="2">
        <f ca="1">BW14*2-IF(BW14*2&gt;=Solutions!$B$9,Solutions!$B$9,0)</f>
        <v>96533998315616</v>
      </c>
      <c r="BY14" s="2">
        <f ca="1">BX14*2-IF(BX14*2&gt;=Solutions!$B$9,Solutions!$B$9,0)</f>
        <v>73752279117185</v>
      </c>
      <c r="BZ14" s="2">
        <f ca="1">BY14*2-IF(BY14*2&gt;=Solutions!$B$9,Solutions!$B$9,0)</f>
        <v>28188840720323</v>
      </c>
      <c r="CA14" s="2">
        <f ca="1">BZ14*2-IF(BZ14*2&gt;=Solutions!$B$9,Solutions!$B$9,0)</f>
        <v>56377681440646</v>
      </c>
      <c r="CB14" s="2">
        <f ca="1">CA14*2-IF(CA14*2&gt;=Solutions!$B$9,Solutions!$B$9,0)</f>
        <v>112755362881292</v>
      </c>
      <c r="CC14" s="2">
        <f ca="1">CB14*2-IF(CB14*2&gt;=Solutions!$B$9,Solutions!$B$9,0)</f>
        <v>106195008248537</v>
      </c>
      <c r="CD14" s="2">
        <f ca="1">CC14*2-IF(CC14*2&gt;=Solutions!$B$9,Solutions!$B$9,0)</f>
        <v>93074298983027</v>
      </c>
      <c r="CE14" s="2">
        <f ca="1">CD14*2-IF(CD14*2&gt;=Solutions!$B$9,Solutions!$B$9,0)</f>
        <v>66832880452007</v>
      </c>
      <c r="CF14" s="2">
        <f ca="1">CE14*2-IF(CE14*2&gt;=Solutions!$B$9,Solutions!$B$9,0)</f>
        <v>14350043389967</v>
      </c>
      <c r="CG14" s="2">
        <f ca="1">CF14*2-IF(CF14*2&gt;=Solutions!$B$9,Solutions!$B$9,0)</f>
        <v>28700086779934</v>
      </c>
      <c r="CH14" s="2">
        <f ca="1">CG14*2-IF(CG14*2&gt;=Solutions!$B$9,Solutions!$B$9,0)</f>
        <v>57400173559868</v>
      </c>
      <c r="CI14" s="2">
        <f ca="1">CH14*2-IF(CH14*2&gt;=Solutions!$B$9,Solutions!$B$9,0)</f>
        <v>114800347119736</v>
      </c>
      <c r="CJ14" s="2">
        <f ca="1">CI14*2-IF(CI14*2&gt;=Solutions!$B$9,Solutions!$B$9,0)</f>
        <v>110284976725425</v>
      </c>
      <c r="CK14" s="2">
        <f ca="1">CJ14*2-IF(CJ14*2&gt;=Solutions!$B$9,Solutions!$B$9,0)</f>
        <v>101254235936803</v>
      </c>
      <c r="CL14" s="2">
        <f ca="1">CK14*2-IF(CK14*2&gt;=Solutions!$B$9,Solutions!$B$9,0)</f>
        <v>83192754359559</v>
      </c>
      <c r="CM14" s="2">
        <f ca="1">CL14*2-IF(CL14*2&gt;=Solutions!$B$9,Solutions!$B$9,0)</f>
        <v>47069791205071</v>
      </c>
      <c r="CN14" s="2">
        <f ca="1">CM14*2-IF(CM14*2&gt;=Solutions!$B$9,Solutions!$B$9,0)</f>
        <v>94139582410142</v>
      </c>
      <c r="CO14" s="2">
        <f ca="1">CN14*2-IF(CN14*2&gt;=Solutions!$B$9,Solutions!$B$9,0)</f>
        <v>68963447306237</v>
      </c>
      <c r="CP14" s="2">
        <f ca="1">CO14*2-IF(CO14*2&gt;=Solutions!$B$9,Solutions!$B$9,0)</f>
        <v>18611177098427</v>
      </c>
      <c r="CQ14" s="2">
        <f ca="1">CP14*2-IF(CP14*2&gt;=Solutions!$B$9,Solutions!$B$9,0)</f>
        <v>37222354196854</v>
      </c>
      <c r="CR14" s="2">
        <f ca="1">CQ14*2-IF(CQ14*2&gt;=Solutions!$B$9,Solutions!$B$9,0)</f>
        <v>74444708393708</v>
      </c>
      <c r="CS14" s="2">
        <f ca="1">CR14*2-IF(CR14*2&gt;=Solutions!$B$9,Solutions!$B$9,0)</f>
        <v>29573699273369</v>
      </c>
      <c r="CT14" s="2">
        <f ca="1">CS14*2-IF(CS14*2&gt;=Solutions!$B$9,Solutions!$B$9,0)</f>
        <v>59147398546738</v>
      </c>
      <c r="CU14" s="2">
        <f ca="1">CT14*2-IF(CT14*2&gt;=Solutions!$B$9,Solutions!$B$9,0)</f>
        <v>118294797093476</v>
      </c>
      <c r="CV14" s="2">
        <f ca="1">CU14*2-IF(CU14*2&gt;=Solutions!$B$9,Solutions!$B$9,0)</f>
        <v>117273876672905</v>
      </c>
      <c r="CW14" s="2">
        <f ca="1">CV14*2-IF(CV14*2&gt;=Solutions!$B$9,Solutions!$B$9,0)</f>
        <v>115232035831763</v>
      </c>
      <c r="CX14" s="2">
        <f ca="1">CW14*2-IF(CW14*2&gt;=Solutions!$B$9,Solutions!$B$9,0)</f>
        <v>111148354149479</v>
      </c>
      <c r="CY14" s="2">
        <f ca="1">CX14*2-IF(CX14*2&gt;=Solutions!$B$9,Solutions!$B$9,0)</f>
        <v>102980990784911</v>
      </c>
      <c r="CZ14" s="2">
        <f ca="1">CY14*2-IF(CY14*2&gt;=Solutions!$B$9,Solutions!$B$9,0)</f>
        <v>86646264055775</v>
      </c>
      <c r="DA14" s="1">
        <f t="shared" si="104"/>
        <v>49678506873</v>
      </c>
      <c r="DB14" s="1">
        <f ca="1">IF(ISODD(DA14),MOD(DB13+MOD(SUMPRODUCT(--ISODD(INT(C14/DD$2:DK$2)),DD14:DK14),Solutions!$B$9)+MOD(SUMPRODUCT(--ISODD(INT(C14/DL$2:DS$2)),DL14:DS14),Solutions!$B$9)+MOD(SUMPRODUCT(--ISODD(INT(C14/DT$2:EA$2)),DT14:EA14),Solutions!$B$9)+MOD(SUMPRODUCT(--ISODD(INT(C14/EB$2:EI$2)),EB14:EI14),Solutions!$B$9)+MOD(SUMPRODUCT(--ISODD(INT(C14/EJ$2:EQ$2)),EJ14:EQ14),Solutions!$B$9)+MOD(SUMPRODUCT(--ISODD(INT(C14/ER$2:EY$2)),ER14:EY14),Solutions!$B$9)+MOD(SUMPRODUCT(--ISODD(INT(C14/EZ$2:FA$2)),EZ14:FA14),Solutions!$B$9),Solutions!$B$9),DB13)</f>
        <v>117373409756223</v>
      </c>
      <c r="DC14" s="1">
        <f ca="1">IF(ISODD(DA14),MOD(MOD(SUMPRODUCT(--ISODD(INT(BB14/DD$2:DK$2)),DD14:DK14),Solutions!$B$9)+MOD(SUMPRODUCT(--ISODD(INT(BB14/DL$2:DS$2)),DL14:DS14),Solutions!$B$9)+MOD(SUMPRODUCT(--ISODD(INT(BB14/DT$2:EA$2)),DT14:EA14),Solutions!$B$9)+MOD(SUMPRODUCT(--ISODD(INT(BB14/EB$2:EI$2)),EB14:EI14),Solutions!$B$9)+MOD(SUMPRODUCT(--ISODD(INT(BB14/EJ$2:EQ$2)),EJ14:EQ14),Solutions!$B$9)+MOD(SUMPRODUCT(--ISODD(INT(BB14/ER$2:EY$2)),ER14:EY14),Solutions!$B$9)+MOD(SUMPRODUCT(--ISODD(INT(BB14/EZ$2:FA$2)),EZ14:FA14),Solutions!$B$9),Solutions!$B$9),DC13)</f>
        <v>117817971029391</v>
      </c>
      <c r="DD14" s="2">
        <f t="shared" ca="1" si="100"/>
        <v>47161827908661</v>
      </c>
      <c r="DE14" s="2">
        <f ca="1">DD14*2-IF(DD14*2&gt;=Solutions!$B$9,Solutions!$B$9,0)</f>
        <v>94323655817322</v>
      </c>
      <c r="DF14" s="2">
        <f ca="1">DE14*2-IF(DE14*2&gt;=Solutions!$B$9,Solutions!$B$9,0)</f>
        <v>69331594120597</v>
      </c>
      <c r="DG14" s="2">
        <f ca="1">DF14*2-IF(DF14*2&gt;=Solutions!$B$9,Solutions!$B$9,0)</f>
        <v>19347470727147</v>
      </c>
      <c r="DH14" s="2">
        <f ca="1">DG14*2-IF(DG14*2&gt;=Solutions!$B$9,Solutions!$B$9,0)</f>
        <v>38694941454294</v>
      </c>
      <c r="DI14" s="2">
        <f ca="1">DH14*2-IF(DH14*2&gt;=Solutions!$B$9,Solutions!$B$9,0)</f>
        <v>77389882908588</v>
      </c>
      <c r="DJ14" s="2">
        <f ca="1">DI14*2-IF(DI14*2&gt;=Solutions!$B$9,Solutions!$B$9,0)</f>
        <v>35464048303129</v>
      </c>
      <c r="DK14" s="2">
        <f ca="1">DJ14*2-IF(DJ14*2&gt;=Solutions!$B$9,Solutions!$B$9,0)</f>
        <v>70928096606258</v>
      </c>
      <c r="DL14" s="2">
        <f ca="1">DK14*2-IF(DK14*2&gt;=Solutions!$B$9,Solutions!$B$9,0)</f>
        <v>22540475698469</v>
      </c>
      <c r="DM14" s="2">
        <f ca="1">DL14*2-IF(DL14*2&gt;=Solutions!$B$9,Solutions!$B$9,0)</f>
        <v>45080951396938</v>
      </c>
      <c r="DN14" s="2">
        <f ca="1">DM14*2-IF(DM14*2&gt;=Solutions!$B$9,Solutions!$B$9,0)</f>
        <v>90161902793876</v>
      </c>
      <c r="DO14" s="2">
        <f ca="1">DN14*2-IF(DN14*2&gt;=Solutions!$B$9,Solutions!$B$9,0)</f>
        <v>61008088073705</v>
      </c>
      <c r="DP14" s="2">
        <f ca="1">DO14*2-IF(DO14*2&gt;=Solutions!$B$9,Solutions!$B$9,0)</f>
        <v>2700458633363</v>
      </c>
      <c r="DQ14" s="2">
        <f ca="1">DP14*2-IF(DP14*2&gt;=Solutions!$B$9,Solutions!$B$9,0)</f>
        <v>5400917266726</v>
      </c>
      <c r="DR14" s="2">
        <f ca="1">DQ14*2-IF(DQ14*2&gt;=Solutions!$B$9,Solutions!$B$9,0)</f>
        <v>10801834533452</v>
      </c>
      <c r="DS14" s="2">
        <f ca="1">DR14*2-IF(DR14*2&gt;=Solutions!$B$9,Solutions!$B$9,0)</f>
        <v>21603669066904</v>
      </c>
      <c r="DT14" s="2">
        <f ca="1">DS14*2-IF(DS14*2&gt;=Solutions!$B$9,Solutions!$B$9,0)</f>
        <v>43207338133808</v>
      </c>
      <c r="DU14" s="2">
        <f ca="1">DT14*2-IF(DT14*2&gt;=Solutions!$B$9,Solutions!$B$9,0)</f>
        <v>86414676267616</v>
      </c>
      <c r="DV14" s="2">
        <f ca="1">DU14*2-IF(DU14*2&gt;=Solutions!$B$9,Solutions!$B$9,0)</f>
        <v>53513635021185</v>
      </c>
      <c r="DW14" s="2">
        <f ca="1">DV14*2-IF(DV14*2&gt;=Solutions!$B$9,Solutions!$B$9,0)</f>
        <v>107027270042370</v>
      </c>
      <c r="DX14" s="2">
        <f ca="1">DW14*2-IF(DW14*2&gt;=Solutions!$B$9,Solutions!$B$9,0)</f>
        <v>94738822570693</v>
      </c>
      <c r="DY14" s="2">
        <f ca="1">DX14*2-IF(DX14*2&gt;=Solutions!$B$9,Solutions!$B$9,0)</f>
        <v>70161927627339</v>
      </c>
      <c r="DZ14" s="2">
        <f ca="1">DY14*2-IF(DY14*2&gt;=Solutions!$B$9,Solutions!$B$9,0)</f>
        <v>21008137740631</v>
      </c>
      <c r="EA14" s="2">
        <f ca="1">DZ14*2-IF(DZ14*2&gt;=Solutions!$B$9,Solutions!$B$9,0)</f>
        <v>42016275481262</v>
      </c>
      <c r="EB14" s="2">
        <f ca="1">EA14*2-IF(EA14*2&gt;=Solutions!$B$9,Solutions!$B$9,0)</f>
        <v>84032550962524</v>
      </c>
      <c r="EC14" s="2">
        <f ca="1">EB14*2-IF(EB14*2&gt;=Solutions!$B$9,Solutions!$B$9,0)</f>
        <v>48749384411001</v>
      </c>
      <c r="ED14" s="2">
        <f ca="1">EC14*2-IF(EC14*2&gt;=Solutions!$B$9,Solutions!$B$9,0)</f>
        <v>97498768822002</v>
      </c>
      <c r="EE14" s="2">
        <f ca="1">ED14*2-IF(ED14*2&gt;=Solutions!$B$9,Solutions!$B$9,0)</f>
        <v>75681820129957</v>
      </c>
      <c r="EF14" s="2">
        <f ca="1">EE14*2-IF(EE14*2&gt;=Solutions!$B$9,Solutions!$B$9,0)</f>
        <v>32047922745867</v>
      </c>
      <c r="EG14" s="2">
        <f ca="1">EF14*2-IF(EF14*2&gt;=Solutions!$B$9,Solutions!$B$9,0)</f>
        <v>64095845491734</v>
      </c>
      <c r="EH14" s="2">
        <f ca="1">EG14*2-IF(EG14*2&gt;=Solutions!$B$9,Solutions!$B$9,0)</f>
        <v>8875973469421</v>
      </c>
      <c r="EI14" s="2">
        <f ca="1">EH14*2-IF(EH14*2&gt;=Solutions!$B$9,Solutions!$B$9,0)</f>
        <v>17751946938842</v>
      </c>
      <c r="EJ14" s="2">
        <f ca="1">EI14*2-IF(EI14*2&gt;=Solutions!$B$9,Solutions!$B$9,0)</f>
        <v>35503893877684</v>
      </c>
      <c r="EK14" s="2">
        <f ca="1">EJ14*2-IF(EJ14*2&gt;=Solutions!$B$9,Solutions!$B$9,0)</f>
        <v>71007787755368</v>
      </c>
      <c r="EL14" s="2">
        <f ca="1">EK14*2-IF(EK14*2&gt;=Solutions!$B$9,Solutions!$B$9,0)</f>
        <v>22699857996689</v>
      </c>
      <c r="EM14" s="2">
        <f ca="1">EL14*2-IF(EL14*2&gt;=Solutions!$B$9,Solutions!$B$9,0)</f>
        <v>45399715993378</v>
      </c>
      <c r="EN14" s="2">
        <f ca="1">EM14*2-IF(EM14*2&gt;=Solutions!$B$9,Solutions!$B$9,0)</f>
        <v>90799431986756</v>
      </c>
      <c r="EO14" s="2">
        <f ca="1">EN14*2-IF(EN14*2&gt;=Solutions!$B$9,Solutions!$B$9,0)</f>
        <v>62283146459465</v>
      </c>
      <c r="EP14" s="2">
        <f ca="1">EO14*2-IF(EO14*2&gt;=Solutions!$B$9,Solutions!$B$9,0)</f>
        <v>5250575404883</v>
      </c>
      <c r="EQ14" s="2">
        <f ca="1">EP14*2-IF(EP14*2&gt;=Solutions!$B$9,Solutions!$B$9,0)</f>
        <v>10501150809766</v>
      </c>
      <c r="ER14" s="2">
        <f ca="1">EQ14*2-IF(EQ14*2&gt;=Solutions!$B$9,Solutions!$B$9,0)</f>
        <v>21002301619532</v>
      </c>
      <c r="ES14" s="2">
        <f ca="1">ER14*2-IF(ER14*2&gt;=Solutions!$B$9,Solutions!$B$9,0)</f>
        <v>42004603239064</v>
      </c>
      <c r="ET14" s="2">
        <f ca="1">ES14*2-IF(ES14*2&gt;=Solutions!$B$9,Solutions!$B$9,0)</f>
        <v>84009206478128</v>
      </c>
      <c r="EU14" s="2">
        <f ca="1">ET14*2-IF(ET14*2&gt;=Solutions!$B$9,Solutions!$B$9,0)</f>
        <v>48702695442209</v>
      </c>
      <c r="EV14" s="2">
        <f ca="1">EU14*2-IF(EU14*2&gt;=Solutions!$B$9,Solutions!$B$9,0)</f>
        <v>97405390884418</v>
      </c>
      <c r="EW14" s="2">
        <f ca="1">EV14*2-IF(EV14*2&gt;=Solutions!$B$9,Solutions!$B$9,0)</f>
        <v>75495064254789</v>
      </c>
      <c r="EX14" s="2">
        <f ca="1">EW14*2-IF(EW14*2&gt;=Solutions!$B$9,Solutions!$B$9,0)</f>
        <v>31674410995531</v>
      </c>
      <c r="EY14" s="2">
        <f ca="1">EX14*2-IF(EX14*2&gt;=Solutions!$B$9,Solutions!$B$9,0)</f>
        <v>63348821991062</v>
      </c>
      <c r="EZ14" s="2">
        <f ca="1">EY14*2-IF(EY14*2&gt;=Solutions!$B$9,Solutions!$B$9,0)</f>
        <v>7381926468077</v>
      </c>
      <c r="FA14" s="2">
        <f ca="1">EZ14*2-IF(EZ14*2&gt;=Solutions!$B$9,Solutions!$B$9,0)</f>
        <v>14763852936154</v>
      </c>
    </row>
    <row r="15" spans="1:157">
      <c r="A15" s="1">
        <v>12</v>
      </c>
      <c r="B15" s="1">
        <f t="shared" si="101"/>
        <v>4096</v>
      </c>
      <c r="C15" s="1">
        <f ca="1">MOD(MOD(SUMPRODUCT(--ISODD(INT(C14/D$2:K$2)),D15:K15),Solutions!$B$9)+MOD(SUMPRODUCT(--ISODD(INT(C14/L$2:S$2)),L15:S15),Solutions!$B$9)+MOD(SUMPRODUCT(--ISODD(INT(C14/T$2:AA$2)),T15:AA15),Solutions!$B$9)+MOD(SUMPRODUCT(--ISODD(INT(C14/AB$2:AI$2)),AB15:AI15),Solutions!$B$9)+MOD(SUMPRODUCT(--ISODD(INT(C14/AJ$2:AQ$2)),AJ15:AQ15),Solutions!$B$9)+MOD(SUMPRODUCT(--ISODD(INT(C14/AR$2:AY$2)),AR15:AY15),Solutions!$B$9)+MOD(SUMPRODUCT(--ISODD(INT(C14/AZ$2:BA$2)),AZ15:BA15),Solutions!$B$9),Solutions!$B$9)</f>
        <v>37991532825764</v>
      </c>
      <c r="D15" s="2">
        <f t="shared" ca="1" si="102"/>
        <v>58999929751689</v>
      </c>
      <c r="E15" s="2">
        <f ca="1">D15*2-IF(D15*2&gt;=Solutions!$B$9,Solutions!$B$9,0)</f>
        <v>117999859503378</v>
      </c>
      <c r="F15" s="2">
        <f ca="1">E15*2-IF(E15*2&gt;=Solutions!$B$9,Solutions!$B$9,0)</f>
        <v>116684001492709</v>
      </c>
      <c r="G15" s="2">
        <f ca="1">F15*2-IF(F15*2&gt;=Solutions!$B$9,Solutions!$B$9,0)</f>
        <v>114052285471371</v>
      </c>
      <c r="H15" s="2">
        <f ca="1">G15*2-IF(G15*2&gt;=Solutions!$B$9,Solutions!$B$9,0)</f>
        <v>108788853428695</v>
      </c>
      <c r="I15" s="2">
        <f ca="1">H15*2-IF(H15*2&gt;=Solutions!$B$9,Solutions!$B$9,0)</f>
        <v>98261989343343</v>
      </c>
      <c r="J15" s="2">
        <f ca="1">I15*2-IF(I15*2&gt;=Solutions!$B$9,Solutions!$B$9,0)</f>
        <v>77208261172639</v>
      </c>
      <c r="K15" s="2">
        <f ca="1">J15*2-IF(J15*2&gt;=Solutions!$B$9,Solutions!$B$9,0)</f>
        <v>35100804831231</v>
      </c>
      <c r="L15" s="2">
        <f ca="1">K15*2-IF(K15*2&gt;=Solutions!$B$9,Solutions!$B$9,0)</f>
        <v>70201609662462</v>
      </c>
      <c r="M15" s="2">
        <f ca="1">L15*2-IF(L15*2&gt;=Solutions!$B$9,Solutions!$B$9,0)</f>
        <v>21087501810877</v>
      </c>
      <c r="N15" s="2">
        <f ca="1">M15*2-IF(M15*2&gt;=Solutions!$B$9,Solutions!$B$9,0)</f>
        <v>42175003621754</v>
      </c>
      <c r="O15" s="2">
        <f ca="1">N15*2-IF(N15*2&gt;=Solutions!$B$9,Solutions!$B$9,0)</f>
        <v>84350007243508</v>
      </c>
      <c r="P15" s="2">
        <f ca="1">O15*2-IF(O15*2&gt;=Solutions!$B$9,Solutions!$B$9,0)</f>
        <v>49384296972969</v>
      </c>
      <c r="Q15" s="2">
        <f ca="1">P15*2-IF(P15*2&gt;=Solutions!$B$9,Solutions!$B$9,0)</f>
        <v>98768593945938</v>
      </c>
      <c r="R15" s="2">
        <f ca="1">Q15*2-IF(Q15*2&gt;=Solutions!$B$9,Solutions!$B$9,0)</f>
        <v>78221470377829</v>
      </c>
      <c r="S15" s="2">
        <f ca="1">R15*2-IF(R15*2&gt;=Solutions!$B$9,Solutions!$B$9,0)</f>
        <v>37127223241611</v>
      </c>
      <c r="T15" s="2">
        <f ca="1">S15*2-IF(S15*2&gt;=Solutions!$B$9,Solutions!$B$9,0)</f>
        <v>74254446483222</v>
      </c>
      <c r="U15" s="2">
        <f ca="1">T15*2-IF(T15*2&gt;=Solutions!$B$9,Solutions!$B$9,0)</f>
        <v>29193175452397</v>
      </c>
      <c r="V15" s="2">
        <f ca="1">U15*2-IF(U15*2&gt;=Solutions!$B$9,Solutions!$B$9,0)</f>
        <v>58386350904794</v>
      </c>
      <c r="W15" s="2">
        <f ca="1">V15*2-IF(V15*2&gt;=Solutions!$B$9,Solutions!$B$9,0)</f>
        <v>116772701809588</v>
      </c>
      <c r="X15" s="2">
        <f ca="1">W15*2-IF(W15*2&gt;=Solutions!$B$9,Solutions!$B$9,0)</f>
        <v>114229686105129</v>
      </c>
      <c r="Y15" s="2">
        <f ca="1">X15*2-IF(X15*2&gt;=Solutions!$B$9,Solutions!$B$9,0)</f>
        <v>109143654696211</v>
      </c>
      <c r="Z15" s="2">
        <f ca="1">Y15*2-IF(Y15*2&gt;=Solutions!$B$9,Solutions!$B$9,0)</f>
        <v>98971591878375</v>
      </c>
      <c r="AA15" s="2">
        <f ca="1">Z15*2-IF(Z15*2&gt;=Solutions!$B$9,Solutions!$B$9,0)</f>
        <v>78627466242703</v>
      </c>
      <c r="AB15" s="2">
        <f ca="1">AA15*2-IF(AA15*2&gt;=Solutions!$B$9,Solutions!$B$9,0)</f>
        <v>37939214971359</v>
      </c>
      <c r="AC15" s="2">
        <f ca="1">AB15*2-IF(AB15*2&gt;=Solutions!$B$9,Solutions!$B$9,0)</f>
        <v>75878429942718</v>
      </c>
      <c r="AD15" s="2">
        <f ca="1">AC15*2-IF(AC15*2&gt;=Solutions!$B$9,Solutions!$B$9,0)</f>
        <v>32441142371389</v>
      </c>
      <c r="AE15" s="2">
        <f ca="1">AD15*2-IF(AD15*2&gt;=Solutions!$B$9,Solutions!$B$9,0)</f>
        <v>64882284742778</v>
      </c>
      <c r="AF15" s="2">
        <f ca="1">AE15*2-IF(AE15*2&gt;=Solutions!$B$9,Solutions!$B$9,0)</f>
        <v>10448851971509</v>
      </c>
      <c r="AG15" s="2">
        <f ca="1">AF15*2-IF(AF15*2&gt;=Solutions!$B$9,Solutions!$B$9,0)</f>
        <v>20897703943018</v>
      </c>
      <c r="AH15" s="2">
        <f ca="1">AG15*2-IF(AG15*2&gt;=Solutions!$B$9,Solutions!$B$9,0)</f>
        <v>41795407886036</v>
      </c>
      <c r="AI15" s="2">
        <f ca="1">AH15*2-IF(AH15*2&gt;=Solutions!$B$9,Solutions!$B$9,0)</f>
        <v>83590815772072</v>
      </c>
      <c r="AJ15" s="2">
        <f ca="1">AI15*2-IF(AI15*2&gt;=Solutions!$B$9,Solutions!$B$9,0)</f>
        <v>47865914030097</v>
      </c>
      <c r="AK15" s="2">
        <f ca="1">AJ15*2-IF(AJ15*2&gt;=Solutions!$B$9,Solutions!$B$9,0)</f>
        <v>95731828060194</v>
      </c>
      <c r="AL15" s="2">
        <f ca="1">AK15*2-IF(AK15*2&gt;=Solutions!$B$9,Solutions!$B$9,0)</f>
        <v>72147938606341</v>
      </c>
      <c r="AM15" s="2">
        <f ca="1">AL15*2-IF(AL15*2&gt;=Solutions!$B$9,Solutions!$B$9,0)</f>
        <v>24980159698635</v>
      </c>
      <c r="AN15" s="2">
        <f ca="1">AM15*2-IF(AM15*2&gt;=Solutions!$B$9,Solutions!$B$9,0)</f>
        <v>49960319397270</v>
      </c>
      <c r="AO15" s="2">
        <f ca="1">AN15*2-IF(AN15*2&gt;=Solutions!$B$9,Solutions!$B$9,0)</f>
        <v>99920638794540</v>
      </c>
      <c r="AP15" s="2">
        <f ca="1">AO15*2-IF(AO15*2&gt;=Solutions!$B$9,Solutions!$B$9,0)</f>
        <v>80525560075033</v>
      </c>
      <c r="AQ15" s="2">
        <f ca="1">AP15*2-IF(AP15*2&gt;=Solutions!$B$9,Solutions!$B$9,0)</f>
        <v>41735402636019</v>
      </c>
      <c r="AR15" s="2">
        <f ca="1">AQ15*2-IF(AQ15*2&gt;=Solutions!$B$9,Solutions!$B$9,0)</f>
        <v>83470805272038</v>
      </c>
      <c r="AS15" s="2">
        <f ca="1">AR15*2-IF(AR15*2&gt;=Solutions!$B$9,Solutions!$B$9,0)</f>
        <v>47625893030029</v>
      </c>
      <c r="AT15" s="2">
        <f ca="1">AS15*2-IF(AS15*2&gt;=Solutions!$B$9,Solutions!$B$9,0)</f>
        <v>95251786060058</v>
      </c>
      <c r="AU15" s="2">
        <f ca="1">AT15*2-IF(AT15*2&gt;=Solutions!$B$9,Solutions!$B$9,0)</f>
        <v>71187854606069</v>
      </c>
      <c r="AV15" s="2">
        <f ca="1">AU15*2-IF(AU15*2&gt;=Solutions!$B$9,Solutions!$B$9,0)</f>
        <v>23059991698091</v>
      </c>
      <c r="AW15" s="2">
        <f ca="1">AV15*2-IF(AV15*2&gt;=Solutions!$B$9,Solutions!$B$9,0)</f>
        <v>46119983396182</v>
      </c>
      <c r="AX15" s="2">
        <f ca="1">AW15*2-IF(AW15*2&gt;=Solutions!$B$9,Solutions!$B$9,0)</f>
        <v>92239966792364</v>
      </c>
      <c r="AY15" s="2">
        <f ca="1">AX15*2-IF(AX15*2&gt;=Solutions!$B$9,Solutions!$B$9,0)</f>
        <v>65164216070681</v>
      </c>
      <c r="AZ15" s="2">
        <f ca="1">AY15*2-IF(AY15*2&gt;=Solutions!$B$9,Solutions!$B$9,0)</f>
        <v>11012714627315</v>
      </c>
      <c r="BA15" s="2">
        <f ca="1">AZ15*2-IF(AZ15*2&gt;=Solutions!$B$9,Solutions!$B$9,0)</f>
        <v>22025429254630</v>
      </c>
      <c r="BB15" s="1">
        <f ca="1">MOD(MOD(SUMPRODUCT(--ISODD(INT(BB14/BC$2:BJ$2)),BC15:BJ15),Solutions!$B$9)+MOD(SUMPRODUCT(--ISODD(INT(BB14/BK$2:BR$2)),BK15:BR15),Solutions!$B$9)+MOD(SUMPRODUCT(--ISODD(INT(BB14/BS$2:BZ$2)),BS15:BZ15),Solutions!$B$9)+MOD(SUMPRODUCT(--ISODD(INT(BB14/CA$2:CH$2)),CA15:CH15),Solutions!$B$9)+MOD(SUMPRODUCT(--ISODD(INT(BB14/CI$2:CP$2)),CI15:CP15),Solutions!$B$9)+MOD(SUMPRODUCT(--ISODD(INT(BB14/CQ$2:CX$2)),CQ15:CX15),Solutions!$B$9)+MOD(SUMPRODUCT(--ISODD(INT(BB14/CY$2:CZ$2)),CY15:CZ15),Solutions!$B$9),Solutions!$B$9)</f>
        <v>2392061947214</v>
      </c>
      <c r="BC15" s="2">
        <f t="shared" ca="1" si="103"/>
        <v>58999929751688</v>
      </c>
      <c r="BD15" s="2">
        <f ca="1">BC15*2-IF(BC15*2&gt;=Solutions!$B$9,Solutions!$B$9,0)</f>
        <v>117999859503376</v>
      </c>
      <c r="BE15" s="2">
        <f ca="1">BD15*2-IF(BD15*2&gt;=Solutions!$B$9,Solutions!$B$9,0)</f>
        <v>116684001492705</v>
      </c>
      <c r="BF15" s="2">
        <f ca="1">BE15*2-IF(BE15*2&gt;=Solutions!$B$9,Solutions!$B$9,0)</f>
        <v>114052285471363</v>
      </c>
      <c r="BG15" s="2">
        <f ca="1">BF15*2-IF(BF15*2&gt;=Solutions!$B$9,Solutions!$B$9,0)</f>
        <v>108788853428679</v>
      </c>
      <c r="BH15" s="2">
        <f ca="1">BG15*2-IF(BG15*2&gt;=Solutions!$B$9,Solutions!$B$9,0)</f>
        <v>98261989343311</v>
      </c>
      <c r="BI15" s="2">
        <f ca="1">BH15*2-IF(BH15*2&gt;=Solutions!$B$9,Solutions!$B$9,0)</f>
        <v>77208261172575</v>
      </c>
      <c r="BJ15" s="2">
        <f ca="1">BI15*2-IF(BI15*2&gt;=Solutions!$B$9,Solutions!$B$9,0)</f>
        <v>35100804831103</v>
      </c>
      <c r="BK15" s="2">
        <f ca="1">BJ15*2-IF(BJ15*2&gt;=Solutions!$B$9,Solutions!$B$9,0)</f>
        <v>70201609662206</v>
      </c>
      <c r="BL15" s="2">
        <f ca="1">BK15*2-IF(BK15*2&gt;=Solutions!$B$9,Solutions!$B$9,0)</f>
        <v>21087501810365</v>
      </c>
      <c r="BM15" s="2">
        <f ca="1">BL15*2-IF(BL15*2&gt;=Solutions!$B$9,Solutions!$B$9,0)</f>
        <v>42175003620730</v>
      </c>
      <c r="BN15" s="2">
        <f ca="1">BM15*2-IF(BM15*2&gt;=Solutions!$B$9,Solutions!$B$9,0)</f>
        <v>84350007241460</v>
      </c>
      <c r="BO15" s="2">
        <f ca="1">BN15*2-IF(BN15*2&gt;=Solutions!$B$9,Solutions!$B$9,0)</f>
        <v>49384296968873</v>
      </c>
      <c r="BP15" s="2">
        <f ca="1">BO15*2-IF(BO15*2&gt;=Solutions!$B$9,Solutions!$B$9,0)</f>
        <v>98768593937746</v>
      </c>
      <c r="BQ15" s="2">
        <f ca="1">BP15*2-IF(BP15*2&gt;=Solutions!$B$9,Solutions!$B$9,0)</f>
        <v>78221470361445</v>
      </c>
      <c r="BR15" s="2">
        <f ca="1">BQ15*2-IF(BQ15*2&gt;=Solutions!$B$9,Solutions!$B$9,0)</f>
        <v>37127223208843</v>
      </c>
      <c r="BS15" s="2">
        <f ca="1">BR15*2-IF(BR15*2&gt;=Solutions!$B$9,Solutions!$B$9,0)</f>
        <v>74254446417686</v>
      </c>
      <c r="BT15" s="2">
        <f ca="1">BS15*2-IF(BS15*2&gt;=Solutions!$B$9,Solutions!$B$9,0)</f>
        <v>29193175321325</v>
      </c>
      <c r="BU15" s="2">
        <f ca="1">BT15*2-IF(BT15*2&gt;=Solutions!$B$9,Solutions!$B$9,0)</f>
        <v>58386350642650</v>
      </c>
      <c r="BV15" s="2">
        <f ca="1">BU15*2-IF(BU15*2&gt;=Solutions!$B$9,Solutions!$B$9,0)</f>
        <v>116772701285300</v>
      </c>
      <c r="BW15" s="2">
        <f ca="1">BV15*2-IF(BV15*2&gt;=Solutions!$B$9,Solutions!$B$9,0)</f>
        <v>114229685056553</v>
      </c>
      <c r="BX15" s="2">
        <f ca="1">BW15*2-IF(BW15*2&gt;=Solutions!$B$9,Solutions!$B$9,0)</f>
        <v>109143652599059</v>
      </c>
      <c r="BY15" s="2">
        <f ca="1">BX15*2-IF(BX15*2&gt;=Solutions!$B$9,Solutions!$B$9,0)</f>
        <v>98971587684071</v>
      </c>
      <c r="BZ15" s="2">
        <f ca="1">BY15*2-IF(BY15*2&gt;=Solutions!$B$9,Solutions!$B$9,0)</f>
        <v>78627457854095</v>
      </c>
      <c r="CA15" s="2">
        <f ca="1">BZ15*2-IF(BZ15*2&gt;=Solutions!$B$9,Solutions!$B$9,0)</f>
        <v>37939198194143</v>
      </c>
      <c r="CB15" s="2">
        <f ca="1">CA15*2-IF(CA15*2&gt;=Solutions!$B$9,Solutions!$B$9,0)</f>
        <v>75878396388286</v>
      </c>
      <c r="CC15" s="2">
        <f ca="1">CB15*2-IF(CB15*2&gt;=Solutions!$B$9,Solutions!$B$9,0)</f>
        <v>32441075262525</v>
      </c>
      <c r="CD15" s="2">
        <f ca="1">CC15*2-IF(CC15*2&gt;=Solutions!$B$9,Solutions!$B$9,0)</f>
        <v>64882150525050</v>
      </c>
      <c r="CE15" s="2">
        <f ca="1">CD15*2-IF(CD15*2&gt;=Solutions!$B$9,Solutions!$B$9,0)</f>
        <v>10448583536053</v>
      </c>
      <c r="CF15" s="2">
        <f ca="1">CE15*2-IF(CE15*2&gt;=Solutions!$B$9,Solutions!$B$9,0)</f>
        <v>20897167072106</v>
      </c>
      <c r="CG15" s="2">
        <f ca="1">CF15*2-IF(CF15*2&gt;=Solutions!$B$9,Solutions!$B$9,0)</f>
        <v>41794334144212</v>
      </c>
      <c r="CH15" s="2">
        <f ca="1">CG15*2-IF(CG15*2&gt;=Solutions!$B$9,Solutions!$B$9,0)</f>
        <v>83588668288424</v>
      </c>
      <c r="CI15" s="2">
        <f ca="1">CH15*2-IF(CH15*2&gt;=Solutions!$B$9,Solutions!$B$9,0)</f>
        <v>47861619062801</v>
      </c>
      <c r="CJ15" s="2">
        <f ca="1">CI15*2-IF(CI15*2&gt;=Solutions!$B$9,Solutions!$B$9,0)</f>
        <v>95723238125602</v>
      </c>
      <c r="CK15" s="2">
        <f ca="1">CJ15*2-IF(CJ15*2&gt;=Solutions!$B$9,Solutions!$B$9,0)</f>
        <v>72130758737157</v>
      </c>
      <c r="CL15" s="2">
        <f ca="1">CK15*2-IF(CK15*2&gt;=Solutions!$B$9,Solutions!$B$9,0)</f>
        <v>24945799960267</v>
      </c>
      <c r="CM15" s="2">
        <f ca="1">CL15*2-IF(CL15*2&gt;=Solutions!$B$9,Solutions!$B$9,0)</f>
        <v>49891599920534</v>
      </c>
      <c r="CN15" s="2">
        <f ca="1">CM15*2-IF(CM15*2&gt;=Solutions!$B$9,Solutions!$B$9,0)</f>
        <v>99783199841068</v>
      </c>
      <c r="CO15" s="2">
        <f ca="1">CN15*2-IF(CN15*2&gt;=Solutions!$B$9,Solutions!$B$9,0)</f>
        <v>80250682168089</v>
      </c>
      <c r="CP15" s="2">
        <f ca="1">CO15*2-IF(CO15*2&gt;=Solutions!$B$9,Solutions!$B$9,0)</f>
        <v>41185646822131</v>
      </c>
      <c r="CQ15" s="2">
        <f ca="1">CP15*2-IF(CP15*2&gt;=Solutions!$B$9,Solutions!$B$9,0)</f>
        <v>82371293644262</v>
      </c>
      <c r="CR15" s="2">
        <f ca="1">CQ15*2-IF(CQ15*2&gt;=Solutions!$B$9,Solutions!$B$9,0)</f>
        <v>45426869774477</v>
      </c>
      <c r="CS15" s="2">
        <f ca="1">CR15*2-IF(CR15*2&gt;=Solutions!$B$9,Solutions!$B$9,0)</f>
        <v>90853739548954</v>
      </c>
      <c r="CT15" s="2">
        <f ca="1">CS15*2-IF(CS15*2&gt;=Solutions!$B$9,Solutions!$B$9,0)</f>
        <v>62391761583861</v>
      </c>
      <c r="CU15" s="2">
        <f ca="1">CT15*2-IF(CT15*2&gt;=Solutions!$B$9,Solutions!$B$9,0)</f>
        <v>5467805653675</v>
      </c>
      <c r="CV15" s="2">
        <f ca="1">CU15*2-IF(CU15*2&gt;=Solutions!$B$9,Solutions!$B$9,0)</f>
        <v>10935611307350</v>
      </c>
      <c r="CW15" s="2">
        <f ca="1">CV15*2-IF(CV15*2&gt;=Solutions!$B$9,Solutions!$B$9,0)</f>
        <v>21871222614700</v>
      </c>
      <c r="CX15" s="2">
        <f ca="1">CW15*2-IF(CW15*2&gt;=Solutions!$B$9,Solutions!$B$9,0)</f>
        <v>43742445229400</v>
      </c>
      <c r="CY15" s="2">
        <f ca="1">CX15*2-IF(CX15*2&gt;=Solutions!$B$9,Solutions!$B$9,0)</f>
        <v>87484890458800</v>
      </c>
      <c r="CZ15" s="2">
        <f ca="1">CY15*2-IF(CY15*2&gt;=Solutions!$B$9,Solutions!$B$9,0)</f>
        <v>55654063403553</v>
      </c>
      <c r="DA15" s="1">
        <f t="shared" si="104"/>
        <v>24839253436</v>
      </c>
      <c r="DB15" s="1">
        <f ca="1">IF(ISODD(DA15),MOD(DB14+MOD(SUMPRODUCT(--ISODD(INT(C15/DD$2:DK$2)),DD15:DK15),Solutions!$B$9)+MOD(SUMPRODUCT(--ISODD(INT(C15/DL$2:DS$2)),DL15:DS15),Solutions!$B$9)+MOD(SUMPRODUCT(--ISODD(INT(C15/DT$2:EA$2)),DT15:EA15),Solutions!$B$9)+MOD(SUMPRODUCT(--ISODD(INT(C15/EB$2:EI$2)),EB15:EI15),Solutions!$B$9)+MOD(SUMPRODUCT(--ISODD(INT(C15/EJ$2:EQ$2)),EJ15:EQ15),Solutions!$B$9)+MOD(SUMPRODUCT(--ISODD(INT(C15/ER$2:EY$2)),ER15:EY15),Solutions!$B$9)+MOD(SUMPRODUCT(--ISODD(INT(C15/EZ$2:FA$2)),EZ15:FA15),Solutions!$B$9),Solutions!$B$9),DB14)</f>
        <v>117373409756223</v>
      </c>
      <c r="DC15" s="1">
        <f ca="1">IF(ISODD(DA15),MOD(MOD(SUMPRODUCT(--ISODD(INT(BB15/DD$2:DK$2)),DD15:DK15),Solutions!$B$9)+MOD(SUMPRODUCT(--ISODD(INT(BB15/DL$2:DS$2)),DL15:DS15),Solutions!$B$9)+MOD(SUMPRODUCT(--ISODD(INT(BB15/DT$2:EA$2)),DT15:EA15),Solutions!$B$9)+MOD(SUMPRODUCT(--ISODD(INT(BB15/EB$2:EI$2)),EB15:EI15),Solutions!$B$9)+MOD(SUMPRODUCT(--ISODD(INT(BB15/EJ$2:EQ$2)),EJ15:EQ15),Solutions!$B$9)+MOD(SUMPRODUCT(--ISODD(INT(BB15/ER$2:EY$2)),ER15:EY15),Solutions!$B$9)+MOD(SUMPRODUCT(--ISODD(INT(BB15/EZ$2:FA$2)),EZ15:FA15),Solutions!$B$9),Solutions!$B$9),DC14)</f>
        <v>117817971029391</v>
      </c>
      <c r="DD15" s="2">
        <f t="shared" ca="1" si="100"/>
        <v>117817971029391</v>
      </c>
      <c r="DE15" s="2">
        <f ca="1">DD15*2-IF(DD15*2&gt;=Solutions!$B$9,Solutions!$B$9,0)</f>
        <v>116320224544735</v>
      </c>
      <c r="DF15" s="2">
        <f ca="1">DE15*2-IF(DE15*2&gt;=Solutions!$B$9,Solutions!$B$9,0)</f>
        <v>113324731575423</v>
      </c>
      <c r="DG15" s="2">
        <f ca="1">DF15*2-IF(DF15*2&gt;=Solutions!$B$9,Solutions!$B$9,0)</f>
        <v>107333745636799</v>
      </c>
      <c r="DH15" s="2">
        <f ca="1">DG15*2-IF(DG15*2&gt;=Solutions!$B$9,Solutions!$B$9,0)</f>
        <v>95351773759551</v>
      </c>
      <c r="DI15" s="2">
        <f ca="1">DH15*2-IF(DH15*2&gt;=Solutions!$B$9,Solutions!$B$9,0)</f>
        <v>71387830005055</v>
      </c>
      <c r="DJ15" s="2">
        <f ca="1">DI15*2-IF(DI15*2&gt;=Solutions!$B$9,Solutions!$B$9,0)</f>
        <v>23459942496063</v>
      </c>
      <c r="DK15" s="2">
        <f ca="1">DJ15*2-IF(DJ15*2&gt;=Solutions!$B$9,Solutions!$B$9,0)</f>
        <v>46919884992126</v>
      </c>
      <c r="DL15" s="2">
        <f ca="1">DK15*2-IF(DK15*2&gt;=Solutions!$B$9,Solutions!$B$9,0)</f>
        <v>93839769984252</v>
      </c>
      <c r="DM15" s="2">
        <f ca="1">DL15*2-IF(DL15*2&gt;=Solutions!$B$9,Solutions!$B$9,0)</f>
        <v>68363822454457</v>
      </c>
      <c r="DN15" s="2">
        <f ca="1">DM15*2-IF(DM15*2&gt;=Solutions!$B$9,Solutions!$B$9,0)</f>
        <v>17411927394867</v>
      </c>
      <c r="DO15" s="2">
        <f ca="1">DN15*2-IF(DN15*2&gt;=Solutions!$B$9,Solutions!$B$9,0)</f>
        <v>34823854789734</v>
      </c>
      <c r="DP15" s="2">
        <f ca="1">DO15*2-IF(DO15*2&gt;=Solutions!$B$9,Solutions!$B$9,0)</f>
        <v>69647709579468</v>
      </c>
      <c r="DQ15" s="2">
        <f ca="1">DP15*2-IF(DP15*2&gt;=Solutions!$B$9,Solutions!$B$9,0)</f>
        <v>19979701644889</v>
      </c>
      <c r="DR15" s="2">
        <f ca="1">DQ15*2-IF(DQ15*2&gt;=Solutions!$B$9,Solutions!$B$9,0)</f>
        <v>39959403289778</v>
      </c>
      <c r="DS15" s="2">
        <f ca="1">DR15*2-IF(DR15*2&gt;=Solutions!$B$9,Solutions!$B$9,0)</f>
        <v>79918806579556</v>
      </c>
      <c r="DT15" s="2">
        <f ca="1">DS15*2-IF(DS15*2&gt;=Solutions!$B$9,Solutions!$B$9,0)</f>
        <v>40521895645065</v>
      </c>
      <c r="DU15" s="2">
        <f ca="1">DT15*2-IF(DT15*2&gt;=Solutions!$B$9,Solutions!$B$9,0)</f>
        <v>81043791290130</v>
      </c>
      <c r="DV15" s="2">
        <f ca="1">DU15*2-IF(DU15*2&gt;=Solutions!$B$9,Solutions!$B$9,0)</f>
        <v>42771865066213</v>
      </c>
      <c r="DW15" s="2">
        <f ca="1">DV15*2-IF(DV15*2&gt;=Solutions!$B$9,Solutions!$B$9,0)</f>
        <v>85543730132426</v>
      </c>
      <c r="DX15" s="2">
        <f ca="1">DW15*2-IF(DW15*2&gt;=Solutions!$B$9,Solutions!$B$9,0)</f>
        <v>51771742750805</v>
      </c>
      <c r="DY15" s="2">
        <f ca="1">DX15*2-IF(DX15*2&gt;=Solutions!$B$9,Solutions!$B$9,0)</f>
        <v>103543485501610</v>
      </c>
      <c r="DZ15" s="2">
        <f ca="1">DY15*2-IF(DY15*2&gt;=Solutions!$B$9,Solutions!$B$9,0)</f>
        <v>87771253489173</v>
      </c>
      <c r="EA15" s="2">
        <f ca="1">DZ15*2-IF(DZ15*2&gt;=Solutions!$B$9,Solutions!$B$9,0)</f>
        <v>56226789464299</v>
      </c>
      <c r="EB15" s="2">
        <f ca="1">EA15*2-IF(EA15*2&gt;=Solutions!$B$9,Solutions!$B$9,0)</f>
        <v>112453578928598</v>
      </c>
      <c r="EC15" s="2">
        <f ca="1">EB15*2-IF(EB15*2&gt;=Solutions!$B$9,Solutions!$B$9,0)</f>
        <v>105591440343149</v>
      </c>
      <c r="ED15" s="2">
        <f ca="1">EC15*2-IF(EC15*2&gt;=Solutions!$B$9,Solutions!$B$9,0)</f>
        <v>91867163172251</v>
      </c>
      <c r="EE15" s="2">
        <f ca="1">ED15*2-IF(ED15*2&gt;=Solutions!$B$9,Solutions!$B$9,0)</f>
        <v>64418608830455</v>
      </c>
      <c r="EF15" s="2">
        <f ca="1">EE15*2-IF(EE15*2&gt;=Solutions!$B$9,Solutions!$B$9,0)</f>
        <v>9521500146863</v>
      </c>
      <c r="EG15" s="2">
        <f ca="1">EF15*2-IF(EF15*2&gt;=Solutions!$B$9,Solutions!$B$9,0)</f>
        <v>19043000293726</v>
      </c>
      <c r="EH15" s="2">
        <f ca="1">EG15*2-IF(EG15*2&gt;=Solutions!$B$9,Solutions!$B$9,0)</f>
        <v>38086000587452</v>
      </c>
      <c r="EI15" s="2">
        <f ca="1">EH15*2-IF(EH15*2&gt;=Solutions!$B$9,Solutions!$B$9,0)</f>
        <v>76172001174904</v>
      </c>
      <c r="EJ15" s="2">
        <f ca="1">EI15*2-IF(EI15*2&gt;=Solutions!$B$9,Solutions!$B$9,0)</f>
        <v>33028284835761</v>
      </c>
      <c r="EK15" s="2">
        <f ca="1">EJ15*2-IF(EJ15*2&gt;=Solutions!$B$9,Solutions!$B$9,0)</f>
        <v>66056569671522</v>
      </c>
      <c r="EL15" s="2">
        <f ca="1">EK15*2-IF(EK15*2&gt;=Solutions!$B$9,Solutions!$B$9,0)</f>
        <v>12797421828997</v>
      </c>
      <c r="EM15" s="2">
        <f ca="1">EL15*2-IF(EL15*2&gt;=Solutions!$B$9,Solutions!$B$9,0)</f>
        <v>25594843657994</v>
      </c>
      <c r="EN15" s="2">
        <f ca="1">EM15*2-IF(EM15*2&gt;=Solutions!$B$9,Solutions!$B$9,0)</f>
        <v>51189687315988</v>
      </c>
      <c r="EO15" s="2">
        <f ca="1">EN15*2-IF(EN15*2&gt;=Solutions!$B$9,Solutions!$B$9,0)</f>
        <v>102379374631976</v>
      </c>
      <c r="EP15" s="2">
        <f ca="1">EO15*2-IF(EO15*2&gt;=Solutions!$B$9,Solutions!$B$9,0)</f>
        <v>85443031749905</v>
      </c>
      <c r="EQ15" s="2">
        <f ca="1">EP15*2-IF(EP15*2&gt;=Solutions!$B$9,Solutions!$B$9,0)</f>
        <v>51570345985763</v>
      </c>
      <c r="ER15" s="2">
        <f ca="1">EQ15*2-IF(EQ15*2&gt;=Solutions!$B$9,Solutions!$B$9,0)</f>
        <v>103140691971526</v>
      </c>
      <c r="ES15" s="2">
        <f ca="1">ER15*2-IF(ER15*2&gt;=Solutions!$B$9,Solutions!$B$9,0)</f>
        <v>86965666429005</v>
      </c>
      <c r="ET15" s="2">
        <f ca="1">ES15*2-IF(ES15*2&gt;=Solutions!$B$9,Solutions!$B$9,0)</f>
        <v>54615615343963</v>
      </c>
      <c r="EU15" s="2">
        <f ca="1">ET15*2-IF(ET15*2&gt;=Solutions!$B$9,Solutions!$B$9,0)</f>
        <v>109231230687926</v>
      </c>
      <c r="EV15" s="2">
        <f ca="1">EU15*2-IF(EU15*2&gt;=Solutions!$B$9,Solutions!$B$9,0)</f>
        <v>99146743861805</v>
      </c>
      <c r="EW15" s="2">
        <f ca="1">EV15*2-IF(EV15*2&gt;=Solutions!$B$9,Solutions!$B$9,0)</f>
        <v>78977770209563</v>
      </c>
      <c r="EX15" s="2">
        <f ca="1">EW15*2-IF(EW15*2&gt;=Solutions!$B$9,Solutions!$B$9,0)</f>
        <v>38639822905079</v>
      </c>
      <c r="EY15" s="2">
        <f ca="1">EX15*2-IF(EX15*2&gt;=Solutions!$B$9,Solutions!$B$9,0)</f>
        <v>77279645810158</v>
      </c>
      <c r="EZ15" s="2">
        <f ca="1">EY15*2-IF(EY15*2&gt;=Solutions!$B$9,Solutions!$B$9,0)</f>
        <v>35243574106269</v>
      </c>
      <c r="FA15" s="2">
        <f ca="1">EZ15*2-IF(EZ15*2&gt;=Solutions!$B$9,Solutions!$B$9,0)</f>
        <v>70487148212538</v>
      </c>
    </row>
    <row r="16" spans="1:157">
      <c r="A16" s="1">
        <v>13</v>
      </c>
      <c r="B16" s="1">
        <f t="shared" si="101"/>
        <v>8192</v>
      </c>
      <c r="C16" s="1">
        <f ca="1">MOD(MOD(SUMPRODUCT(--ISODD(INT(C15/D$2:K$2)),D16:K16),Solutions!$B$9)+MOD(SUMPRODUCT(--ISODD(INT(C15/L$2:S$2)),L16:S16),Solutions!$B$9)+MOD(SUMPRODUCT(--ISODD(INT(C15/T$2:AA$2)),T16:AA16),Solutions!$B$9)+MOD(SUMPRODUCT(--ISODD(INT(C15/AB$2:AI$2)),AB16:AI16),Solutions!$B$9)+MOD(SUMPRODUCT(--ISODD(INT(C15/AJ$2:AQ$2)),AJ16:AQ16),Solutions!$B$9)+MOD(SUMPRODUCT(--ISODD(INT(C15/AR$2:AY$2)),AR16:AY16),Solutions!$B$9)+MOD(SUMPRODUCT(--ISODD(INT(C15/AZ$2:BA$2)),AZ16:BA16),Solutions!$B$9),Solutions!$B$9)</f>
        <v>12904690255826</v>
      </c>
      <c r="D16" s="2">
        <f t="shared" ca="1" si="102"/>
        <v>2392061947215</v>
      </c>
      <c r="E16" s="2">
        <f ca="1">D16*2-IF(D16*2&gt;=Solutions!$B$9,Solutions!$B$9,0)</f>
        <v>4784123894430</v>
      </c>
      <c r="F16" s="2">
        <f ca="1">E16*2-IF(E16*2&gt;=Solutions!$B$9,Solutions!$B$9,0)</f>
        <v>9568247788860</v>
      </c>
      <c r="G16" s="2">
        <f ca="1">F16*2-IF(F16*2&gt;=Solutions!$B$9,Solutions!$B$9,0)</f>
        <v>19136495577720</v>
      </c>
      <c r="H16" s="2">
        <f ca="1">G16*2-IF(G16*2&gt;=Solutions!$B$9,Solutions!$B$9,0)</f>
        <v>38272991155440</v>
      </c>
      <c r="I16" s="2">
        <f ca="1">H16*2-IF(H16*2&gt;=Solutions!$B$9,Solutions!$B$9,0)</f>
        <v>76545982310880</v>
      </c>
      <c r="J16" s="2">
        <f ca="1">I16*2-IF(I16*2&gt;=Solutions!$B$9,Solutions!$B$9,0)</f>
        <v>33776247107713</v>
      </c>
      <c r="K16" s="2">
        <f ca="1">J16*2-IF(J16*2&gt;=Solutions!$B$9,Solutions!$B$9,0)</f>
        <v>67552494215426</v>
      </c>
      <c r="L16" s="2">
        <f ca="1">K16*2-IF(K16*2&gt;=Solutions!$B$9,Solutions!$B$9,0)</f>
        <v>15789270916805</v>
      </c>
      <c r="M16" s="2">
        <f ca="1">L16*2-IF(L16*2&gt;=Solutions!$B$9,Solutions!$B$9,0)</f>
        <v>31578541833610</v>
      </c>
      <c r="N16" s="2">
        <f ca="1">M16*2-IF(M16*2&gt;=Solutions!$B$9,Solutions!$B$9,0)</f>
        <v>63157083667220</v>
      </c>
      <c r="O16" s="2">
        <f ca="1">N16*2-IF(N16*2&gt;=Solutions!$B$9,Solutions!$B$9,0)</f>
        <v>6998449820393</v>
      </c>
      <c r="P16" s="2">
        <f ca="1">O16*2-IF(O16*2&gt;=Solutions!$B$9,Solutions!$B$9,0)</f>
        <v>13996899640786</v>
      </c>
      <c r="Q16" s="2">
        <f ca="1">P16*2-IF(P16*2&gt;=Solutions!$B$9,Solutions!$B$9,0)</f>
        <v>27993799281572</v>
      </c>
      <c r="R16" s="2">
        <f ca="1">Q16*2-IF(Q16*2&gt;=Solutions!$B$9,Solutions!$B$9,0)</f>
        <v>55987598563144</v>
      </c>
      <c r="S16" s="2">
        <f ca="1">R16*2-IF(R16*2&gt;=Solutions!$B$9,Solutions!$B$9,0)</f>
        <v>111975197126288</v>
      </c>
      <c r="T16" s="2">
        <f ca="1">S16*2-IF(S16*2&gt;=Solutions!$B$9,Solutions!$B$9,0)</f>
        <v>104634676738529</v>
      </c>
      <c r="U16" s="2">
        <f ca="1">T16*2-IF(T16*2&gt;=Solutions!$B$9,Solutions!$B$9,0)</f>
        <v>89953635963011</v>
      </c>
      <c r="V16" s="2">
        <f ca="1">U16*2-IF(U16*2&gt;=Solutions!$B$9,Solutions!$B$9,0)</f>
        <v>60591554411975</v>
      </c>
      <c r="W16" s="2">
        <f ca="1">V16*2-IF(V16*2&gt;=Solutions!$B$9,Solutions!$B$9,0)</f>
        <v>1867391309903</v>
      </c>
      <c r="X16" s="2">
        <f ca="1">W16*2-IF(W16*2&gt;=Solutions!$B$9,Solutions!$B$9,0)</f>
        <v>3734782619806</v>
      </c>
      <c r="Y16" s="2">
        <f ca="1">X16*2-IF(X16*2&gt;=Solutions!$B$9,Solutions!$B$9,0)</f>
        <v>7469565239612</v>
      </c>
      <c r="Z16" s="2">
        <f ca="1">Y16*2-IF(Y16*2&gt;=Solutions!$B$9,Solutions!$B$9,0)</f>
        <v>14939130479224</v>
      </c>
      <c r="AA16" s="2">
        <f ca="1">Z16*2-IF(Z16*2&gt;=Solutions!$B$9,Solutions!$B$9,0)</f>
        <v>29878260958448</v>
      </c>
      <c r="AB16" s="2">
        <f ca="1">AA16*2-IF(AA16*2&gt;=Solutions!$B$9,Solutions!$B$9,0)</f>
        <v>59756521916896</v>
      </c>
      <c r="AC16" s="2">
        <f ca="1">AB16*2-IF(AB16*2&gt;=Solutions!$B$9,Solutions!$B$9,0)</f>
        <v>197326319745</v>
      </c>
      <c r="AD16" s="2">
        <f ca="1">AC16*2-IF(AC16*2&gt;=Solutions!$B$9,Solutions!$B$9,0)</f>
        <v>394652639490</v>
      </c>
      <c r="AE16" s="2">
        <f ca="1">AD16*2-IF(AD16*2&gt;=Solutions!$B$9,Solutions!$B$9,0)</f>
        <v>789305278980</v>
      </c>
      <c r="AF16" s="2">
        <f ca="1">AE16*2-IF(AE16*2&gt;=Solutions!$B$9,Solutions!$B$9,0)</f>
        <v>1578610557960</v>
      </c>
      <c r="AG16" s="2">
        <f ca="1">AF16*2-IF(AF16*2&gt;=Solutions!$B$9,Solutions!$B$9,0)</f>
        <v>3157221115920</v>
      </c>
      <c r="AH16" s="2">
        <f ca="1">AG16*2-IF(AG16*2&gt;=Solutions!$B$9,Solutions!$B$9,0)</f>
        <v>6314442231840</v>
      </c>
      <c r="AI16" s="2">
        <f ca="1">AH16*2-IF(AH16*2&gt;=Solutions!$B$9,Solutions!$B$9,0)</f>
        <v>12628884463680</v>
      </c>
      <c r="AJ16" s="2">
        <f ca="1">AI16*2-IF(AI16*2&gt;=Solutions!$B$9,Solutions!$B$9,0)</f>
        <v>25257768927360</v>
      </c>
      <c r="AK16" s="2">
        <f ca="1">AJ16*2-IF(AJ16*2&gt;=Solutions!$B$9,Solutions!$B$9,0)</f>
        <v>50515537854720</v>
      </c>
      <c r="AL16" s="2">
        <f ca="1">AK16*2-IF(AK16*2&gt;=Solutions!$B$9,Solutions!$B$9,0)</f>
        <v>101031075709440</v>
      </c>
      <c r="AM16" s="2">
        <f ca="1">AL16*2-IF(AL16*2&gt;=Solutions!$B$9,Solutions!$B$9,0)</f>
        <v>82746433904833</v>
      </c>
      <c r="AN16" s="2">
        <f ca="1">AM16*2-IF(AM16*2&gt;=Solutions!$B$9,Solutions!$B$9,0)</f>
        <v>46177150295619</v>
      </c>
      <c r="AO16" s="2">
        <f ca="1">AN16*2-IF(AN16*2&gt;=Solutions!$B$9,Solutions!$B$9,0)</f>
        <v>92354300591238</v>
      </c>
      <c r="AP16" s="2">
        <f ca="1">AO16*2-IF(AO16*2&gt;=Solutions!$B$9,Solutions!$B$9,0)</f>
        <v>65392883668429</v>
      </c>
      <c r="AQ16" s="2">
        <f ca="1">AP16*2-IF(AP16*2&gt;=Solutions!$B$9,Solutions!$B$9,0)</f>
        <v>11470049822811</v>
      </c>
      <c r="AR16" s="2">
        <f ca="1">AQ16*2-IF(AQ16*2&gt;=Solutions!$B$9,Solutions!$B$9,0)</f>
        <v>22940099645622</v>
      </c>
      <c r="AS16" s="2">
        <f ca="1">AR16*2-IF(AR16*2&gt;=Solutions!$B$9,Solutions!$B$9,0)</f>
        <v>45880199291244</v>
      </c>
      <c r="AT16" s="2">
        <f ca="1">AS16*2-IF(AS16*2&gt;=Solutions!$B$9,Solutions!$B$9,0)</f>
        <v>91760398582488</v>
      </c>
      <c r="AU16" s="2">
        <f ca="1">AT16*2-IF(AT16*2&gt;=Solutions!$B$9,Solutions!$B$9,0)</f>
        <v>64205079650929</v>
      </c>
      <c r="AV16" s="2">
        <f ca="1">AU16*2-IF(AU16*2&gt;=Solutions!$B$9,Solutions!$B$9,0)</f>
        <v>9094441787811</v>
      </c>
      <c r="AW16" s="2">
        <f ca="1">AV16*2-IF(AV16*2&gt;=Solutions!$B$9,Solutions!$B$9,0)</f>
        <v>18188883575622</v>
      </c>
      <c r="AX16" s="2">
        <f ca="1">AW16*2-IF(AW16*2&gt;=Solutions!$B$9,Solutions!$B$9,0)</f>
        <v>36377767151244</v>
      </c>
      <c r="AY16" s="2">
        <f ca="1">AX16*2-IF(AX16*2&gt;=Solutions!$B$9,Solutions!$B$9,0)</f>
        <v>72755534302488</v>
      </c>
      <c r="AZ16" s="2">
        <f ca="1">AY16*2-IF(AY16*2&gt;=Solutions!$B$9,Solutions!$B$9,0)</f>
        <v>26195351090929</v>
      </c>
      <c r="BA16" s="2">
        <f ca="1">AZ16*2-IF(AZ16*2&gt;=Solutions!$B$9,Solutions!$B$9,0)</f>
        <v>52390702181858</v>
      </c>
      <c r="BB16" s="1">
        <f ca="1">MOD(MOD(SUMPRODUCT(--ISODD(INT(BB15/BC$2:BJ$2)),BC16:BJ16),Solutions!$B$9)+MOD(SUMPRODUCT(--ISODD(INT(BB15/BK$2:BR$2)),BK16:BR16),Solutions!$B$9)+MOD(SUMPRODUCT(--ISODD(INT(BB15/BS$2:BZ$2)),BS16:BZ16),Solutions!$B$9)+MOD(SUMPRODUCT(--ISODD(INT(BB15/CA$2:CH$2)),CA16:CH16),Solutions!$B$9)+MOD(SUMPRODUCT(--ISODD(INT(BB15/CI$2:CP$2)),CI16:CP16),Solutions!$B$9)+MOD(SUMPRODUCT(--ISODD(INT(BB15/CQ$2:CX$2)),CQ16:CX16),Solutions!$B$9)+MOD(SUMPRODUCT(--ISODD(INT(BB15/CY$2:CZ$2)),CY16:CZ16),Solutions!$B$9),Solutions!$B$9)</f>
        <v>40096759849452</v>
      </c>
      <c r="BC16" s="2">
        <f t="shared" ca="1" si="103"/>
        <v>2392061947214</v>
      </c>
      <c r="BD16" s="2">
        <f ca="1">BC16*2-IF(BC16*2&gt;=Solutions!$B$9,Solutions!$B$9,0)</f>
        <v>4784123894428</v>
      </c>
      <c r="BE16" s="2">
        <f ca="1">BD16*2-IF(BD16*2&gt;=Solutions!$B$9,Solutions!$B$9,0)</f>
        <v>9568247788856</v>
      </c>
      <c r="BF16" s="2">
        <f ca="1">BE16*2-IF(BE16*2&gt;=Solutions!$B$9,Solutions!$B$9,0)</f>
        <v>19136495577712</v>
      </c>
      <c r="BG16" s="2">
        <f ca="1">BF16*2-IF(BF16*2&gt;=Solutions!$B$9,Solutions!$B$9,0)</f>
        <v>38272991155424</v>
      </c>
      <c r="BH16" s="2">
        <f ca="1">BG16*2-IF(BG16*2&gt;=Solutions!$B$9,Solutions!$B$9,0)</f>
        <v>76545982310848</v>
      </c>
      <c r="BI16" s="2">
        <f ca="1">BH16*2-IF(BH16*2&gt;=Solutions!$B$9,Solutions!$B$9,0)</f>
        <v>33776247107649</v>
      </c>
      <c r="BJ16" s="2">
        <f ca="1">BI16*2-IF(BI16*2&gt;=Solutions!$B$9,Solutions!$B$9,0)</f>
        <v>67552494215298</v>
      </c>
      <c r="BK16" s="2">
        <f ca="1">BJ16*2-IF(BJ16*2&gt;=Solutions!$B$9,Solutions!$B$9,0)</f>
        <v>15789270916549</v>
      </c>
      <c r="BL16" s="2">
        <f ca="1">BK16*2-IF(BK16*2&gt;=Solutions!$B$9,Solutions!$B$9,0)</f>
        <v>31578541833098</v>
      </c>
      <c r="BM16" s="2">
        <f ca="1">BL16*2-IF(BL16*2&gt;=Solutions!$B$9,Solutions!$B$9,0)</f>
        <v>63157083666196</v>
      </c>
      <c r="BN16" s="2">
        <f ca="1">BM16*2-IF(BM16*2&gt;=Solutions!$B$9,Solutions!$B$9,0)</f>
        <v>6998449818345</v>
      </c>
      <c r="BO16" s="2">
        <f ca="1">BN16*2-IF(BN16*2&gt;=Solutions!$B$9,Solutions!$B$9,0)</f>
        <v>13996899636690</v>
      </c>
      <c r="BP16" s="2">
        <f ca="1">BO16*2-IF(BO16*2&gt;=Solutions!$B$9,Solutions!$B$9,0)</f>
        <v>27993799273380</v>
      </c>
      <c r="BQ16" s="2">
        <f ca="1">BP16*2-IF(BP16*2&gt;=Solutions!$B$9,Solutions!$B$9,0)</f>
        <v>55987598546760</v>
      </c>
      <c r="BR16" s="2">
        <f ca="1">BQ16*2-IF(BQ16*2&gt;=Solutions!$B$9,Solutions!$B$9,0)</f>
        <v>111975197093520</v>
      </c>
      <c r="BS16" s="2">
        <f ca="1">BR16*2-IF(BR16*2&gt;=Solutions!$B$9,Solutions!$B$9,0)</f>
        <v>104634676672993</v>
      </c>
      <c r="BT16" s="2">
        <f ca="1">BS16*2-IF(BS16*2&gt;=Solutions!$B$9,Solutions!$B$9,0)</f>
        <v>89953635831939</v>
      </c>
      <c r="BU16" s="2">
        <f ca="1">BT16*2-IF(BT16*2&gt;=Solutions!$B$9,Solutions!$B$9,0)</f>
        <v>60591554149831</v>
      </c>
      <c r="BV16" s="2">
        <f ca="1">BU16*2-IF(BU16*2&gt;=Solutions!$B$9,Solutions!$B$9,0)</f>
        <v>1867390785615</v>
      </c>
      <c r="BW16" s="2">
        <f ca="1">BV16*2-IF(BV16*2&gt;=Solutions!$B$9,Solutions!$B$9,0)</f>
        <v>3734781571230</v>
      </c>
      <c r="BX16" s="2">
        <f ca="1">BW16*2-IF(BW16*2&gt;=Solutions!$B$9,Solutions!$B$9,0)</f>
        <v>7469563142460</v>
      </c>
      <c r="BY16" s="2">
        <f ca="1">BX16*2-IF(BX16*2&gt;=Solutions!$B$9,Solutions!$B$9,0)</f>
        <v>14939126284920</v>
      </c>
      <c r="BZ16" s="2">
        <f ca="1">BY16*2-IF(BY16*2&gt;=Solutions!$B$9,Solutions!$B$9,0)</f>
        <v>29878252569840</v>
      </c>
      <c r="CA16" s="2">
        <f ca="1">BZ16*2-IF(BZ16*2&gt;=Solutions!$B$9,Solutions!$B$9,0)</f>
        <v>59756505139680</v>
      </c>
      <c r="CB16" s="2">
        <f ca="1">CA16*2-IF(CA16*2&gt;=Solutions!$B$9,Solutions!$B$9,0)</f>
        <v>197292765313</v>
      </c>
      <c r="CC16" s="2">
        <f ca="1">CB16*2-IF(CB16*2&gt;=Solutions!$B$9,Solutions!$B$9,0)</f>
        <v>394585530626</v>
      </c>
      <c r="CD16" s="2">
        <f ca="1">CC16*2-IF(CC16*2&gt;=Solutions!$B$9,Solutions!$B$9,0)</f>
        <v>789171061252</v>
      </c>
      <c r="CE16" s="2">
        <f ca="1">CD16*2-IF(CD16*2&gt;=Solutions!$B$9,Solutions!$B$9,0)</f>
        <v>1578342122504</v>
      </c>
      <c r="CF16" s="2">
        <f ca="1">CE16*2-IF(CE16*2&gt;=Solutions!$B$9,Solutions!$B$9,0)</f>
        <v>3156684245008</v>
      </c>
      <c r="CG16" s="2">
        <f ca="1">CF16*2-IF(CF16*2&gt;=Solutions!$B$9,Solutions!$B$9,0)</f>
        <v>6313368490016</v>
      </c>
      <c r="CH16" s="2">
        <f ca="1">CG16*2-IF(CG16*2&gt;=Solutions!$B$9,Solutions!$B$9,0)</f>
        <v>12626736980032</v>
      </c>
      <c r="CI16" s="2">
        <f ca="1">CH16*2-IF(CH16*2&gt;=Solutions!$B$9,Solutions!$B$9,0)</f>
        <v>25253473960064</v>
      </c>
      <c r="CJ16" s="2">
        <f ca="1">CI16*2-IF(CI16*2&gt;=Solutions!$B$9,Solutions!$B$9,0)</f>
        <v>50506947920128</v>
      </c>
      <c r="CK16" s="2">
        <f ca="1">CJ16*2-IF(CJ16*2&gt;=Solutions!$B$9,Solutions!$B$9,0)</f>
        <v>101013895840256</v>
      </c>
      <c r="CL16" s="2">
        <f ca="1">CK16*2-IF(CK16*2&gt;=Solutions!$B$9,Solutions!$B$9,0)</f>
        <v>82712074166465</v>
      </c>
      <c r="CM16" s="2">
        <f ca="1">CL16*2-IF(CL16*2&gt;=Solutions!$B$9,Solutions!$B$9,0)</f>
        <v>46108430818883</v>
      </c>
      <c r="CN16" s="2">
        <f ca="1">CM16*2-IF(CM16*2&gt;=Solutions!$B$9,Solutions!$B$9,0)</f>
        <v>92216861637766</v>
      </c>
      <c r="CO16" s="2">
        <f ca="1">CN16*2-IF(CN16*2&gt;=Solutions!$B$9,Solutions!$B$9,0)</f>
        <v>65118005761485</v>
      </c>
      <c r="CP16" s="2">
        <f ca="1">CO16*2-IF(CO16*2&gt;=Solutions!$B$9,Solutions!$B$9,0)</f>
        <v>10920294008923</v>
      </c>
      <c r="CQ16" s="2">
        <f ca="1">CP16*2-IF(CP16*2&gt;=Solutions!$B$9,Solutions!$B$9,0)</f>
        <v>21840588017846</v>
      </c>
      <c r="CR16" s="2">
        <f ca="1">CQ16*2-IF(CQ16*2&gt;=Solutions!$B$9,Solutions!$B$9,0)</f>
        <v>43681176035692</v>
      </c>
      <c r="CS16" s="2">
        <f ca="1">CR16*2-IF(CR16*2&gt;=Solutions!$B$9,Solutions!$B$9,0)</f>
        <v>87362352071384</v>
      </c>
      <c r="CT16" s="2">
        <f ca="1">CS16*2-IF(CS16*2&gt;=Solutions!$B$9,Solutions!$B$9,0)</f>
        <v>55408986628721</v>
      </c>
      <c r="CU16" s="2">
        <f ca="1">CT16*2-IF(CT16*2&gt;=Solutions!$B$9,Solutions!$B$9,0)</f>
        <v>110817973257442</v>
      </c>
      <c r="CV16" s="2">
        <f ca="1">CU16*2-IF(CU16*2&gt;=Solutions!$B$9,Solutions!$B$9,0)</f>
        <v>102320229000837</v>
      </c>
      <c r="CW16" s="2">
        <f ca="1">CV16*2-IF(CV16*2&gt;=Solutions!$B$9,Solutions!$B$9,0)</f>
        <v>85324740487627</v>
      </c>
      <c r="CX16" s="2">
        <f ca="1">CW16*2-IF(CW16*2&gt;=Solutions!$B$9,Solutions!$B$9,0)</f>
        <v>51333763461207</v>
      </c>
      <c r="CY16" s="2">
        <f ca="1">CX16*2-IF(CX16*2&gt;=Solutions!$B$9,Solutions!$B$9,0)</f>
        <v>102667526922414</v>
      </c>
      <c r="CZ16" s="2">
        <f ca="1">CY16*2-IF(CY16*2&gt;=Solutions!$B$9,Solutions!$B$9,0)</f>
        <v>86019336330781</v>
      </c>
      <c r="DA16" s="1">
        <f t="shared" si="104"/>
        <v>12419626718</v>
      </c>
      <c r="DB16" s="1">
        <f ca="1">IF(ISODD(DA16),MOD(DB15+MOD(SUMPRODUCT(--ISODD(INT(C16/DD$2:DK$2)),DD16:DK16),Solutions!$B$9)+MOD(SUMPRODUCT(--ISODD(INT(C16/DL$2:DS$2)),DL16:DS16),Solutions!$B$9)+MOD(SUMPRODUCT(--ISODD(INT(C16/DT$2:EA$2)),DT16:EA16),Solutions!$B$9)+MOD(SUMPRODUCT(--ISODD(INT(C16/EB$2:EI$2)),EB16:EI16),Solutions!$B$9)+MOD(SUMPRODUCT(--ISODD(INT(C16/EJ$2:EQ$2)),EJ16:EQ16),Solutions!$B$9)+MOD(SUMPRODUCT(--ISODD(INT(C16/ER$2:EY$2)),ER16:EY16),Solutions!$B$9)+MOD(SUMPRODUCT(--ISODD(INT(C16/EZ$2:FA$2)),EZ16:FA16),Solutions!$B$9),Solutions!$B$9),DB15)</f>
        <v>117373409756223</v>
      </c>
      <c r="DC16" s="1">
        <f ca="1">IF(ISODD(DA16),MOD(MOD(SUMPRODUCT(--ISODD(INT(BB16/DD$2:DK$2)),DD16:DK16),Solutions!$B$9)+MOD(SUMPRODUCT(--ISODD(INT(BB16/DL$2:DS$2)),DL16:DS16),Solutions!$B$9)+MOD(SUMPRODUCT(--ISODD(INT(BB16/DT$2:EA$2)),DT16:EA16),Solutions!$B$9)+MOD(SUMPRODUCT(--ISODD(INT(BB16/EB$2:EI$2)),EB16:EI16),Solutions!$B$9)+MOD(SUMPRODUCT(--ISODD(INT(BB16/EJ$2:EQ$2)),EJ16:EQ16),Solutions!$B$9)+MOD(SUMPRODUCT(--ISODD(INT(BB16/ER$2:EY$2)),ER16:EY16),Solutions!$B$9)+MOD(SUMPRODUCT(--ISODD(INT(BB16/EZ$2:FA$2)),EZ16:FA16),Solutions!$B$9),Solutions!$B$9),DC15)</f>
        <v>117817971029391</v>
      </c>
      <c r="DD16" s="2">
        <f t="shared" ca="1" si="100"/>
        <v>117817971029391</v>
      </c>
      <c r="DE16" s="2">
        <f ca="1">DD16*2-IF(DD16*2&gt;=Solutions!$B$9,Solutions!$B$9,0)</f>
        <v>116320224544735</v>
      </c>
      <c r="DF16" s="2">
        <f ca="1">DE16*2-IF(DE16*2&gt;=Solutions!$B$9,Solutions!$B$9,0)</f>
        <v>113324731575423</v>
      </c>
      <c r="DG16" s="2">
        <f ca="1">DF16*2-IF(DF16*2&gt;=Solutions!$B$9,Solutions!$B$9,0)</f>
        <v>107333745636799</v>
      </c>
      <c r="DH16" s="2">
        <f ca="1">DG16*2-IF(DG16*2&gt;=Solutions!$B$9,Solutions!$B$9,0)</f>
        <v>95351773759551</v>
      </c>
      <c r="DI16" s="2">
        <f ca="1">DH16*2-IF(DH16*2&gt;=Solutions!$B$9,Solutions!$B$9,0)</f>
        <v>71387830005055</v>
      </c>
      <c r="DJ16" s="2">
        <f ca="1">DI16*2-IF(DI16*2&gt;=Solutions!$B$9,Solutions!$B$9,0)</f>
        <v>23459942496063</v>
      </c>
      <c r="DK16" s="2">
        <f ca="1">DJ16*2-IF(DJ16*2&gt;=Solutions!$B$9,Solutions!$B$9,0)</f>
        <v>46919884992126</v>
      </c>
      <c r="DL16" s="2">
        <f ca="1">DK16*2-IF(DK16*2&gt;=Solutions!$B$9,Solutions!$B$9,0)</f>
        <v>93839769984252</v>
      </c>
      <c r="DM16" s="2">
        <f ca="1">DL16*2-IF(DL16*2&gt;=Solutions!$B$9,Solutions!$B$9,0)</f>
        <v>68363822454457</v>
      </c>
      <c r="DN16" s="2">
        <f ca="1">DM16*2-IF(DM16*2&gt;=Solutions!$B$9,Solutions!$B$9,0)</f>
        <v>17411927394867</v>
      </c>
      <c r="DO16" s="2">
        <f ca="1">DN16*2-IF(DN16*2&gt;=Solutions!$B$9,Solutions!$B$9,0)</f>
        <v>34823854789734</v>
      </c>
      <c r="DP16" s="2">
        <f ca="1">DO16*2-IF(DO16*2&gt;=Solutions!$B$9,Solutions!$B$9,0)</f>
        <v>69647709579468</v>
      </c>
      <c r="DQ16" s="2">
        <f ca="1">DP16*2-IF(DP16*2&gt;=Solutions!$B$9,Solutions!$B$9,0)</f>
        <v>19979701644889</v>
      </c>
      <c r="DR16" s="2">
        <f ca="1">DQ16*2-IF(DQ16*2&gt;=Solutions!$B$9,Solutions!$B$9,0)</f>
        <v>39959403289778</v>
      </c>
      <c r="DS16" s="2">
        <f ca="1">DR16*2-IF(DR16*2&gt;=Solutions!$B$9,Solutions!$B$9,0)</f>
        <v>79918806579556</v>
      </c>
      <c r="DT16" s="2">
        <f ca="1">DS16*2-IF(DS16*2&gt;=Solutions!$B$9,Solutions!$B$9,0)</f>
        <v>40521895645065</v>
      </c>
      <c r="DU16" s="2">
        <f ca="1">DT16*2-IF(DT16*2&gt;=Solutions!$B$9,Solutions!$B$9,0)</f>
        <v>81043791290130</v>
      </c>
      <c r="DV16" s="2">
        <f ca="1">DU16*2-IF(DU16*2&gt;=Solutions!$B$9,Solutions!$B$9,0)</f>
        <v>42771865066213</v>
      </c>
      <c r="DW16" s="2">
        <f ca="1">DV16*2-IF(DV16*2&gt;=Solutions!$B$9,Solutions!$B$9,0)</f>
        <v>85543730132426</v>
      </c>
      <c r="DX16" s="2">
        <f ca="1">DW16*2-IF(DW16*2&gt;=Solutions!$B$9,Solutions!$B$9,0)</f>
        <v>51771742750805</v>
      </c>
      <c r="DY16" s="2">
        <f ca="1">DX16*2-IF(DX16*2&gt;=Solutions!$B$9,Solutions!$B$9,0)</f>
        <v>103543485501610</v>
      </c>
      <c r="DZ16" s="2">
        <f ca="1">DY16*2-IF(DY16*2&gt;=Solutions!$B$9,Solutions!$B$9,0)</f>
        <v>87771253489173</v>
      </c>
      <c r="EA16" s="2">
        <f ca="1">DZ16*2-IF(DZ16*2&gt;=Solutions!$B$9,Solutions!$B$9,0)</f>
        <v>56226789464299</v>
      </c>
      <c r="EB16" s="2">
        <f ca="1">EA16*2-IF(EA16*2&gt;=Solutions!$B$9,Solutions!$B$9,0)</f>
        <v>112453578928598</v>
      </c>
      <c r="EC16" s="2">
        <f ca="1">EB16*2-IF(EB16*2&gt;=Solutions!$B$9,Solutions!$B$9,0)</f>
        <v>105591440343149</v>
      </c>
      <c r="ED16" s="2">
        <f ca="1">EC16*2-IF(EC16*2&gt;=Solutions!$B$9,Solutions!$B$9,0)</f>
        <v>91867163172251</v>
      </c>
      <c r="EE16" s="2">
        <f ca="1">ED16*2-IF(ED16*2&gt;=Solutions!$B$9,Solutions!$B$9,0)</f>
        <v>64418608830455</v>
      </c>
      <c r="EF16" s="2">
        <f ca="1">EE16*2-IF(EE16*2&gt;=Solutions!$B$9,Solutions!$B$9,0)</f>
        <v>9521500146863</v>
      </c>
      <c r="EG16" s="2">
        <f ca="1">EF16*2-IF(EF16*2&gt;=Solutions!$B$9,Solutions!$B$9,0)</f>
        <v>19043000293726</v>
      </c>
      <c r="EH16" s="2">
        <f ca="1">EG16*2-IF(EG16*2&gt;=Solutions!$B$9,Solutions!$B$9,0)</f>
        <v>38086000587452</v>
      </c>
      <c r="EI16" s="2">
        <f ca="1">EH16*2-IF(EH16*2&gt;=Solutions!$B$9,Solutions!$B$9,0)</f>
        <v>76172001174904</v>
      </c>
      <c r="EJ16" s="2">
        <f ca="1">EI16*2-IF(EI16*2&gt;=Solutions!$B$9,Solutions!$B$9,0)</f>
        <v>33028284835761</v>
      </c>
      <c r="EK16" s="2">
        <f ca="1">EJ16*2-IF(EJ16*2&gt;=Solutions!$B$9,Solutions!$B$9,0)</f>
        <v>66056569671522</v>
      </c>
      <c r="EL16" s="2">
        <f ca="1">EK16*2-IF(EK16*2&gt;=Solutions!$B$9,Solutions!$B$9,0)</f>
        <v>12797421828997</v>
      </c>
      <c r="EM16" s="2">
        <f ca="1">EL16*2-IF(EL16*2&gt;=Solutions!$B$9,Solutions!$B$9,0)</f>
        <v>25594843657994</v>
      </c>
      <c r="EN16" s="2">
        <f ca="1">EM16*2-IF(EM16*2&gt;=Solutions!$B$9,Solutions!$B$9,0)</f>
        <v>51189687315988</v>
      </c>
      <c r="EO16" s="2">
        <f ca="1">EN16*2-IF(EN16*2&gt;=Solutions!$B$9,Solutions!$B$9,0)</f>
        <v>102379374631976</v>
      </c>
      <c r="EP16" s="2">
        <f ca="1">EO16*2-IF(EO16*2&gt;=Solutions!$B$9,Solutions!$B$9,0)</f>
        <v>85443031749905</v>
      </c>
      <c r="EQ16" s="2">
        <f ca="1">EP16*2-IF(EP16*2&gt;=Solutions!$B$9,Solutions!$B$9,0)</f>
        <v>51570345985763</v>
      </c>
      <c r="ER16" s="2">
        <f ca="1">EQ16*2-IF(EQ16*2&gt;=Solutions!$B$9,Solutions!$B$9,0)</f>
        <v>103140691971526</v>
      </c>
      <c r="ES16" s="2">
        <f ca="1">ER16*2-IF(ER16*2&gt;=Solutions!$B$9,Solutions!$B$9,0)</f>
        <v>86965666429005</v>
      </c>
      <c r="ET16" s="2">
        <f ca="1">ES16*2-IF(ES16*2&gt;=Solutions!$B$9,Solutions!$B$9,0)</f>
        <v>54615615343963</v>
      </c>
      <c r="EU16" s="2">
        <f ca="1">ET16*2-IF(ET16*2&gt;=Solutions!$B$9,Solutions!$B$9,0)</f>
        <v>109231230687926</v>
      </c>
      <c r="EV16" s="2">
        <f ca="1">EU16*2-IF(EU16*2&gt;=Solutions!$B$9,Solutions!$B$9,0)</f>
        <v>99146743861805</v>
      </c>
      <c r="EW16" s="2">
        <f ca="1">EV16*2-IF(EV16*2&gt;=Solutions!$B$9,Solutions!$B$9,0)</f>
        <v>78977770209563</v>
      </c>
      <c r="EX16" s="2">
        <f ca="1">EW16*2-IF(EW16*2&gt;=Solutions!$B$9,Solutions!$B$9,0)</f>
        <v>38639822905079</v>
      </c>
      <c r="EY16" s="2">
        <f ca="1">EX16*2-IF(EX16*2&gt;=Solutions!$B$9,Solutions!$B$9,0)</f>
        <v>77279645810158</v>
      </c>
      <c r="EZ16" s="2">
        <f ca="1">EY16*2-IF(EY16*2&gt;=Solutions!$B$9,Solutions!$B$9,0)</f>
        <v>35243574106269</v>
      </c>
      <c r="FA16" s="2">
        <f ca="1">EZ16*2-IF(EZ16*2&gt;=Solutions!$B$9,Solutions!$B$9,0)</f>
        <v>70487148212538</v>
      </c>
    </row>
    <row r="17" spans="1:157">
      <c r="A17" s="1">
        <v>14</v>
      </c>
      <c r="B17" s="1">
        <f t="shared" si="101"/>
        <v>16384</v>
      </c>
      <c r="C17" s="1">
        <f ca="1">MOD(MOD(SUMPRODUCT(--ISODD(INT(C16/D$2:K$2)),D17:K17),Solutions!$B$9)+MOD(SUMPRODUCT(--ISODD(INT(C16/L$2:S$2)),L17:S17),Solutions!$B$9)+MOD(SUMPRODUCT(--ISODD(INT(C16/T$2:AA$2)),T17:AA17),Solutions!$B$9)+MOD(SUMPRODUCT(--ISODD(INT(C16/AB$2:AI$2)),AB17:AI17),Solutions!$B$9)+MOD(SUMPRODUCT(--ISODD(INT(C16/AJ$2:AQ$2)),AJ17:AQ17),Solutions!$B$9)+MOD(SUMPRODUCT(--ISODD(INT(C16/AR$2:AY$2)),AR17:AY17),Solutions!$B$9)+MOD(SUMPRODUCT(--ISODD(INT(C16/AZ$2:BA$2)),AZ17:BA17),Solutions!$B$9),Solutions!$B$9)</f>
        <v>25599313772595</v>
      </c>
      <c r="D17" s="2">
        <f t="shared" ca="1" si="102"/>
        <v>40096759849453</v>
      </c>
      <c r="E17" s="2">
        <f ca="1">D17*2-IF(D17*2&gt;=Solutions!$B$9,Solutions!$B$9,0)</f>
        <v>80193519698906</v>
      </c>
      <c r="F17" s="2">
        <f ca="1">E17*2-IF(E17*2&gt;=Solutions!$B$9,Solutions!$B$9,0)</f>
        <v>41071321883765</v>
      </c>
      <c r="G17" s="2">
        <f ca="1">F17*2-IF(F17*2&gt;=Solutions!$B$9,Solutions!$B$9,0)</f>
        <v>82142643767530</v>
      </c>
      <c r="H17" s="2">
        <f ca="1">G17*2-IF(G17*2&gt;=Solutions!$B$9,Solutions!$B$9,0)</f>
        <v>44969570021013</v>
      </c>
      <c r="I17" s="2">
        <f ca="1">H17*2-IF(H17*2&gt;=Solutions!$B$9,Solutions!$B$9,0)</f>
        <v>89939140042026</v>
      </c>
      <c r="J17" s="2">
        <f ca="1">I17*2-IF(I17*2&gt;=Solutions!$B$9,Solutions!$B$9,0)</f>
        <v>60562562570005</v>
      </c>
      <c r="K17" s="2">
        <f ca="1">J17*2-IF(J17*2&gt;=Solutions!$B$9,Solutions!$B$9,0)</f>
        <v>1809407625963</v>
      </c>
      <c r="L17" s="2">
        <f ca="1">K17*2-IF(K17*2&gt;=Solutions!$B$9,Solutions!$B$9,0)</f>
        <v>3618815251926</v>
      </c>
      <c r="M17" s="2">
        <f ca="1">L17*2-IF(L17*2&gt;=Solutions!$B$9,Solutions!$B$9,0)</f>
        <v>7237630503852</v>
      </c>
      <c r="N17" s="2">
        <f ca="1">M17*2-IF(M17*2&gt;=Solutions!$B$9,Solutions!$B$9,0)</f>
        <v>14475261007704</v>
      </c>
      <c r="O17" s="2">
        <f ca="1">N17*2-IF(N17*2&gt;=Solutions!$B$9,Solutions!$B$9,0)</f>
        <v>28950522015408</v>
      </c>
      <c r="P17" s="2">
        <f ca="1">O17*2-IF(O17*2&gt;=Solutions!$B$9,Solutions!$B$9,0)</f>
        <v>57901044030816</v>
      </c>
      <c r="Q17" s="2">
        <f ca="1">P17*2-IF(P17*2&gt;=Solutions!$B$9,Solutions!$B$9,0)</f>
        <v>115802088061632</v>
      </c>
      <c r="R17" s="2">
        <f ca="1">Q17*2-IF(Q17*2&gt;=Solutions!$B$9,Solutions!$B$9,0)</f>
        <v>112288458609217</v>
      </c>
      <c r="S17" s="2">
        <f ca="1">R17*2-IF(R17*2&gt;=Solutions!$B$9,Solutions!$B$9,0)</f>
        <v>105261199704387</v>
      </c>
      <c r="T17" s="2">
        <f ca="1">S17*2-IF(S17*2&gt;=Solutions!$B$9,Solutions!$B$9,0)</f>
        <v>91206681894727</v>
      </c>
      <c r="U17" s="2">
        <f ca="1">T17*2-IF(T17*2&gt;=Solutions!$B$9,Solutions!$B$9,0)</f>
        <v>63097646275407</v>
      </c>
      <c r="V17" s="2">
        <f ca="1">U17*2-IF(U17*2&gt;=Solutions!$B$9,Solutions!$B$9,0)</f>
        <v>6879575036767</v>
      </c>
      <c r="W17" s="2">
        <f ca="1">V17*2-IF(V17*2&gt;=Solutions!$B$9,Solutions!$B$9,0)</f>
        <v>13759150073534</v>
      </c>
      <c r="X17" s="2">
        <f ca="1">W17*2-IF(W17*2&gt;=Solutions!$B$9,Solutions!$B$9,0)</f>
        <v>27518300147068</v>
      </c>
      <c r="Y17" s="2">
        <f ca="1">X17*2-IF(X17*2&gt;=Solutions!$B$9,Solutions!$B$9,0)</f>
        <v>55036600294136</v>
      </c>
      <c r="Z17" s="2">
        <f ca="1">Y17*2-IF(Y17*2&gt;=Solutions!$B$9,Solutions!$B$9,0)</f>
        <v>110073200588272</v>
      </c>
      <c r="AA17" s="2">
        <f ca="1">Z17*2-IF(Z17*2&gt;=Solutions!$B$9,Solutions!$B$9,0)</f>
        <v>100830683662497</v>
      </c>
      <c r="AB17" s="2">
        <f ca="1">AA17*2-IF(AA17*2&gt;=Solutions!$B$9,Solutions!$B$9,0)</f>
        <v>82345649810947</v>
      </c>
      <c r="AC17" s="2">
        <f ca="1">AB17*2-IF(AB17*2&gt;=Solutions!$B$9,Solutions!$B$9,0)</f>
        <v>45375582107847</v>
      </c>
      <c r="AD17" s="2">
        <f ca="1">AC17*2-IF(AC17*2&gt;=Solutions!$B$9,Solutions!$B$9,0)</f>
        <v>90751164215694</v>
      </c>
      <c r="AE17" s="2">
        <f ca="1">AD17*2-IF(AD17*2&gt;=Solutions!$B$9,Solutions!$B$9,0)</f>
        <v>62186610917341</v>
      </c>
      <c r="AF17" s="2">
        <f ca="1">AE17*2-IF(AE17*2&gt;=Solutions!$B$9,Solutions!$B$9,0)</f>
        <v>5057504320635</v>
      </c>
      <c r="AG17" s="2">
        <f ca="1">AF17*2-IF(AF17*2&gt;=Solutions!$B$9,Solutions!$B$9,0)</f>
        <v>10115008641270</v>
      </c>
      <c r="AH17" s="2">
        <f ca="1">AG17*2-IF(AG17*2&gt;=Solutions!$B$9,Solutions!$B$9,0)</f>
        <v>20230017282540</v>
      </c>
      <c r="AI17" s="2">
        <f ca="1">AH17*2-IF(AH17*2&gt;=Solutions!$B$9,Solutions!$B$9,0)</f>
        <v>40460034565080</v>
      </c>
      <c r="AJ17" s="2">
        <f ca="1">AI17*2-IF(AI17*2&gt;=Solutions!$B$9,Solutions!$B$9,0)</f>
        <v>80920069130160</v>
      </c>
      <c r="AK17" s="2">
        <f ca="1">AJ17*2-IF(AJ17*2&gt;=Solutions!$B$9,Solutions!$B$9,0)</f>
        <v>42524420746273</v>
      </c>
      <c r="AL17" s="2">
        <f ca="1">AK17*2-IF(AK17*2&gt;=Solutions!$B$9,Solutions!$B$9,0)</f>
        <v>85048841492546</v>
      </c>
      <c r="AM17" s="2">
        <f ca="1">AL17*2-IF(AL17*2&gt;=Solutions!$B$9,Solutions!$B$9,0)</f>
        <v>50781965471045</v>
      </c>
      <c r="AN17" s="2">
        <f ca="1">AM17*2-IF(AM17*2&gt;=Solutions!$B$9,Solutions!$B$9,0)</f>
        <v>101563930942090</v>
      </c>
      <c r="AO17" s="2">
        <f ca="1">AN17*2-IF(AN17*2&gt;=Solutions!$B$9,Solutions!$B$9,0)</f>
        <v>83812144370133</v>
      </c>
      <c r="AP17" s="2">
        <f ca="1">AO17*2-IF(AO17*2&gt;=Solutions!$B$9,Solutions!$B$9,0)</f>
        <v>48308571226219</v>
      </c>
      <c r="AQ17" s="2">
        <f ca="1">AP17*2-IF(AP17*2&gt;=Solutions!$B$9,Solutions!$B$9,0)</f>
        <v>96617142452438</v>
      </c>
      <c r="AR17" s="2">
        <f ca="1">AQ17*2-IF(AQ17*2&gt;=Solutions!$B$9,Solutions!$B$9,0)</f>
        <v>73918567390829</v>
      </c>
      <c r="AS17" s="2">
        <f ca="1">AR17*2-IF(AR17*2&gt;=Solutions!$B$9,Solutions!$B$9,0)</f>
        <v>28521417267611</v>
      </c>
      <c r="AT17" s="2">
        <f ca="1">AS17*2-IF(AS17*2&gt;=Solutions!$B$9,Solutions!$B$9,0)</f>
        <v>57042834535222</v>
      </c>
      <c r="AU17" s="2">
        <f ca="1">AT17*2-IF(AT17*2&gt;=Solutions!$B$9,Solutions!$B$9,0)</f>
        <v>114085669070444</v>
      </c>
      <c r="AV17" s="2">
        <f ca="1">AU17*2-IF(AU17*2&gt;=Solutions!$B$9,Solutions!$B$9,0)</f>
        <v>108855620626841</v>
      </c>
      <c r="AW17" s="2">
        <f ca="1">AV17*2-IF(AV17*2&gt;=Solutions!$B$9,Solutions!$B$9,0)</f>
        <v>98395523739635</v>
      </c>
      <c r="AX17" s="2">
        <f ca="1">AW17*2-IF(AW17*2&gt;=Solutions!$B$9,Solutions!$B$9,0)</f>
        <v>77475329965223</v>
      </c>
      <c r="AY17" s="2">
        <f ca="1">AX17*2-IF(AX17*2&gt;=Solutions!$B$9,Solutions!$B$9,0)</f>
        <v>35634942416399</v>
      </c>
      <c r="AZ17" s="2">
        <f ca="1">AY17*2-IF(AY17*2&gt;=Solutions!$B$9,Solutions!$B$9,0)</f>
        <v>71269884832798</v>
      </c>
      <c r="BA17" s="2">
        <f ca="1">AZ17*2-IF(AZ17*2&gt;=Solutions!$B$9,Solutions!$B$9,0)</f>
        <v>23224052151549</v>
      </c>
      <c r="BB17" s="1">
        <f ca="1">MOD(MOD(SUMPRODUCT(--ISODD(INT(BB16/BC$2:BJ$2)),BC17:BJ17),Solutions!$B$9)+MOD(SUMPRODUCT(--ISODD(INT(BB16/BK$2:BR$2)),BK17:BR17),Solutions!$B$9)+MOD(SUMPRODUCT(--ISODD(INT(BB16/BS$2:BZ$2)),BS17:BZ17),Solutions!$B$9)+MOD(SUMPRODUCT(--ISODD(INT(BB16/CA$2:CH$2)),CA17:CH17),Solutions!$B$9)+MOD(SUMPRODUCT(--ISODD(INT(BB16/CI$2:CP$2)),CI17:CP17),Solutions!$B$9)+MOD(SUMPRODUCT(--ISODD(INT(BB16/CQ$2:CX$2)),CQ17:CX17),Solutions!$B$9)+MOD(SUMPRODUCT(--ISODD(INT(BB16/CY$2:CZ$2)),CY17:CZ17),Solutions!$B$9),Solutions!$B$9)</f>
        <v>62641882052293</v>
      </c>
      <c r="BC17" s="2">
        <f t="shared" ca="1" si="103"/>
        <v>40096759849452</v>
      </c>
      <c r="BD17" s="2">
        <f ca="1">BC17*2-IF(BC17*2&gt;=Solutions!$B$9,Solutions!$B$9,0)</f>
        <v>80193519698904</v>
      </c>
      <c r="BE17" s="2">
        <f ca="1">BD17*2-IF(BD17*2&gt;=Solutions!$B$9,Solutions!$B$9,0)</f>
        <v>41071321883761</v>
      </c>
      <c r="BF17" s="2">
        <f ca="1">BE17*2-IF(BE17*2&gt;=Solutions!$B$9,Solutions!$B$9,0)</f>
        <v>82142643767522</v>
      </c>
      <c r="BG17" s="2">
        <f ca="1">BF17*2-IF(BF17*2&gt;=Solutions!$B$9,Solutions!$B$9,0)</f>
        <v>44969570020997</v>
      </c>
      <c r="BH17" s="2">
        <f ca="1">BG17*2-IF(BG17*2&gt;=Solutions!$B$9,Solutions!$B$9,0)</f>
        <v>89939140041994</v>
      </c>
      <c r="BI17" s="2">
        <f ca="1">BH17*2-IF(BH17*2&gt;=Solutions!$B$9,Solutions!$B$9,0)</f>
        <v>60562562569941</v>
      </c>
      <c r="BJ17" s="2">
        <f ca="1">BI17*2-IF(BI17*2&gt;=Solutions!$B$9,Solutions!$B$9,0)</f>
        <v>1809407625835</v>
      </c>
      <c r="BK17" s="2">
        <f ca="1">BJ17*2-IF(BJ17*2&gt;=Solutions!$B$9,Solutions!$B$9,0)</f>
        <v>3618815251670</v>
      </c>
      <c r="BL17" s="2">
        <f ca="1">BK17*2-IF(BK17*2&gt;=Solutions!$B$9,Solutions!$B$9,0)</f>
        <v>7237630503340</v>
      </c>
      <c r="BM17" s="2">
        <f ca="1">BL17*2-IF(BL17*2&gt;=Solutions!$B$9,Solutions!$B$9,0)</f>
        <v>14475261006680</v>
      </c>
      <c r="BN17" s="2">
        <f ca="1">BM17*2-IF(BM17*2&gt;=Solutions!$B$9,Solutions!$B$9,0)</f>
        <v>28950522013360</v>
      </c>
      <c r="BO17" s="2">
        <f ca="1">BN17*2-IF(BN17*2&gt;=Solutions!$B$9,Solutions!$B$9,0)</f>
        <v>57901044026720</v>
      </c>
      <c r="BP17" s="2">
        <f ca="1">BO17*2-IF(BO17*2&gt;=Solutions!$B$9,Solutions!$B$9,0)</f>
        <v>115802088053440</v>
      </c>
      <c r="BQ17" s="2">
        <f ca="1">BP17*2-IF(BP17*2&gt;=Solutions!$B$9,Solutions!$B$9,0)</f>
        <v>112288458592833</v>
      </c>
      <c r="BR17" s="2">
        <f ca="1">BQ17*2-IF(BQ17*2&gt;=Solutions!$B$9,Solutions!$B$9,0)</f>
        <v>105261199671619</v>
      </c>
      <c r="BS17" s="2">
        <f ca="1">BR17*2-IF(BR17*2&gt;=Solutions!$B$9,Solutions!$B$9,0)</f>
        <v>91206681829191</v>
      </c>
      <c r="BT17" s="2">
        <f ca="1">BS17*2-IF(BS17*2&gt;=Solutions!$B$9,Solutions!$B$9,0)</f>
        <v>63097646144335</v>
      </c>
      <c r="BU17" s="2">
        <f ca="1">BT17*2-IF(BT17*2&gt;=Solutions!$B$9,Solutions!$B$9,0)</f>
        <v>6879574774623</v>
      </c>
      <c r="BV17" s="2">
        <f ca="1">BU17*2-IF(BU17*2&gt;=Solutions!$B$9,Solutions!$B$9,0)</f>
        <v>13759149549246</v>
      </c>
      <c r="BW17" s="2">
        <f ca="1">BV17*2-IF(BV17*2&gt;=Solutions!$B$9,Solutions!$B$9,0)</f>
        <v>27518299098492</v>
      </c>
      <c r="BX17" s="2">
        <f ca="1">BW17*2-IF(BW17*2&gt;=Solutions!$B$9,Solutions!$B$9,0)</f>
        <v>55036598196984</v>
      </c>
      <c r="BY17" s="2">
        <f ca="1">BX17*2-IF(BX17*2&gt;=Solutions!$B$9,Solutions!$B$9,0)</f>
        <v>110073196393968</v>
      </c>
      <c r="BZ17" s="2">
        <f ca="1">BY17*2-IF(BY17*2&gt;=Solutions!$B$9,Solutions!$B$9,0)</f>
        <v>100830675273889</v>
      </c>
      <c r="CA17" s="2">
        <f ca="1">BZ17*2-IF(BZ17*2&gt;=Solutions!$B$9,Solutions!$B$9,0)</f>
        <v>82345633033731</v>
      </c>
      <c r="CB17" s="2">
        <f ca="1">CA17*2-IF(CA17*2&gt;=Solutions!$B$9,Solutions!$B$9,0)</f>
        <v>45375548553415</v>
      </c>
      <c r="CC17" s="2">
        <f ca="1">CB17*2-IF(CB17*2&gt;=Solutions!$B$9,Solutions!$B$9,0)</f>
        <v>90751097106830</v>
      </c>
      <c r="CD17" s="2">
        <f ca="1">CC17*2-IF(CC17*2&gt;=Solutions!$B$9,Solutions!$B$9,0)</f>
        <v>62186476699613</v>
      </c>
      <c r="CE17" s="2">
        <f ca="1">CD17*2-IF(CD17*2&gt;=Solutions!$B$9,Solutions!$B$9,0)</f>
        <v>5057235885179</v>
      </c>
      <c r="CF17" s="2">
        <f ca="1">CE17*2-IF(CE17*2&gt;=Solutions!$B$9,Solutions!$B$9,0)</f>
        <v>10114471770358</v>
      </c>
      <c r="CG17" s="2">
        <f ca="1">CF17*2-IF(CF17*2&gt;=Solutions!$B$9,Solutions!$B$9,0)</f>
        <v>20228943540716</v>
      </c>
      <c r="CH17" s="2">
        <f ca="1">CG17*2-IF(CG17*2&gt;=Solutions!$B$9,Solutions!$B$9,0)</f>
        <v>40457887081432</v>
      </c>
      <c r="CI17" s="2">
        <f ca="1">CH17*2-IF(CH17*2&gt;=Solutions!$B$9,Solutions!$B$9,0)</f>
        <v>80915774162864</v>
      </c>
      <c r="CJ17" s="2">
        <f ca="1">CI17*2-IF(CI17*2&gt;=Solutions!$B$9,Solutions!$B$9,0)</f>
        <v>42515830811681</v>
      </c>
      <c r="CK17" s="2">
        <f ca="1">CJ17*2-IF(CJ17*2&gt;=Solutions!$B$9,Solutions!$B$9,0)</f>
        <v>85031661623362</v>
      </c>
      <c r="CL17" s="2">
        <f ca="1">CK17*2-IF(CK17*2&gt;=Solutions!$B$9,Solutions!$B$9,0)</f>
        <v>50747605732677</v>
      </c>
      <c r="CM17" s="2">
        <f ca="1">CL17*2-IF(CL17*2&gt;=Solutions!$B$9,Solutions!$B$9,0)</f>
        <v>101495211465354</v>
      </c>
      <c r="CN17" s="2">
        <f ca="1">CM17*2-IF(CM17*2&gt;=Solutions!$B$9,Solutions!$B$9,0)</f>
        <v>83674705416661</v>
      </c>
      <c r="CO17" s="2">
        <f ca="1">CN17*2-IF(CN17*2&gt;=Solutions!$B$9,Solutions!$B$9,0)</f>
        <v>48033693319275</v>
      </c>
      <c r="CP17" s="2">
        <f ca="1">CO17*2-IF(CO17*2&gt;=Solutions!$B$9,Solutions!$B$9,0)</f>
        <v>96067386638550</v>
      </c>
      <c r="CQ17" s="2">
        <f ca="1">CP17*2-IF(CP17*2&gt;=Solutions!$B$9,Solutions!$B$9,0)</f>
        <v>72819055763053</v>
      </c>
      <c r="CR17" s="2">
        <f ca="1">CQ17*2-IF(CQ17*2&gt;=Solutions!$B$9,Solutions!$B$9,0)</f>
        <v>26322394012059</v>
      </c>
      <c r="CS17" s="2">
        <f ca="1">CR17*2-IF(CR17*2&gt;=Solutions!$B$9,Solutions!$B$9,0)</f>
        <v>52644788024118</v>
      </c>
      <c r="CT17" s="2">
        <f ca="1">CS17*2-IF(CS17*2&gt;=Solutions!$B$9,Solutions!$B$9,0)</f>
        <v>105289576048236</v>
      </c>
      <c r="CU17" s="2">
        <f ca="1">CT17*2-IF(CT17*2&gt;=Solutions!$B$9,Solutions!$B$9,0)</f>
        <v>91263434582425</v>
      </c>
      <c r="CV17" s="2">
        <f ca="1">CU17*2-IF(CU17*2&gt;=Solutions!$B$9,Solutions!$B$9,0)</f>
        <v>63211151650803</v>
      </c>
      <c r="CW17" s="2">
        <f ca="1">CV17*2-IF(CV17*2&gt;=Solutions!$B$9,Solutions!$B$9,0)</f>
        <v>7106585787559</v>
      </c>
      <c r="CX17" s="2">
        <f ca="1">CW17*2-IF(CW17*2&gt;=Solutions!$B$9,Solutions!$B$9,0)</f>
        <v>14213171575118</v>
      </c>
      <c r="CY17" s="2">
        <f ca="1">CX17*2-IF(CX17*2&gt;=Solutions!$B$9,Solutions!$B$9,0)</f>
        <v>28426343150236</v>
      </c>
      <c r="CZ17" s="2">
        <f ca="1">CY17*2-IF(CY17*2&gt;=Solutions!$B$9,Solutions!$B$9,0)</f>
        <v>56852686300472</v>
      </c>
      <c r="DA17" s="1">
        <f t="shared" si="104"/>
        <v>6209813359</v>
      </c>
      <c r="DB17" s="1">
        <f ca="1">IF(ISODD(DA17),MOD(DB16+MOD(SUMPRODUCT(--ISODD(INT(C17/DD$2:DK$2)),DD17:DK17),Solutions!$B$9)+MOD(SUMPRODUCT(--ISODD(INT(C17/DL$2:DS$2)),DL17:DS17),Solutions!$B$9)+MOD(SUMPRODUCT(--ISODD(INT(C17/DT$2:EA$2)),DT17:EA17),Solutions!$B$9)+MOD(SUMPRODUCT(--ISODD(INT(C17/EB$2:EI$2)),EB17:EI17),Solutions!$B$9)+MOD(SUMPRODUCT(--ISODD(INT(C17/EJ$2:EQ$2)),EJ17:EQ17),Solutions!$B$9)+MOD(SUMPRODUCT(--ISODD(INT(C17/ER$2:EY$2)),ER17:EY17),Solutions!$B$9)+MOD(SUMPRODUCT(--ISODD(INT(C17/EZ$2:FA$2)),EZ17:FA17),Solutions!$B$9),Solutions!$B$9),DB16)</f>
        <v>1170018033008</v>
      </c>
      <c r="DC17" s="1">
        <f ca="1">IF(ISODD(DA17),MOD(MOD(SUMPRODUCT(--ISODD(INT(BB17/DD$2:DK$2)),DD17:DK17),Solutions!$B$9)+MOD(SUMPRODUCT(--ISODD(INT(BB17/DL$2:DS$2)),DL17:DS17),Solutions!$B$9)+MOD(SUMPRODUCT(--ISODD(INT(BB17/DT$2:EA$2)),DT17:EA17),Solutions!$B$9)+MOD(SUMPRODUCT(--ISODD(INT(BB17/EB$2:EI$2)),EB17:EI17),Solutions!$B$9)+MOD(SUMPRODUCT(--ISODD(INT(BB17/EJ$2:EQ$2)),EJ17:EQ17),Solutions!$B$9)+MOD(SUMPRODUCT(--ISODD(INT(BB17/ER$2:EY$2)),ER17:EY17),Solutions!$B$9)+MOD(SUMPRODUCT(--ISODD(INT(BB17/EZ$2:FA$2)),EZ17:FA17),Solutions!$B$9),Solutions!$B$9),DC16)</f>
        <v>73684205140851</v>
      </c>
      <c r="DD17" s="2">
        <f t="shared" ca="1" si="100"/>
        <v>117817971029391</v>
      </c>
      <c r="DE17" s="2">
        <f ca="1">DD17*2-IF(DD17*2&gt;=Solutions!$B$9,Solutions!$B$9,0)</f>
        <v>116320224544735</v>
      </c>
      <c r="DF17" s="2">
        <f ca="1">DE17*2-IF(DE17*2&gt;=Solutions!$B$9,Solutions!$B$9,0)</f>
        <v>113324731575423</v>
      </c>
      <c r="DG17" s="2">
        <f ca="1">DF17*2-IF(DF17*2&gt;=Solutions!$B$9,Solutions!$B$9,0)</f>
        <v>107333745636799</v>
      </c>
      <c r="DH17" s="2">
        <f ca="1">DG17*2-IF(DG17*2&gt;=Solutions!$B$9,Solutions!$B$9,0)</f>
        <v>95351773759551</v>
      </c>
      <c r="DI17" s="2">
        <f ca="1">DH17*2-IF(DH17*2&gt;=Solutions!$B$9,Solutions!$B$9,0)</f>
        <v>71387830005055</v>
      </c>
      <c r="DJ17" s="2">
        <f ca="1">DI17*2-IF(DI17*2&gt;=Solutions!$B$9,Solutions!$B$9,0)</f>
        <v>23459942496063</v>
      </c>
      <c r="DK17" s="2">
        <f ca="1">DJ17*2-IF(DJ17*2&gt;=Solutions!$B$9,Solutions!$B$9,0)</f>
        <v>46919884992126</v>
      </c>
      <c r="DL17" s="2">
        <f ca="1">DK17*2-IF(DK17*2&gt;=Solutions!$B$9,Solutions!$B$9,0)</f>
        <v>93839769984252</v>
      </c>
      <c r="DM17" s="2">
        <f ca="1">DL17*2-IF(DL17*2&gt;=Solutions!$B$9,Solutions!$B$9,0)</f>
        <v>68363822454457</v>
      </c>
      <c r="DN17" s="2">
        <f ca="1">DM17*2-IF(DM17*2&gt;=Solutions!$B$9,Solutions!$B$9,0)</f>
        <v>17411927394867</v>
      </c>
      <c r="DO17" s="2">
        <f ca="1">DN17*2-IF(DN17*2&gt;=Solutions!$B$9,Solutions!$B$9,0)</f>
        <v>34823854789734</v>
      </c>
      <c r="DP17" s="2">
        <f ca="1">DO17*2-IF(DO17*2&gt;=Solutions!$B$9,Solutions!$B$9,0)</f>
        <v>69647709579468</v>
      </c>
      <c r="DQ17" s="2">
        <f ca="1">DP17*2-IF(DP17*2&gt;=Solutions!$B$9,Solutions!$B$9,0)</f>
        <v>19979701644889</v>
      </c>
      <c r="DR17" s="2">
        <f ca="1">DQ17*2-IF(DQ17*2&gt;=Solutions!$B$9,Solutions!$B$9,0)</f>
        <v>39959403289778</v>
      </c>
      <c r="DS17" s="2">
        <f ca="1">DR17*2-IF(DR17*2&gt;=Solutions!$B$9,Solutions!$B$9,0)</f>
        <v>79918806579556</v>
      </c>
      <c r="DT17" s="2">
        <f ca="1">DS17*2-IF(DS17*2&gt;=Solutions!$B$9,Solutions!$B$9,0)</f>
        <v>40521895645065</v>
      </c>
      <c r="DU17" s="2">
        <f ca="1">DT17*2-IF(DT17*2&gt;=Solutions!$B$9,Solutions!$B$9,0)</f>
        <v>81043791290130</v>
      </c>
      <c r="DV17" s="2">
        <f ca="1">DU17*2-IF(DU17*2&gt;=Solutions!$B$9,Solutions!$B$9,0)</f>
        <v>42771865066213</v>
      </c>
      <c r="DW17" s="2">
        <f ca="1">DV17*2-IF(DV17*2&gt;=Solutions!$B$9,Solutions!$B$9,0)</f>
        <v>85543730132426</v>
      </c>
      <c r="DX17" s="2">
        <f ca="1">DW17*2-IF(DW17*2&gt;=Solutions!$B$9,Solutions!$B$9,0)</f>
        <v>51771742750805</v>
      </c>
      <c r="DY17" s="2">
        <f ca="1">DX17*2-IF(DX17*2&gt;=Solutions!$B$9,Solutions!$B$9,0)</f>
        <v>103543485501610</v>
      </c>
      <c r="DZ17" s="2">
        <f ca="1">DY17*2-IF(DY17*2&gt;=Solutions!$B$9,Solutions!$B$9,0)</f>
        <v>87771253489173</v>
      </c>
      <c r="EA17" s="2">
        <f ca="1">DZ17*2-IF(DZ17*2&gt;=Solutions!$B$9,Solutions!$B$9,0)</f>
        <v>56226789464299</v>
      </c>
      <c r="EB17" s="2">
        <f ca="1">EA17*2-IF(EA17*2&gt;=Solutions!$B$9,Solutions!$B$9,0)</f>
        <v>112453578928598</v>
      </c>
      <c r="EC17" s="2">
        <f ca="1">EB17*2-IF(EB17*2&gt;=Solutions!$B$9,Solutions!$B$9,0)</f>
        <v>105591440343149</v>
      </c>
      <c r="ED17" s="2">
        <f ca="1">EC17*2-IF(EC17*2&gt;=Solutions!$B$9,Solutions!$B$9,0)</f>
        <v>91867163172251</v>
      </c>
      <c r="EE17" s="2">
        <f ca="1">ED17*2-IF(ED17*2&gt;=Solutions!$B$9,Solutions!$B$9,0)</f>
        <v>64418608830455</v>
      </c>
      <c r="EF17" s="2">
        <f ca="1">EE17*2-IF(EE17*2&gt;=Solutions!$B$9,Solutions!$B$9,0)</f>
        <v>9521500146863</v>
      </c>
      <c r="EG17" s="2">
        <f ca="1">EF17*2-IF(EF17*2&gt;=Solutions!$B$9,Solutions!$B$9,0)</f>
        <v>19043000293726</v>
      </c>
      <c r="EH17" s="2">
        <f ca="1">EG17*2-IF(EG17*2&gt;=Solutions!$B$9,Solutions!$B$9,0)</f>
        <v>38086000587452</v>
      </c>
      <c r="EI17" s="2">
        <f ca="1">EH17*2-IF(EH17*2&gt;=Solutions!$B$9,Solutions!$B$9,0)</f>
        <v>76172001174904</v>
      </c>
      <c r="EJ17" s="2">
        <f ca="1">EI17*2-IF(EI17*2&gt;=Solutions!$B$9,Solutions!$B$9,0)</f>
        <v>33028284835761</v>
      </c>
      <c r="EK17" s="2">
        <f ca="1">EJ17*2-IF(EJ17*2&gt;=Solutions!$B$9,Solutions!$B$9,0)</f>
        <v>66056569671522</v>
      </c>
      <c r="EL17" s="2">
        <f ca="1">EK17*2-IF(EK17*2&gt;=Solutions!$B$9,Solutions!$B$9,0)</f>
        <v>12797421828997</v>
      </c>
      <c r="EM17" s="2">
        <f ca="1">EL17*2-IF(EL17*2&gt;=Solutions!$B$9,Solutions!$B$9,0)</f>
        <v>25594843657994</v>
      </c>
      <c r="EN17" s="2">
        <f ca="1">EM17*2-IF(EM17*2&gt;=Solutions!$B$9,Solutions!$B$9,0)</f>
        <v>51189687315988</v>
      </c>
      <c r="EO17" s="2">
        <f ca="1">EN17*2-IF(EN17*2&gt;=Solutions!$B$9,Solutions!$B$9,0)</f>
        <v>102379374631976</v>
      </c>
      <c r="EP17" s="2">
        <f ca="1">EO17*2-IF(EO17*2&gt;=Solutions!$B$9,Solutions!$B$9,0)</f>
        <v>85443031749905</v>
      </c>
      <c r="EQ17" s="2">
        <f ca="1">EP17*2-IF(EP17*2&gt;=Solutions!$B$9,Solutions!$B$9,0)</f>
        <v>51570345985763</v>
      </c>
      <c r="ER17" s="2">
        <f ca="1">EQ17*2-IF(EQ17*2&gt;=Solutions!$B$9,Solutions!$B$9,0)</f>
        <v>103140691971526</v>
      </c>
      <c r="ES17" s="2">
        <f ca="1">ER17*2-IF(ER17*2&gt;=Solutions!$B$9,Solutions!$B$9,0)</f>
        <v>86965666429005</v>
      </c>
      <c r="ET17" s="2">
        <f ca="1">ES17*2-IF(ES17*2&gt;=Solutions!$B$9,Solutions!$B$9,0)</f>
        <v>54615615343963</v>
      </c>
      <c r="EU17" s="2">
        <f ca="1">ET17*2-IF(ET17*2&gt;=Solutions!$B$9,Solutions!$B$9,0)</f>
        <v>109231230687926</v>
      </c>
      <c r="EV17" s="2">
        <f ca="1">EU17*2-IF(EU17*2&gt;=Solutions!$B$9,Solutions!$B$9,0)</f>
        <v>99146743861805</v>
      </c>
      <c r="EW17" s="2">
        <f ca="1">EV17*2-IF(EV17*2&gt;=Solutions!$B$9,Solutions!$B$9,0)</f>
        <v>78977770209563</v>
      </c>
      <c r="EX17" s="2">
        <f ca="1">EW17*2-IF(EW17*2&gt;=Solutions!$B$9,Solutions!$B$9,0)</f>
        <v>38639822905079</v>
      </c>
      <c r="EY17" s="2">
        <f ca="1">EX17*2-IF(EX17*2&gt;=Solutions!$B$9,Solutions!$B$9,0)</f>
        <v>77279645810158</v>
      </c>
      <c r="EZ17" s="2">
        <f ca="1">EY17*2-IF(EY17*2&gt;=Solutions!$B$9,Solutions!$B$9,0)</f>
        <v>35243574106269</v>
      </c>
      <c r="FA17" s="2">
        <f ca="1">EZ17*2-IF(EZ17*2&gt;=Solutions!$B$9,Solutions!$B$9,0)</f>
        <v>70487148212538</v>
      </c>
    </row>
    <row r="18" spans="1:157">
      <c r="A18" s="1">
        <v>15</v>
      </c>
      <c r="B18" s="1">
        <f t="shared" si="101"/>
        <v>32768</v>
      </c>
      <c r="C18" s="1">
        <f ca="1">MOD(MOD(SUMPRODUCT(--ISODD(INT(C17/D$2:K$2)),D18:K18),Solutions!$B$9)+MOD(SUMPRODUCT(--ISODD(INT(C17/L$2:S$2)),L18:S18),Solutions!$B$9)+MOD(SUMPRODUCT(--ISODD(INT(C17/T$2:AA$2)),T18:AA18),Solutions!$B$9)+MOD(SUMPRODUCT(--ISODD(INT(C17/AB$2:AI$2)),AB18:AI18),Solutions!$B$9)+MOD(SUMPRODUCT(--ISODD(INT(C17/AJ$2:AQ$2)),AJ18:AQ18),Solutions!$B$9)+MOD(SUMPRODUCT(--ISODD(INT(C17/AR$2:AY$2)),AR18:AY18),Solutions!$B$9)+MOD(SUMPRODUCT(--ISODD(INT(C17/AZ$2:BA$2)),AZ18:BA18),Solutions!$B$9),Solutions!$B$9)</f>
        <v>103515835903165</v>
      </c>
      <c r="D18" s="2">
        <f t="shared" ca="1" si="102"/>
        <v>62641882052294</v>
      </c>
      <c r="E18" s="2">
        <f ca="1">D18*2-IF(D18*2&gt;=Solutions!$B$9,Solutions!$B$9,0)</f>
        <v>5968046590541</v>
      </c>
      <c r="F18" s="2">
        <f ca="1">E18*2-IF(E18*2&gt;=Solutions!$B$9,Solutions!$B$9,0)</f>
        <v>11936093181082</v>
      </c>
      <c r="G18" s="2">
        <f ca="1">F18*2-IF(F18*2&gt;=Solutions!$B$9,Solutions!$B$9,0)</f>
        <v>23872186362164</v>
      </c>
      <c r="H18" s="2">
        <f ca="1">G18*2-IF(G18*2&gt;=Solutions!$B$9,Solutions!$B$9,0)</f>
        <v>47744372724328</v>
      </c>
      <c r="I18" s="2">
        <f ca="1">H18*2-IF(H18*2&gt;=Solutions!$B$9,Solutions!$B$9,0)</f>
        <v>95488745448656</v>
      </c>
      <c r="J18" s="2">
        <f ca="1">I18*2-IF(I18*2&gt;=Solutions!$B$9,Solutions!$B$9,0)</f>
        <v>71661773383265</v>
      </c>
      <c r="K18" s="2">
        <f ca="1">J18*2-IF(J18*2&gt;=Solutions!$B$9,Solutions!$B$9,0)</f>
        <v>24007829252483</v>
      </c>
      <c r="L18" s="2">
        <f ca="1">K18*2-IF(K18*2&gt;=Solutions!$B$9,Solutions!$B$9,0)</f>
        <v>48015658504966</v>
      </c>
      <c r="M18" s="2">
        <f ca="1">L18*2-IF(L18*2&gt;=Solutions!$B$9,Solutions!$B$9,0)</f>
        <v>96031317009932</v>
      </c>
      <c r="N18" s="2">
        <f ca="1">M18*2-IF(M18*2&gt;=Solutions!$B$9,Solutions!$B$9,0)</f>
        <v>72746916505817</v>
      </c>
      <c r="O18" s="2">
        <f ca="1">N18*2-IF(N18*2&gt;=Solutions!$B$9,Solutions!$B$9,0)</f>
        <v>26178115497587</v>
      </c>
      <c r="P18" s="2">
        <f ca="1">O18*2-IF(O18*2&gt;=Solutions!$B$9,Solutions!$B$9,0)</f>
        <v>52356230995174</v>
      </c>
      <c r="Q18" s="2">
        <f ca="1">P18*2-IF(P18*2&gt;=Solutions!$B$9,Solutions!$B$9,0)</f>
        <v>104712461990348</v>
      </c>
      <c r="R18" s="2">
        <f ca="1">Q18*2-IF(Q18*2&gt;=Solutions!$B$9,Solutions!$B$9,0)</f>
        <v>90109206466649</v>
      </c>
      <c r="S18" s="2">
        <f ca="1">R18*2-IF(R18*2&gt;=Solutions!$B$9,Solutions!$B$9,0)</f>
        <v>60902695419251</v>
      </c>
      <c r="T18" s="2">
        <f ca="1">S18*2-IF(S18*2&gt;=Solutions!$B$9,Solutions!$B$9,0)</f>
        <v>2489673324455</v>
      </c>
      <c r="U18" s="2">
        <f ca="1">T18*2-IF(T18*2&gt;=Solutions!$B$9,Solutions!$B$9,0)</f>
        <v>4979346648910</v>
      </c>
      <c r="V18" s="2">
        <f ca="1">U18*2-IF(U18*2&gt;=Solutions!$B$9,Solutions!$B$9,0)</f>
        <v>9958693297820</v>
      </c>
      <c r="W18" s="2">
        <f ca="1">V18*2-IF(V18*2&gt;=Solutions!$B$9,Solutions!$B$9,0)</f>
        <v>19917386595640</v>
      </c>
      <c r="X18" s="2">
        <f ca="1">W18*2-IF(W18*2&gt;=Solutions!$B$9,Solutions!$B$9,0)</f>
        <v>39834773191280</v>
      </c>
      <c r="Y18" s="2">
        <f ca="1">X18*2-IF(X18*2&gt;=Solutions!$B$9,Solutions!$B$9,0)</f>
        <v>79669546382560</v>
      </c>
      <c r="Z18" s="2">
        <f ca="1">Y18*2-IF(Y18*2&gt;=Solutions!$B$9,Solutions!$B$9,0)</f>
        <v>40023375251073</v>
      </c>
      <c r="AA18" s="2">
        <f ca="1">Z18*2-IF(Z18*2&gt;=Solutions!$B$9,Solutions!$B$9,0)</f>
        <v>80046750502146</v>
      </c>
      <c r="AB18" s="2">
        <f ca="1">AA18*2-IF(AA18*2&gt;=Solutions!$B$9,Solutions!$B$9,0)</f>
        <v>40777783490245</v>
      </c>
      <c r="AC18" s="2">
        <f ca="1">AB18*2-IF(AB18*2&gt;=Solutions!$B$9,Solutions!$B$9,0)</f>
        <v>81555566980490</v>
      </c>
      <c r="AD18" s="2">
        <f ca="1">AC18*2-IF(AC18*2&gt;=Solutions!$B$9,Solutions!$B$9,0)</f>
        <v>43795416446933</v>
      </c>
      <c r="AE18" s="2">
        <f ca="1">AD18*2-IF(AD18*2&gt;=Solutions!$B$9,Solutions!$B$9,0)</f>
        <v>87590832893866</v>
      </c>
      <c r="AF18" s="2">
        <f ca="1">AE18*2-IF(AE18*2&gt;=Solutions!$B$9,Solutions!$B$9,0)</f>
        <v>55865948273685</v>
      </c>
      <c r="AG18" s="2">
        <f ca="1">AF18*2-IF(AF18*2&gt;=Solutions!$B$9,Solutions!$B$9,0)</f>
        <v>111731896547370</v>
      </c>
      <c r="AH18" s="2">
        <f ca="1">AG18*2-IF(AG18*2&gt;=Solutions!$B$9,Solutions!$B$9,0)</f>
        <v>104148075580693</v>
      </c>
      <c r="AI18" s="2">
        <f ca="1">AH18*2-IF(AH18*2&gt;=Solutions!$B$9,Solutions!$B$9,0)</f>
        <v>88980433647339</v>
      </c>
      <c r="AJ18" s="2">
        <f ca="1">AI18*2-IF(AI18*2&gt;=Solutions!$B$9,Solutions!$B$9,0)</f>
        <v>58645149780631</v>
      </c>
      <c r="AK18" s="2">
        <f ca="1">AJ18*2-IF(AJ18*2&gt;=Solutions!$B$9,Solutions!$B$9,0)</f>
        <v>117290299561262</v>
      </c>
      <c r="AL18" s="2">
        <f ca="1">AK18*2-IF(AK18*2&gt;=Solutions!$B$9,Solutions!$B$9,0)</f>
        <v>115264881608477</v>
      </c>
      <c r="AM18" s="2">
        <f ca="1">AL18*2-IF(AL18*2&gt;=Solutions!$B$9,Solutions!$B$9,0)</f>
        <v>111214045702907</v>
      </c>
      <c r="AN18" s="2">
        <f ca="1">AM18*2-IF(AM18*2&gt;=Solutions!$B$9,Solutions!$B$9,0)</f>
        <v>103112373891767</v>
      </c>
      <c r="AO18" s="2">
        <f ca="1">AN18*2-IF(AN18*2&gt;=Solutions!$B$9,Solutions!$B$9,0)</f>
        <v>86909030269487</v>
      </c>
      <c r="AP18" s="2">
        <f ca="1">AO18*2-IF(AO18*2&gt;=Solutions!$B$9,Solutions!$B$9,0)</f>
        <v>54502343024927</v>
      </c>
      <c r="AQ18" s="2">
        <f ca="1">AP18*2-IF(AP18*2&gt;=Solutions!$B$9,Solutions!$B$9,0)</f>
        <v>109004686049854</v>
      </c>
      <c r="AR18" s="2">
        <f ca="1">AQ18*2-IF(AQ18*2&gt;=Solutions!$B$9,Solutions!$B$9,0)</f>
        <v>98693654585661</v>
      </c>
      <c r="AS18" s="2">
        <f ca="1">AR18*2-IF(AR18*2&gt;=Solutions!$B$9,Solutions!$B$9,0)</f>
        <v>78071591657275</v>
      </c>
      <c r="AT18" s="2">
        <f ca="1">AS18*2-IF(AS18*2&gt;=Solutions!$B$9,Solutions!$B$9,0)</f>
        <v>36827465800503</v>
      </c>
      <c r="AU18" s="2">
        <f ca="1">AT18*2-IF(AT18*2&gt;=Solutions!$B$9,Solutions!$B$9,0)</f>
        <v>73654931601006</v>
      </c>
      <c r="AV18" s="2">
        <f ca="1">AU18*2-IF(AU18*2&gt;=Solutions!$B$9,Solutions!$B$9,0)</f>
        <v>27994145687965</v>
      </c>
      <c r="AW18" s="2">
        <f ca="1">AV18*2-IF(AV18*2&gt;=Solutions!$B$9,Solutions!$B$9,0)</f>
        <v>55988291375930</v>
      </c>
      <c r="AX18" s="2">
        <f ca="1">AW18*2-IF(AW18*2&gt;=Solutions!$B$9,Solutions!$B$9,0)</f>
        <v>111976582751860</v>
      </c>
      <c r="AY18" s="2">
        <f ca="1">AX18*2-IF(AX18*2&gt;=Solutions!$B$9,Solutions!$B$9,0)</f>
        <v>104637447989673</v>
      </c>
      <c r="AZ18" s="2">
        <f ca="1">AY18*2-IF(AY18*2&gt;=Solutions!$B$9,Solutions!$B$9,0)</f>
        <v>89959178465299</v>
      </c>
      <c r="BA18" s="2">
        <f ca="1">AZ18*2-IF(AZ18*2&gt;=Solutions!$B$9,Solutions!$B$9,0)</f>
        <v>60602639416551</v>
      </c>
      <c r="BB18" s="1">
        <f ca="1">MOD(MOD(SUMPRODUCT(--ISODD(INT(BB17/BC$2:BJ$2)),BC18:BJ18),Solutions!$B$9)+MOD(SUMPRODUCT(--ISODD(INT(BB17/BK$2:BR$2)),BK18:BR18),Solutions!$B$9)+MOD(SUMPRODUCT(--ISODD(INT(BB17/BS$2:BZ$2)),BS18:BZ18),Solutions!$B$9)+MOD(SUMPRODUCT(--ISODD(INT(BB17/CA$2:CH$2)),CA18:CH18),Solutions!$B$9)+MOD(SUMPRODUCT(--ISODD(INT(BB17/CI$2:CP$2)),CI18:CP18),Solutions!$B$9)+MOD(SUMPRODUCT(--ISODD(INT(BB17/CQ$2:CX$2)),CQ18:CX18),Solutions!$B$9)+MOD(SUMPRODUCT(--ISODD(INT(BB17/CY$2:CZ$2)),CY18:CZ18),Solutions!$B$9),Solutions!$B$9)</f>
        <v>9044371046920</v>
      </c>
      <c r="BC18" s="2">
        <f t="shared" ca="1" si="103"/>
        <v>62641882052293</v>
      </c>
      <c r="BD18" s="2">
        <f ca="1">BC18*2-IF(BC18*2&gt;=Solutions!$B$9,Solutions!$B$9,0)</f>
        <v>5968046590539</v>
      </c>
      <c r="BE18" s="2">
        <f ca="1">BD18*2-IF(BD18*2&gt;=Solutions!$B$9,Solutions!$B$9,0)</f>
        <v>11936093181078</v>
      </c>
      <c r="BF18" s="2">
        <f ca="1">BE18*2-IF(BE18*2&gt;=Solutions!$B$9,Solutions!$B$9,0)</f>
        <v>23872186362156</v>
      </c>
      <c r="BG18" s="2">
        <f ca="1">BF18*2-IF(BF18*2&gt;=Solutions!$B$9,Solutions!$B$9,0)</f>
        <v>47744372724312</v>
      </c>
      <c r="BH18" s="2">
        <f ca="1">BG18*2-IF(BG18*2&gt;=Solutions!$B$9,Solutions!$B$9,0)</f>
        <v>95488745448624</v>
      </c>
      <c r="BI18" s="2">
        <f ca="1">BH18*2-IF(BH18*2&gt;=Solutions!$B$9,Solutions!$B$9,0)</f>
        <v>71661773383201</v>
      </c>
      <c r="BJ18" s="2">
        <f ca="1">BI18*2-IF(BI18*2&gt;=Solutions!$B$9,Solutions!$B$9,0)</f>
        <v>24007829252355</v>
      </c>
      <c r="BK18" s="2">
        <f ca="1">BJ18*2-IF(BJ18*2&gt;=Solutions!$B$9,Solutions!$B$9,0)</f>
        <v>48015658504710</v>
      </c>
      <c r="BL18" s="2">
        <f ca="1">BK18*2-IF(BK18*2&gt;=Solutions!$B$9,Solutions!$B$9,0)</f>
        <v>96031317009420</v>
      </c>
      <c r="BM18" s="2">
        <f ca="1">BL18*2-IF(BL18*2&gt;=Solutions!$B$9,Solutions!$B$9,0)</f>
        <v>72746916504793</v>
      </c>
      <c r="BN18" s="2">
        <f ca="1">BM18*2-IF(BM18*2&gt;=Solutions!$B$9,Solutions!$B$9,0)</f>
        <v>26178115495539</v>
      </c>
      <c r="BO18" s="2">
        <f ca="1">BN18*2-IF(BN18*2&gt;=Solutions!$B$9,Solutions!$B$9,0)</f>
        <v>52356230991078</v>
      </c>
      <c r="BP18" s="2">
        <f ca="1">BO18*2-IF(BO18*2&gt;=Solutions!$B$9,Solutions!$B$9,0)</f>
        <v>104712461982156</v>
      </c>
      <c r="BQ18" s="2">
        <f ca="1">BP18*2-IF(BP18*2&gt;=Solutions!$B$9,Solutions!$B$9,0)</f>
        <v>90109206450265</v>
      </c>
      <c r="BR18" s="2">
        <f ca="1">BQ18*2-IF(BQ18*2&gt;=Solutions!$B$9,Solutions!$B$9,0)</f>
        <v>60902695386483</v>
      </c>
      <c r="BS18" s="2">
        <f ca="1">BR18*2-IF(BR18*2&gt;=Solutions!$B$9,Solutions!$B$9,0)</f>
        <v>2489673258919</v>
      </c>
      <c r="BT18" s="2">
        <f ca="1">BS18*2-IF(BS18*2&gt;=Solutions!$B$9,Solutions!$B$9,0)</f>
        <v>4979346517838</v>
      </c>
      <c r="BU18" s="2">
        <f ca="1">BT18*2-IF(BT18*2&gt;=Solutions!$B$9,Solutions!$B$9,0)</f>
        <v>9958693035676</v>
      </c>
      <c r="BV18" s="2">
        <f ca="1">BU18*2-IF(BU18*2&gt;=Solutions!$B$9,Solutions!$B$9,0)</f>
        <v>19917386071352</v>
      </c>
      <c r="BW18" s="2">
        <f ca="1">BV18*2-IF(BV18*2&gt;=Solutions!$B$9,Solutions!$B$9,0)</f>
        <v>39834772142704</v>
      </c>
      <c r="BX18" s="2">
        <f ca="1">BW18*2-IF(BW18*2&gt;=Solutions!$B$9,Solutions!$B$9,0)</f>
        <v>79669544285408</v>
      </c>
      <c r="BY18" s="2">
        <f ca="1">BX18*2-IF(BX18*2&gt;=Solutions!$B$9,Solutions!$B$9,0)</f>
        <v>40023371056769</v>
      </c>
      <c r="BZ18" s="2">
        <f ca="1">BY18*2-IF(BY18*2&gt;=Solutions!$B$9,Solutions!$B$9,0)</f>
        <v>80046742113538</v>
      </c>
      <c r="CA18" s="2">
        <f ca="1">BZ18*2-IF(BZ18*2&gt;=Solutions!$B$9,Solutions!$B$9,0)</f>
        <v>40777766713029</v>
      </c>
      <c r="CB18" s="2">
        <f ca="1">CA18*2-IF(CA18*2&gt;=Solutions!$B$9,Solutions!$B$9,0)</f>
        <v>81555533426058</v>
      </c>
      <c r="CC18" s="2">
        <f ca="1">CB18*2-IF(CB18*2&gt;=Solutions!$B$9,Solutions!$B$9,0)</f>
        <v>43795349338069</v>
      </c>
      <c r="CD18" s="2">
        <f ca="1">CC18*2-IF(CC18*2&gt;=Solutions!$B$9,Solutions!$B$9,0)</f>
        <v>87590698676138</v>
      </c>
      <c r="CE18" s="2">
        <f ca="1">CD18*2-IF(CD18*2&gt;=Solutions!$B$9,Solutions!$B$9,0)</f>
        <v>55865679838229</v>
      </c>
      <c r="CF18" s="2">
        <f ca="1">CE18*2-IF(CE18*2&gt;=Solutions!$B$9,Solutions!$B$9,0)</f>
        <v>111731359676458</v>
      </c>
      <c r="CG18" s="2">
        <f ca="1">CF18*2-IF(CF18*2&gt;=Solutions!$B$9,Solutions!$B$9,0)</f>
        <v>104147001838869</v>
      </c>
      <c r="CH18" s="2">
        <f ca="1">CG18*2-IF(CG18*2&gt;=Solutions!$B$9,Solutions!$B$9,0)</f>
        <v>88978286163691</v>
      </c>
      <c r="CI18" s="2">
        <f ca="1">CH18*2-IF(CH18*2&gt;=Solutions!$B$9,Solutions!$B$9,0)</f>
        <v>58640854813335</v>
      </c>
      <c r="CJ18" s="2">
        <f ca="1">CI18*2-IF(CI18*2&gt;=Solutions!$B$9,Solutions!$B$9,0)</f>
        <v>117281709626670</v>
      </c>
      <c r="CK18" s="2">
        <f ca="1">CJ18*2-IF(CJ18*2&gt;=Solutions!$B$9,Solutions!$B$9,0)</f>
        <v>115247701739293</v>
      </c>
      <c r="CL18" s="2">
        <f ca="1">CK18*2-IF(CK18*2&gt;=Solutions!$B$9,Solutions!$B$9,0)</f>
        <v>111179685964539</v>
      </c>
      <c r="CM18" s="2">
        <f ca="1">CL18*2-IF(CL18*2&gt;=Solutions!$B$9,Solutions!$B$9,0)</f>
        <v>103043654415031</v>
      </c>
      <c r="CN18" s="2">
        <f ca="1">CM18*2-IF(CM18*2&gt;=Solutions!$B$9,Solutions!$B$9,0)</f>
        <v>86771591316015</v>
      </c>
      <c r="CO18" s="2">
        <f ca="1">CN18*2-IF(CN18*2&gt;=Solutions!$B$9,Solutions!$B$9,0)</f>
        <v>54227465117983</v>
      </c>
      <c r="CP18" s="2">
        <f ca="1">CO18*2-IF(CO18*2&gt;=Solutions!$B$9,Solutions!$B$9,0)</f>
        <v>108454930235966</v>
      </c>
      <c r="CQ18" s="2">
        <f ca="1">CP18*2-IF(CP18*2&gt;=Solutions!$B$9,Solutions!$B$9,0)</f>
        <v>97594142957885</v>
      </c>
      <c r="CR18" s="2">
        <f ca="1">CQ18*2-IF(CQ18*2&gt;=Solutions!$B$9,Solutions!$B$9,0)</f>
        <v>75872568401723</v>
      </c>
      <c r="CS18" s="2">
        <f ca="1">CR18*2-IF(CR18*2&gt;=Solutions!$B$9,Solutions!$B$9,0)</f>
        <v>32429419289399</v>
      </c>
      <c r="CT18" s="2">
        <f ca="1">CS18*2-IF(CS18*2&gt;=Solutions!$B$9,Solutions!$B$9,0)</f>
        <v>64858838578798</v>
      </c>
      <c r="CU18" s="2">
        <f ca="1">CT18*2-IF(CT18*2&gt;=Solutions!$B$9,Solutions!$B$9,0)</f>
        <v>10401959643549</v>
      </c>
      <c r="CV18" s="2">
        <f ca="1">CU18*2-IF(CU18*2&gt;=Solutions!$B$9,Solutions!$B$9,0)</f>
        <v>20803919287098</v>
      </c>
      <c r="CW18" s="2">
        <f ca="1">CV18*2-IF(CV18*2&gt;=Solutions!$B$9,Solutions!$B$9,0)</f>
        <v>41607838574196</v>
      </c>
      <c r="CX18" s="2">
        <f ca="1">CW18*2-IF(CW18*2&gt;=Solutions!$B$9,Solutions!$B$9,0)</f>
        <v>83215677148392</v>
      </c>
      <c r="CY18" s="2">
        <f ca="1">CX18*2-IF(CX18*2&gt;=Solutions!$B$9,Solutions!$B$9,0)</f>
        <v>47115636782737</v>
      </c>
      <c r="CZ18" s="2">
        <f ca="1">CY18*2-IF(CY18*2&gt;=Solutions!$B$9,Solutions!$B$9,0)</f>
        <v>94231273565474</v>
      </c>
      <c r="DA18" s="1">
        <f t="shared" si="104"/>
        <v>3104906679</v>
      </c>
      <c r="DB18" s="1">
        <f ca="1">IF(ISODD(DA18),MOD(DB17+MOD(SUMPRODUCT(--ISODD(INT(C18/DD$2:DK$2)),DD18:DK18),Solutions!$B$9)+MOD(SUMPRODUCT(--ISODD(INT(C18/DL$2:DS$2)),DL18:DS18),Solutions!$B$9)+MOD(SUMPRODUCT(--ISODD(INT(C18/DT$2:EA$2)),DT18:EA18),Solutions!$B$9)+MOD(SUMPRODUCT(--ISODD(INT(C18/EB$2:EI$2)),EB18:EI18),Solutions!$B$9)+MOD(SUMPRODUCT(--ISODD(INT(C18/EJ$2:EQ$2)),EJ18:EQ18),Solutions!$B$9)+MOD(SUMPRODUCT(--ISODD(INT(C18/ER$2:EY$2)),ER18:EY18),Solutions!$B$9)+MOD(SUMPRODUCT(--ISODD(INT(C18/EZ$2:FA$2)),EZ18:FA18),Solutions!$B$9),Solutions!$B$9),DB17)</f>
        <v>94905042686679</v>
      </c>
      <c r="DC18" s="1">
        <f ca="1">IF(ISODD(DA18),MOD(MOD(SUMPRODUCT(--ISODD(INT(BB18/DD$2:DK$2)),DD18:DK18),Solutions!$B$9)+MOD(SUMPRODUCT(--ISODD(INT(BB18/DL$2:DS$2)),DL18:DS18),Solutions!$B$9)+MOD(SUMPRODUCT(--ISODD(INT(BB18/DT$2:EA$2)),DT18:EA18),Solutions!$B$9)+MOD(SUMPRODUCT(--ISODD(INT(BB18/EB$2:EI$2)),EB18:EI18),Solutions!$B$9)+MOD(SUMPRODUCT(--ISODD(INT(BB18/EJ$2:EQ$2)),EJ18:EQ18),Solutions!$B$9)+MOD(SUMPRODUCT(--ISODD(INT(BB18/ER$2:EY$2)),ER18:EY18),Solutions!$B$9)+MOD(SUMPRODUCT(--ISODD(INT(BB18/EZ$2:FA$2)),EZ18:FA18),Solutions!$B$9),Solutions!$B$9),DC17)</f>
        <v>79370096453325</v>
      </c>
      <c r="DD18" s="2">
        <f t="shared" ca="1" si="100"/>
        <v>73684205140851</v>
      </c>
      <c r="DE18" s="2">
        <f ca="1">DD18*2-IF(DD18*2&gt;=Solutions!$B$9,Solutions!$B$9,0)</f>
        <v>28052692767655</v>
      </c>
      <c r="DF18" s="2">
        <f ca="1">DE18*2-IF(DE18*2&gt;=Solutions!$B$9,Solutions!$B$9,0)</f>
        <v>56105385535310</v>
      </c>
      <c r="DG18" s="2">
        <f ca="1">DF18*2-IF(DF18*2&gt;=Solutions!$B$9,Solutions!$B$9,0)</f>
        <v>112210771070620</v>
      </c>
      <c r="DH18" s="2">
        <f ca="1">DG18*2-IF(DG18*2&gt;=Solutions!$B$9,Solutions!$B$9,0)</f>
        <v>105105824627193</v>
      </c>
      <c r="DI18" s="2">
        <f ca="1">DH18*2-IF(DH18*2&gt;=Solutions!$B$9,Solutions!$B$9,0)</f>
        <v>90895931740339</v>
      </c>
      <c r="DJ18" s="2">
        <f ca="1">DI18*2-IF(DI18*2&gt;=Solutions!$B$9,Solutions!$B$9,0)</f>
        <v>62476145966631</v>
      </c>
      <c r="DK18" s="2">
        <f ca="1">DJ18*2-IF(DJ18*2&gt;=Solutions!$B$9,Solutions!$B$9,0)</f>
        <v>5636574419215</v>
      </c>
      <c r="DL18" s="2">
        <f ca="1">DK18*2-IF(DK18*2&gt;=Solutions!$B$9,Solutions!$B$9,0)</f>
        <v>11273148838430</v>
      </c>
      <c r="DM18" s="2">
        <f ca="1">DL18*2-IF(DL18*2&gt;=Solutions!$B$9,Solutions!$B$9,0)</f>
        <v>22546297676860</v>
      </c>
      <c r="DN18" s="2">
        <f ca="1">DM18*2-IF(DM18*2&gt;=Solutions!$B$9,Solutions!$B$9,0)</f>
        <v>45092595353720</v>
      </c>
      <c r="DO18" s="2">
        <f ca="1">DN18*2-IF(DN18*2&gt;=Solutions!$B$9,Solutions!$B$9,0)</f>
        <v>90185190707440</v>
      </c>
      <c r="DP18" s="2">
        <f ca="1">DO18*2-IF(DO18*2&gt;=Solutions!$B$9,Solutions!$B$9,0)</f>
        <v>61054663900833</v>
      </c>
      <c r="DQ18" s="2">
        <f ca="1">DP18*2-IF(DP18*2&gt;=Solutions!$B$9,Solutions!$B$9,0)</f>
        <v>2793610287619</v>
      </c>
      <c r="DR18" s="2">
        <f ca="1">DQ18*2-IF(DQ18*2&gt;=Solutions!$B$9,Solutions!$B$9,0)</f>
        <v>5587220575238</v>
      </c>
      <c r="DS18" s="2">
        <f ca="1">DR18*2-IF(DR18*2&gt;=Solutions!$B$9,Solutions!$B$9,0)</f>
        <v>11174441150476</v>
      </c>
      <c r="DT18" s="2">
        <f ca="1">DS18*2-IF(DS18*2&gt;=Solutions!$B$9,Solutions!$B$9,0)</f>
        <v>22348882300952</v>
      </c>
      <c r="DU18" s="2">
        <f ca="1">DT18*2-IF(DT18*2&gt;=Solutions!$B$9,Solutions!$B$9,0)</f>
        <v>44697764601904</v>
      </c>
      <c r="DV18" s="2">
        <f ca="1">DU18*2-IF(DU18*2&gt;=Solutions!$B$9,Solutions!$B$9,0)</f>
        <v>89395529203808</v>
      </c>
      <c r="DW18" s="2">
        <f ca="1">DV18*2-IF(DV18*2&gt;=Solutions!$B$9,Solutions!$B$9,0)</f>
        <v>59475340893569</v>
      </c>
      <c r="DX18" s="2">
        <f ca="1">DW18*2-IF(DW18*2&gt;=Solutions!$B$9,Solutions!$B$9,0)</f>
        <v>118950681787138</v>
      </c>
      <c r="DY18" s="2">
        <f ca="1">DX18*2-IF(DX18*2&gt;=Solutions!$B$9,Solutions!$B$9,0)</f>
        <v>118585646060229</v>
      </c>
      <c r="DZ18" s="2">
        <f ca="1">DY18*2-IF(DY18*2&gt;=Solutions!$B$9,Solutions!$B$9,0)</f>
        <v>117855574606411</v>
      </c>
      <c r="EA18" s="2">
        <f ca="1">DZ18*2-IF(DZ18*2&gt;=Solutions!$B$9,Solutions!$B$9,0)</f>
        <v>116395431698775</v>
      </c>
      <c r="EB18" s="2">
        <f ca="1">EA18*2-IF(EA18*2&gt;=Solutions!$B$9,Solutions!$B$9,0)</f>
        <v>113475145883503</v>
      </c>
      <c r="EC18" s="2">
        <f ca="1">EB18*2-IF(EB18*2&gt;=Solutions!$B$9,Solutions!$B$9,0)</f>
        <v>107634574252959</v>
      </c>
      <c r="ED18" s="2">
        <f ca="1">EC18*2-IF(EC18*2&gt;=Solutions!$B$9,Solutions!$B$9,0)</f>
        <v>95953430991871</v>
      </c>
      <c r="EE18" s="2">
        <f ca="1">ED18*2-IF(ED18*2&gt;=Solutions!$B$9,Solutions!$B$9,0)</f>
        <v>72591144469695</v>
      </c>
      <c r="EF18" s="2">
        <f ca="1">EE18*2-IF(EE18*2&gt;=Solutions!$B$9,Solutions!$B$9,0)</f>
        <v>25866571425343</v>
      </c>
      <c r="EG18" s="2">
        <f ca="1">EF18*2-IF(EF18*2&gt;=Solutions!$B$9,Solutions!$B$9,0)</f>
        <v>51733142850686</v>
      </c>
      <c r="EH18" s="2">
        <f ca="1">EG18*2-IF(EG18*2&gt;=Solutions!$B$9,Solutions!$B$9,0)</f>
        <v>103466285701372</v>
      </c>
      <c r="EI18" s="2">
        <f ca="1">EH18*2-IF(EH18*2&gt;=Solutions!$B$9,Solutions!$B$9,0)</f>
        <v>87616853888697</v>
      </c>
      <c r="EJ18" s="2">
        <f ca="1">EI18*2-IF(EI18*2&gt;=Solutions!$B$9,Solutions!$B$9,0)</f>
        <v>55917990263347</v>
      </c>
      <c r="EK18" s="2">
        <f ca="1">EJ18*2-IF(EJ18*2&gt;=Solutions!$B$9,Solutions!$B$9,0)</f>
        <v>111835980526694</v>
      </c>
      <c r="EL18" s="2">
        <f ca="1">EK18*2-IF(EK18*2&gt;=Solutions!$B$9,Solutions!$B$9,0)</f>
        <v>104356243539341</v>
      </c>
      <c r="EM18" s="2">
        <f ca="1">EL18*2-IF(EL18*2&gt;=Solutions!$B$9,Solutions!$B$9,0)</f>
        <v>89396769564635</v>
      </c>
      <c r="EN18" s="2">
        <f ca="1">EM18*2-IF(EM18*2&gt;=Solutions!$B$9,Solutions!$B$9,0)</f>
        <v>59477821615223</v>
      </c>
      <c r="EO18" s="2">
        <f ca="1">EN18*2-IF(EN18*2&gt;=Solutions!$B$9,Solutions!$B$9,0)</f>
        <v>118955643230446</v>
      </c>
      <c r="EP18" s="2">
        <f ca="1">EO18*2-IF(EO18*2&gt;=Solutions!$B$9,Solutions!$B$9,0)</f>
        <v>118595568946845</v>
      </c>
      <c r="EQ18" s="2">
        <f ca="1">EP18*2-IF(EP18*2&gt;=Solutions!$B$9,Solutions!$B$9,0)</f>
        <v>117875420379643</v>
      </c>
      <c r="ER18" s="2">
        <f ca="1">EQ18*2-IF(EQ18*2&gt;=Solutions!$B$9,Solutions!$B$9,0)</f>
        <v>116435123245239</v>
      </c>
      <c r="ES18" s="2">
        <f ca="1">ER18*2-IF(ER18*2&gt;=Solutions!$B$9,Solutions!$B$9,0)</f>
        <v>113554528976431</v>
      </c>
      <c r="ET18" s="2">
        <f ca="1">ES18*2-IF(ES18*2&gt;=Solutions!$B$9,Solutions!$B$9,0)</f>
        <v>107793340438815</v>
      </c>
      <c r="EU18" s="2">
        <f ca="1">ET18*2-IF(ET18*2&gt;=Solutions!$B$9,Solutions!$B$9,0)</f>
        <v>96270963363583</v>
      </c>
      <c r="EV18" s="2">
        <f ca="1">EU18*2-IF(EU18*2&gt;=Solutions!$B$9,Solutions!$B$9,0)</f>
        <v>73226209213119</v>
      </c>
      <c r="EW18" s="2">
        <f ca="1">EV18*2-IF(EV18*2&gt;=Solutions!$B$9,Solutions!$B$9,0)</f>
        <v>27136700912191</v>
      </c>
      <c r="EX18" s="2">
        <f ca="1">EW18*2-IF(EW18*2&gt;=Solutions!$B$9,Solutions!$B$9,0)</f>
        <v>54273401824382</v>
      </c>
      <c r="EY18" s="2">
        <f ca="1">EX18*2-IF(EX18*2&gt;=Solutions!$B$9,Solutions!$B$9,0)</f>
        <v>108546803648764</v>
      </c>
      <c r="EZ18" s="2">
        <f ca="1">EY18*2-IF(EY18*2&gt;=Solutions!$B$9,Solutions!$B$9,0)</f>
        <v>97777889783481</v>
      </c>
      <c r="FA18" s="2">
        <f ca="1">EZ18*2-IF(EZ18*2&gt;=Solutions!$B$9,Solutions!$B$9,0)</f>
        <v>76240062052915</v>
      </c>
    </row>
    <row r="19" spans="1:157">
      <c r="A19" s="1">
        <v>16</v>
      </c>
      <c r="B19" s="1">
        <f t="shared" si="101"/>
        <v>65536</v>
      </c>
      <c r="C19" s="1">
        <f ca="1">MOD(MOD(SUMPRODUCT(--ISODD(INT(C18/D$2:K$2)),D19:K19),Solutions!$B$9)+MOD(SUMPRODUCT(--ISODD(INT(C18/L$2:S$2)),L19:S19),Solutions!$B$9)+MOD(SUMPRODUCT(--ISODD(INT(C18/T$2:AA$2)),T19:AA19),Solutions!$B$9)+MOD(SUMPRODUCT(--ISODD(INT(C18/AB$2:AI$2)),AB19:AI19),Solutions!$B$9)+MOD(SUMPRODUCT(--ISODD(INT(C18/AJ$2:AQ$2)),AJ19:AQ19),Solutions!$B$9)+MOD(SUMPRODUCT(--ISODD(INT(C18/AR$2:AY$2)),AR19:AY19),Solutions!$B$9)+MOD(SUMPRODUCT(--ISODD(INT(C18/AZ$2:BA$2)),AZ19:BA19),Solutions!$B$9),Solutions!$B$9)</f>
        <v>93509203937067</v>
      </c>
      <c r="D19" s="2">
        <f t="shared" ca="1" si="102"/>
        <v>9044371046921</v>
      </c>
      <c r="E19" s="2">
        <f ca="1">D19*2-IF(D19*2&gt;=Solutions!$B$9,Solutions!$B$9,0)</f>
        <v>18088742093842</v>
      </c>
      <c r="F19" s="2">
        <f ca="1">E19*2-IF(E19*2&gt;=Solutions!$B$9,Solutions!$B$9,0)</f>
        <v>36177484187684</v>
      </c>
      <c r="G19" s="2">
        <f ca="1">F19*2-IF(F19*2&gt;=Solutions!$B$9,Solutions!$B$9,0)</f>
        <v>72354968375368</v>
      </c>
      <c r="H19" s="2">
        <f ca="1">G19*2-IF(G19*2&gt;=Solutions!$B$9,Solutions!$B$9,0)</f>
        <v>25394219236689</v>
      </c>
      <c r="I19" s="2">
        <f ca="1">H19*2-IF(H19*2&gt;=Solutions!$B$9,Solutions!$B$9,0)</f>
        <v>50788438473378</v>
      </c>
      <c r="J19" s="2">
        <f ca="1">I19*2-IF(I19*2&gt;=Solutions!$B$9,Solutions!$B$9,0)</f>
        <v>101576876946756</v>
      </c>
      <c r="K19" s="2">
        <f ca="1">J19*2-IF(J19*2&gt;=Solutions!$B$9,Solutions!$B$9,0)</f>
        <v>83838036379465</v>
      </c>
      <c r="L19" s="2">
        <f ca="1">K19*2-IF(K19*2&gt;=Solutions!$B$9,Solutions!$B$9,0)</f>
        <v>48360355244883</v>
      </c>
      <c r="M19" s="2">
        <f ca="1">L19*2-IF(L19*2&gt;=Solutions!$B$9,Solutions!$B$9,0)</f>
        <v>96720710489766</v>
      </c>
      <c r="N19" s="2">
        <f ca="1">M19*2-IF(M19*2&gt;=Solutions!$B$9,Solutions!$B$9,0)</f>
        <v>74125703465485</v>
      </c>
      <c r="O19" s="2">
        <f ca="1">N19*2-IF(N19*2&gt;=Solutions!$B$9,Solutions!$B$9,0)</f>
        <v>28935689416923</v>
      </c>
      <c r="P19" s="2">
        <f ca="1">O19*2-IF(O19*2&gt;=Solutions!$B$9,Solutions!$B$9,0)</f>
        <v>57871378833846</v>
      </c>
      <c r="Q19" s="2">
        <f ca="1">P19*2-IF(P19*2&gt;=Solutions!$B$9,Solutions!$B$9,0)</f>
        <v>115742757667692</v>
      </c>
      <c r="R19" s="2">
        <f ca="1">Q19*2-IF(Q19*2&gt;=Solutions!$B$9,Solutions!$B$9,0)</f>
        <v>112169797821337</v>
      </c>
      <c r="S19" s="2">
        <f ca="1">R19*2-IF(R19*2&gt;=Solutions!$B$9,Solutions!$B$9,0)</f>
        <v>105023878128627</v>
      </c>
      <c r="T19" s="2">
        <f ca="1">S19*2-IF(S19*2&gt;=Solutions!$B$9,Solutions!$B$9,0)</f>
        <v>90732038743207</v>
      </c>
      <c r="U19" s="2">
        <f ca="1">T19*2-IF(T19*2&gt;=Solutions!$B$9,Solutions!$B$9,0)</f>
        <v>62148359972367</v>
      </c>
      <c r="V19" s="2">
        <f ca="1">U19*2-IF(U19*2&gt;=Solutions!$B$9,Solutions!$B$9,0)</f>
        <v>4981002430687</v>
      </c>
      <c r="W19" s="2">
        <f ca="1">V19*2-IF(V19*2&gt;=Solutions!$B$9,Solutions!$B$9,0)</f>
        <v>9962004861374</v>
      </c>
      <c r="X19" s="2">
        <f ca="1">W19*2-IF(W19*2&gt;=Solutions!$B$9,Solutions!$B$9,0)</f>
        <v>19924009722748</v>
      </c>
      <c r="Y19" s="2">
        <f ca="1">X19*2-IF(X19*2&gt;=Solutions!$B$9,Solutions!$B$9,0)</f>
        <v>39848019445496</v>
      </c>
      <c r="Z19" s="2">
        <f ca="1">Y19*2-IF(Y19*2&gt;=Solutions!$B$9,Solutions!$B$9,0)</f>
        <v>79696038890992</v>
      </c>
      <c r="AA19" s="2">
        <f ca="1">Z19*2-IF(Z19*2&gt;=Solutions!$B$9,Solutions!$B$9,0)</f>
        <v>40076360267937</v>
      </c>
      <c r="AB19" s="2">
        <f ca="1">AA19*2-IF(AA19*2&gt;=Solutions!$B$9,Solutions!$B$9,0)</f>
        <v>80152720535874</v>
      </c>
      <c r="AC19" s="2">
        <f ca="1">AB19*2-IF(AB19*2&gt;=Solutions!$B$9,Solutions!$B$9,0)</f>
        <v>40989723557701</v>
      </c>
      <c r="AD19" s="2">
        <f ca="1">AC19*2-IF(AC19*2&gt;=Solutions!$B$9,Solutions!$B$9,0)</f>
        <v>81979447115402</v>
      </c>
      <c r="AE19" s="2">
        <f ca="1">AD19*2-IF(AD19*2&gt;=Solutions!$B$9,Solutions!$B$9,0)</f>
        <v>44643176716757</v>
      </c>
      <c r="AF19" s="2">
        <f ca="1">AE19*2-IF(AE19*2&gt;=Solutions!$B$9,Solutions!$B$9,0)</f>
        <v>89286353433514</v>
      </c>
      <c r="AG19" s="2">
        <f ca="1">AF19*2-IF(AF19*2&gt;=Solutions!$B$9,Solutions!$B$9,0)</f>
        <v>59256989352981</v>
      </c>
      <c r="AH19" s="2">
        <f ca="1">AG19*2-IF(AG19*2&gt;=Solutions!$B$9,Solutions!$B$9,0)</f>
        <v>118513978705962</v>
      </c>
      <c r="AI19" s="2">
        <f ca="1">AH19*2-IF(AH19*2&gt;=Solutions!$B$9,Solutions!$B$9,0)</f>
        <v>117712239897877</v>
      </c>
      <c r="AJ19" s="2">
        <f ca="1">AI19*2-IF(AI19*2&gt;=Solutions!$B$9,Solutions!$B$9,0)</f>
        <v>116108762281707</v>
      </c>
      <c r="AK19" s="2">
        <f ca="1">AJ19*2-IF(AJ19*2&gt;=Solutions!$B$9,Solutions!$B$9,0)</f>
        <v>112901807049367</v>
      </c>
      <c r="AL19" s="2">
        <f ca="1">AK19*2-IF(AK19*2&gt;=Solutions!$B$9,Solutions!$B$9,0)</f>
        <v>106487896584687</v>
      </c>
      <c r="AM19" s="2">
        <f ca="1">AL19*2-IF(AL19*2&gt;=Solutions!$B$9,Solutions!$B$9,0)</f>
        <v>93660075655327</v>
      </c>
      <c r="AN19" s="2">
        <f ca="1">AM19*2-IF(AM19*2&gt;=Solutions!$B$9,Solutions!$B$9,0)</f>
        <v>68004433796607</v>
      </c>
      <c r="AO19" s="2">
        <f ca="1">AN19*2-IF(AN19*2&gt;=Solutions!$B$9,Solutions!$B$9,0)</f>
        <v>16693150079167</v>
      </c>
      <c r="AP19" s="2">
        <f ca="1">AO19*2-IF(AO19*2&gt;=Solutions!$B$9,Solutions!$B$9,0)</f>
        <v>33386300158334</v>
      </c>
      <c r="AQ19" s="2">
        <f ca="1">AP19*2-IF(AP19*2&gt;=Solutions!$B$9,Solutions!$B$9,0)</f>
        <v>66772600316668</v>
      </c>
      <c r="AR19" s="2">
        <f ca="1">AQ19*2-IF(AQ19*2&gt;=Solutions!$B$9,Solutions!$B$9,0)</f>
        <v>14229483119289</v>
      </c>
      <c r="AS19" s="2">
        <f ca="1">AR19*2-IF(AR19*2&gt;=Solutions!$B$9,Solutions!$B$9,0)</f>
        <v>28458966238578</v>
      </c>
      <c r="AT19" s="2">
        <f ca="1">AS19*2-IF(AS19*2&gt;=Solutions!$B$9,Solutions!$B$9,0)</f>
        <v>56917932477156</v>
      </c>
      <c r="AU19" s="2">
        <f ca="1">AT19*2-IF(AT19*2&gt;=Solutions!$B$9,Solutions!$B$9,0)</f>
        <v>113835864954312</v>
      </c>
      <c r="AV19" s="2">
        <f ca="1">AU19*2-IF(AU19*2&gt;=Solutions!$B$9,Solutions!$B$9,0)</f>
        <v>108356012394577</v>
      </c>
      <c r="AW19" s="2">
        <f ca="1">AV19*2-IF(AV19*2&gt;=Solutions!$B$9,Solutions!$B$9,0)</f>
        <v>97396307275107</v>
      </c>
      <c r="AX19" s="2">
        <f ca="1">AW19*2-IF(AW19*2&gt;=Solutions!$B$9,Solutions!$B$9,0)</f>
        <v>75476897036167</v>
      </c>
      <c r="AY19" s="2">
        <f ca="1">AX19*2-IF(AX19*2&gt;=Solutions!$B$9,Solutions!$B$9,0)</f>
        <v>31638076558287</v>
      </c>
      <c r="AZ19" s="2">
        <f ca="1">AY19*2-IF(AY19*2&gt;=Solutions!$B$9,Solutions!$B$9,0)</f>
        <v>63276153116574</v>
      </c>
      <c r="BA19" s="2">
        <f ca="1">AZ19*2-IF(AZ19*2&gt;=Solutions!$B$9,Solutions!$B$9,0)</f>
        <v>7236588719101</v>
      </c>
      <c r="BB19" s="1">
        <f ca="1">MOD(MOD(SUMPRODUCT(--ISODD(INT(BB18/BC$2:BJ$2)),BC19:BJ19),Solutions!$B$9)+MOD(SUMPRODUCT(--ISODD(INT(BB18/BK$2:BR$2)),BK19:BR19),Solutions!$B$9)+MOD(SUMPRODUCT(--ISODD(INT(BB18/BS$2:BZ$2)),BS19:BZ19),Solutions!$B$9)+MOD(SUMPRODUCT(--ISODD(INT(BB18/CA$2:CH$2)),CA19:CH19),Solutions!$B$9)+MOD(SUMPRODUCT(--ISODD(INT(BB18/CI$2:CP$2)),CI19:CP19),Solutions!$B$9)+MOD(SUMPRODUCT(--ISODD(INT(BB18/CQ$2:CX$2)),CQ19:CX19),Solutions!$B$9)+MOD(SUMPRODUCT(--ISODD(INT(BB18/CY$2:CZ$2)),CY19:CZ19),Solutions!$B$9),Solutions!$B$9)</f>
        <v>5536425623601</v>
      </c>
      <c r="BC19" s="2">
        <f t="shared" ca="1" si="103"/>
        <v>9044371046920</v>
      </c>
      <c r="BD19" s="2">
        <f ca="1">BC19*2-IF(BC19*2&gt;=Solutions!$B$9,Solutions!$B$9,0)</f>
        <v>18088742093840</v>
      </c>
      <c r="BE19" s="2">
        <f ca="1">BD19*2-IF(BD19*2&gt;=Solutions!$B$9,Solutions!$B$9,0)</f>
        <v>36177484187680</v>
      </c>
      <c r="BF19" s="2">
        <f ca="1">BE19*2-IF(BE19*2&gt;=Solutions!$B$9,Solutions!$B$9,0)</f>
        <v>72354968375360</v>
      </c>
      <c r="BG19" s="2">
        <f ca="1">BF19*2-IF(BF19*2&gt;=Solutions!$B$9,Solutions!$B$9,0)</f>
        <v>25394219236673</v>
      </c>
      <c r="BH19" s="2">
        <f ca="1">BG19*2-IF(BG19*2&gt;=Solutions!$B$9,Solutions!$B$9,0)</f>
        <v>50788438473346</v>
      </c>
      <c r="BI19" s="2">
        <f ca="1">BH19*2-IF(BH19*2&gt;=Solutions!$B$9,Solutions!$B$9,0)</f>
        <v>101576876946692</v>
      </c>
      <c r="BJ19" s="2">
        <f ca="1">BI19*2-IF(BI19*2&gt;=Solutions!$B$9,Solutions!$B$9,0)</f>
        <v>83838036379337</v>
      </c>
      <c r="BK19" s="2">
        <f ca="1">BJ19*2-IF(BJ19*2&gt;=Solutions!$B$9,Solutions!$B$9,0)</f>
        <v>48360355244627</v>
      </c>
      <c r="BL19" s="2">
        <f ca="1">BK19*2-IF(BK19*2&gt;=Solutions!$B$9,Solutions!$B$9,0)</f>
        <v>96720710489254</v>
      </c>
      <c r="BM19" s="2">
        <f ca="1">BL19*2-IF(BL19*2&gt;=Solutions!$B$9,Solutions!$B$9,0)</f>
        <v>74125703464461</v>
      </c>
      <c r="BN19" s="2">
        <f ca="1">BM19*2-IF(BM19*2&gt;=Solutions!$B$9,Solutions!$B$9,0)</f>
        <v>28935689414875</v>
      </c>
      <c r="BO19" s="2">
        <f ca="1">BN19*2-IF(BN19*2&gt;=Solutions!$B$9,Solutions!$B$9,0)</f>
        <v>57871378829750</v>
      </c>
      <c r="BP19" s="2">
        <f ca="1">BO19*2-IF(BO19*2&gt;=Solutions!$B$9,Solutions!$B$9,0)</f>
        <v>115742757659500</v>
      </c>
      <c r="BQ19" s="2">
        <f ca="1">BP19*2-IF(BP19*2&gt;=Solutions!$B$9,Solutions!$B$9,0)</f>
        <v>112169797804953</v>
      </c>
      <c r="BR19" s="2">
        <f ca="1">BQ19*2-IF(BQ19*2&gt;=Solutions!$B$9,Solutions!$B$9,0)</f>
        <v>105023878095859</v>
      </c>
      <c r="BS19" s="2">
        <f ca="1">BR19*2-IF(BR19*2&gt;=Solutions!$B$9,Solutions!$B$9,0)</f>
        <v>90732038677671</v>
      </c>
      <c r="BT19" s="2">
        <f ca="1">BS19*2-IF(BS19*2&gt;=Solutions!$B$9,Solutions!$B$9,0)</f>
        <v>62148359841295</v>
      </c>
      <c r="BU19" s="2">
        <f ca="1">BT19*2-IF(BT19*2&gt;=Solutions!$B$9,Solutions!$B$9,0)</f>
        <v>4981002168543</v>
      </c>
      <c r="BV19" s="2">
        <f ca="1">BU19*2-IF(BU19*2&gt;=Solutions!$B$9,Solutions!$B$9,0)</f>
        <v>9962004337086</v>
      </c>
      <c r="BW19" s="2">
        <f ca="1">BV19*2-IF(BV19*2&gt;=Solutions!$B$9,Solutions!$B$9,0)</f>
        <v>19924008674172</v>
      </c>
      <c r="BX19" s="2">
        <f ca="1">BW19*2-IF(BW19*2&gt;=Solutions!$B$9,Solutions!$B$9,0)</f>
        <v>39848017348344</v>
      </c>
      <c r="BY19" s="2">
        <f ca="1">BX19*2-IF(BX19*2&gt;=Solutions!$B$9,Solutions!$B$9,0)</f>
        <v>79696034696688</v>
      </c>
      <c r="BZ19" s="2">
        <f ca="1">BY19*2-IF(BY19*2&gt;=Solutions!$B$9,Solutions!$B$9,0)</f>
        <v>40076351879329</v>
      </c>
      <c r="CA19" s="2">
        <f ca="1">BZ19*2-IF(BZ19*2&gt;=Solutions!$B$9,Solutions!$B$9,0)</f>
        <v>80152703758658</v>
      </c>
      <c r="CB19" s="2">
        <f ca="1">CA19*2-IF(CA19*2&gt;=Solutions!$B$9,Solutions!$B$9,0)</f>
        <v>40989690003269</v>
      </c>
      <c r="CC19" s="2">
        <f ca="1">CB19*2-IF(CB19*2&gt;=Solutions!$B$9,Solutions!$B$9,0)</f>
        <v>81979380006538</v>
      </c>
      <c r="CD19" s="2">
        <f ca="1">CC19*2-IF(CC19*2&gt;=Solutions!$B$9,Solutions!$B$9,0)</f>
        <v>44643042499029</v>
      </c>
      <c r="CE19" s="2">
        <f ca="1">CD19*2-IF(CD19*2&gt;=Solutions!$B$9,Solutions!$B$9,0)</f>
        <v>89286084998058</v>
      </c>
      <c r="CF19" s="2">
        <f ca="1">CE19*2-IF(CE19*2&gt;=Solutions!$B$9,Solutions!$B$9,0)</f>
        <v>59256452482069</v>
      </c>
      <c r="CG19" s="2">
        <f ca="1">CF19*2-IF(CF19*2&gt;=Solutions!$B$9,Solutions!$B$9,0)</f>
        <v>118512904964138</v>
      </c>
      <c r="CH19" s="2">
        <f ca="1">CG19*2-IF(CG19*2&gt;=Solutions!$B$9,Solutions!$B$9,0)</f>
        <v>117710092414229</v>
      </c>
      <c r="CI19" s="2">
        <f ca="1">CH19*2-IF(CH19*2&gt;=Solutions!$B$9,Solutions!$B$9,0)</f>
        <v>116104467314411</v>
      </c>
      <c r="CJ19" s="2">
        <f ca="1">CI19*2-IF(CI19*2&gt;=Solutions!$B$9,Solutions!$B$9,0)</f>
        <v>112893217114775</v>
      </c>
      <c r="CK19" s="2">
        <f ca="1">CJ19*2-IF(CJ19*2&gt;=Solutions!$B$9,Solutions!$B$9,0)</f>
        <v>106470716715503</v>
      </c>
      <c r="CL19" s="2">
        <f ca="1">CK19*2-IF(CK19*2&gt;=Solutions!$B$9,Solutions!$B$9,0)</f>
        <v>93625715916959</v>
      </c>
      <c r="CM19" s="2">
        <f ca="1">CL19*2-IF(CL19*2&gt;=Solutions!$B$9,Solutions!$B$9,0)</f>
        <v>67935714319871</v>
      </c>
      <c r="CN19" s="2">
        <f ca="1">CM19*2-IF(CM19*2&gt;=Solutions!$B$9,Solutions!$B$9,0)</f>
        <v>16555711125695</v>
      </c>
      <c r="CO19" s="2">
        <f ca="1">CN19*2-IF(CN19*2&gt;=Solutions!$B$9,Solutions!$B$9,0)</f>
        <v>33111422251390</v>
      </c>
      <c r="CP19" s="2">
        <f ca="1">CO19*2-IF(CO19*2&gt;=Solutions!$B$9,Solutions!$B$9,0)</f>
        <v>66222844502780</v>
      </c>
      <c r="CQ19" s="2">
        <f ca="1">CP19*2-IF(CP19*2&gt;=Solutions!$B$9,Solutions!$B$9,0)</f>
        <v>13129971491513</v>
      </c>
      <c r="CR19" s="2">
        <f ca="1">CQ19*2-IF(CQ19*2&gt;=Solutions!$B$9,Solutions!$B$9,0)</f>
        <v>26259942983026</v>
      </c>
      <c r="CS19" s="2">
        <f ca="1">CR19*2-IF(CR19*2&gt;=Solutions!$B$9,Solutions!$B$9,0)</f>
        <v>52519885966052</v>
      </c>
      <c r="CT19" s="2">
        <f ca="1">CS19*2-IF(CS19*2&gt;=Solutions!$B$9,Solutions!$B$9,0)</f>
        <v>105039771932104</v>
      </c>
      <c r="CU19" s="2">
        <f ca="1">CT19*2-IF(CT19*2&gt;=Solutions!$B$9,Solutions!$B$9,0)</f>
        <v>90763826350161</v>
      </c>
      <c r="CV19" s="2">
        <f ca="1">CU19*2-IF(CU19*2&gt;=Solutions!$B$9,Solutions!$B$9,0)</f>
        <v>62211935186275</v>
      </c>
      <c r="CW19" s="2">
        <f ca="1">CV19*2-IF(CV19*2&gt;=Solutions!$B$9,Solutions!$B$9,0)</f>
        <v>5108152858503</v>
      </c>
      <c r="CX19" s="2">
        <f ca="1">CW19*2-IF(CW19*2&gt;=Solutions!$B$9,Solutions!$B$9,0)</f>
        <v>10216305717006</v>
      </c>
      <c r="CY19" s="2">
        <f ca="1">CX19*2-IF(CX19*2&gt;=Solutions!$B$9,Solutions!$B$9,0)</f>
        <v>20432611434012</v>
      </c>
      <c r="CZ19" s="2">
        <f ca="1">CY19*2-IF(CY19*2&gt;=Solutions!$B$9,Solutions!$B$9,0)</f>
        <v>40865222868024</v>
      </c>
      <c r="DA19" s="1">
        <f t="shared" si="104"/>
        <v>1552453339</v>
      </c>
      <c r="DB19" s="1">
        <f ca="1">IF(ISODD(DA19),MOD(DB18+MOD(SUMPRODUCT(--ISODD(INT(C19/DD$2:DK$2)),DD19:DK19),Solutions!$B$9)+MOD(SUMPRODUCT(--ISODD(INT(C19/DL$2:DS$2)),DL19:DS19),Solutions!$B$9)+MOD(SUMPRODUCT(--ISODD(INT(C19/DT$2:EA$2)),DT19:EA19),Solutions!$B$9)+MOD(SUMPRODUCT(--ISODD(INT(C19/EB$2:EI$2)),EB19:EI19),Solutions!$B$9)+MOD(SUMPRODUCT(--ISODD(INT(C19/EJ$2:EQ$2)),EJ19:EQ19),Solutions!$B$9)+MOD(SUMPRODUCT(--ISODD(INT(C19/ER$2:EY$2)),ER19:EY19),Solutions!$B$9)+MOD(SUMPRODUCT(--ISODD(INT(C19/EZ$2:FA$2)),EZ19:FA19),Solutions!$B$9),Solutions!$B$9),DB18)</f>
        <v>107986325530349</v>
      </c>
      <c r="DC19" s="1">
        <f ca="1">IF(ISODD(DA19),MOD(MOD(SUMPRODUCT(--ISODD(INT(BB19/DD$2:DK$2)),DD19:DK19),Solutions!$B$9)+MOD(SUMPRODUCT(--ISODD(INT(BB19/DL$2:DS$2)),DL19:DS19),Solutions!$B$9)+MOD(SUMPRODUCT(--ISODD(INT(BB19/DT$2:EA$2)),DT19:EA19),Solutions!$B$9)+MOD(SUMPRODUCT(--ISODD(INT(BB19/EB$2:EI$2)),EB19:EI19),Solutions!$B$9)+MOD(SUMPRODUCT(--ISODD(INT(BB19/EJ$2:EQ$2)),EJ19:EQ19),Solutions!$B$9)+MOD(SUMPRODUCT(--ISODD(INT(BB19/ER$2:EY$2)),ER19:EY19),Solutions!$B$9)+MOD(SUMPRODUCT(--ISODD(INT(BB19/EZ$2:FA$2)),EZ19:FA19),Solutions!$B$9),Solutions!$B$9),DC18)</f>
        <v>8309565657600</v>
      </c>
      <c r="DD19" s="2">
        <f t="shared" ca="1" si="100"/>
        <v>79370096453325</v>
      </c>
      <c r="DE19" s="2">
        <f ca="1">DD19*2-IF(DD19*2&gt;=Solutions!$B$9,Solutions!$B$9,0)</f>
        <v>39424475392603</v>
      </c>
      <c r="DF19" s="2">
        <f ca="1">DE19*2-IF(DE19*2&gt;=Solutions!$B$9,Solutions!$B$9,0)</f>
        <v>78848950785206</v>
      </c>
      <c r="DG19" s="2">
        <f ca="1">DF19*2-IF(DF19*2&gt;=Solutions!$B$9,Solutions!$B$9,0)</f>
        <v>38382184056365</v>
      </c>
      <c r="DH19" s="2">
        <f ca="1">DG19*2-IF(DG19*2&gt;=Solutions!$B$9,Solutions!$B$9,0)</f>
        <v>76764368112730</v>
      </c>
      <c r="DI19" s="2">
        <f ca="1">DH19*2-IF(DH19*2&gt;=Solutions!$B$9,Solutions!$B$9,0)</f>
        <v>34213018711413</v>
      </c>
      <c r="DJ19" s="2">
        <f ca="1">DI19*2-IF(DI19*2&gt;=Solutions!$B$9,Solutions!$B$9,0)</f>
        <v>68426037422826</v>
      </c>
      <c r="DK19" s="2">
        <f ca="1">DJ19*2-IF(DJ19*2&gt;=Solutions!$B$9,Solutions!$B$9,0)</f>
        <v>17536357331605</v>
      </c>
      <c r="DL19" s="2">
        <f ca="1">DK19*2-IF(DK19*2&gt;=Solutions!$B$9,Solutions!$B$9,0)</f>
        <v>35072714663210</v>
      </c>
      <c r="DM19" s="2">
        <f ca="1">DL19*2-IF(DL19*2&gt;=Solutions!$B$9,Solutions!$B$9,0)</f>
        <v>70145429326420</v>
      </c>
      <c r="DN19" s="2">
        <f ca="1">DM19*2-IF(DM19*2&gt;=Solutions!$B$9,Solutions!$B$9,0)</f>
        <v>20975141138793</v>
      </c>
      <c r="DO19" s="2">
        <f ca="1">DN19*2-IF(DN19*2&gt;=Solutions!$B$9,Solutions!$B$9,0)</f>
        <v>41950282277586</v>
      </c>
      <c r="DP19" s="2">
        <f ca="1">DO19*2-IF(DO19*2&gt;=Solutions!$B$9,Solutions!$B$9,0)</f>
        <v>83900564555172</v>
      </c>
      <c r="DQ19" s="2">
        <f ca="1">DP19*2-IF(DP19*2&gt;=Solutions!$B$9,Solutions!$B$9,0)</f>
        <v>48485411596297</v>
      </c>
      <c r="DR19" s="2">
        <f ca="1">DQ19*2-IF(DQ19*2&gt;=Solutions!$B$9,Solutions!$B$9,0)</f>
        <v>96970823192594</v>
      </c>
      <c r="DS19" s="2">
        <f ca="1">DR19*2-IF(DR19*2&gt;=Solutions!$B$9,Solutions!$B$9,0)</f>
        <v>74625928871141</v>
      </c>
      <c r="DT19" s="2">
        <f ca="1">DS19*2-IF(DS19*2&gt;=Solutions!$B$9,Solutions!$B$9,0)</f>
        <v>29936140228235</v>
      </c>
      <c r="DU19" s="2">
        <f ca="1">DT19*2-IF(DT19*2&gt;=Solutions!$B$9,Solutions!$B$9,0)</f>
        <v>59872280456470</v>
      </c>
      <c r="DV19" s="2">
        <f ca="1">DU19*2-IF(DU19*2&gt;=Solutions!$B$9,Solutions!$B$9,0)</f>
        <v>428843398893</v>
      </c>
      <c r="DW19" s="2">
        <f ca="1">DV19*2-IF(DV19*2&gt;=Solutions!$B$9,Solutions!$B$9,0)</f>
        <v>857686797786</v>
      </c>
      <c r="DX19" s="2">
        <f ca="1">DW19*2-IF(DW19*2&gt;=Solutions!$B$9,Solutions!$B$9,0)</f>
        <v>1715373595572</v>
      </c>
      <c r="DY19" s="2">
        <f ca="1">DX19*2-IF(DX19*2&gt;=Solutions!$B$9,Solutions!$B$9,0)</f>
        <v>3430747191144</v>
      </c>
      <c r="DZ19" s="2">
        <f ca="1">DY19*2-IF(DY19*2&gt;=Solutions!$B$9,Solutions!$B$9,0)</f>
        <v>6861494382288</v>
      </c>
      <c r="EA19" s="2">
        <f ca="1">DZ19*2-IF(DZ19*2&gt;=Solutions!$B$9,Solutions!$B$9,0)</f>
        <v>13722988764576</v>
      </c>
      <c r="EB19" s="2">
        <f ca="1">EA19*2-IF(EA19*2&gt;=Solutions!$B$9,Solutions!$B$9,0)</f>
        <v>27445977529152</v>
      </c>
      <c r="EC19" s="2">
        <f ca="1">EB19*2-IF(EB19*2&gt;=Solutions!$B$9,Solutions!$B$9,0)</f>
        <v>54891955058304</v>
      </c>
      <c r="ED19" s="2">
        <f ca="1">EC19*2-IF(EC19*2&gt;=Solutions!$B$9,Solutions!$B$9,0)</f>
        <v>109783910116608</v>
      </c>
      <c r="EE19" s="2">
        <f ca="1">ED19*2-IF(ED19*2&gt;=Solutions!$B$9,Solutions!$B$9,0)</f>
        <v>100252102719169</v>
      </c>
      <c r="EF19" s="2">
        <f ca="1">EE19*2-IF(EE19*2&gt;=Solutions!$B$9,Solutions!$B$9,0)</f>
        <v>81188487924291</v>
      </c>
      <c r="EG19" s="2">
        <f ca="1">EF19*2-IF(EF19*2&gt;=Solutions!$B$9,Solutions!$B$9,0)</f>
        <v>43061258334535</v>
      </c>
      <c r="EH19" s="2">
        <f ca="1">EG19*2-IF(EG19*2&gt;=Solutions!$B$9,Solutions!$B$9,0)</f>
        <v>86122516669070</v>
      </c>
      <c r="EI19" s="2">
        <f ca="1">EH19*2-IF(EH19*2&gt;=Solutions!$B$9,Solutions!$B$9,0)</f>
        <v>52929315824093</v>
      </c>
      <c r="EJ19" s="2">
        <f ca="1">EI19*2-IF(EI19*2&gt;=Solutions!$B$9,Solutions!$B$9,0)</f>
        <v>105858631648186</v>
      </c>
      <c r="EK19" s="2">
        <f ca="1">EJ19*2-IF(EJ19*2&gt;=Solutions!$B$9,Solutions!$B$9,0)</f>
        <v>92401545782325</v>
      </c>
      <c r="EL19" s="2">
        <f ca="1">EK19*2-IF(EK19*2&gt;=Solutions!$B$9,Solutions!$B$9,0)</f>
        <v>65487374050603</v>
      </c>
      <c r="EM19" s="2">
        <f ca="1">EL19*2-IF(EL19*2&gt;=Solutions!$B$9,Solutions!$B$9,0)</f>
        <v>11659030587159</v>
      </c>
      <c r="EN19" s="2">
        <f ca="1">EM19*2-IF(EM19*2&gt;=Solutions!$B$9,Solutions!$B$9,0)</f>
        <v>23318061174318</v>
      </c>
      <c r="EO19" s="2">
        <f ca="1">EN19*2-IF(EN19*2&gt;=Solutions!$B$9,Solutions!$B$9,0)</f>
        <v>46636122348636</v>
      </c>
      <c r="EP19" s="2">
        <f ca="1">EO19*2-IF(EO19*2&gt;=Solutions!$B$9,Solutions!$B$9,0)</f>
        <v>93272244697272</v>
      </c>
      <c r="EQ19" s="2">
        <f ca="1">EP19*2-IF(EP19*2&gt;=Solutions!$B$9,Solutions!$B$9,0)</f>
        <v>67228771880497</v>
      </c>
      <c r="ER19" s="2">
        <f ca="1">EQ19*2-IF(EQ19*2&gt;=Solutions!$B$9,Solutions!$B$9,0)</f>
        <v>15141826246947</v>
      </c>
      <c r="ES19" s="2">
        <f ca="1">ER19*2-IF(ER19*2&gt;=Solutions!$B$9,Solutions!$B$9,0)</f>
        <v>30283652493894</v>
      </c>
      <c r="ET19" s="2">
        <f ca="1">ES19*2-IF(ES19*2&gt;=Solutions!$B$9,Solutions!$B$9,0)</f>
        <v>60567304987788</v>
      </c>
      <c r="EU19" s="2">
        <f ca="1">ET19*2-IF(ET19*2&gt;=Solutions!$B$9,Solutions!$B$9,0)</f>
        <v>1818892461529</v>
      </c>
      <c r="EV19" s="2">
        <f ca="1">EU19*2-IF(EU19*2&gt;=Solutions!$B$9,Solutions!$B$9,0)</f>
        <v>3637784923058</v>
      </c>
      <c r="EW19" s="2">
        <f ca="1">EV19*2-IF(EV19*2&gt;=Solutions!$B$9,Solutions!$B$9,0)</f>
        <v>7275569846116</v>
      </c>
      <c r="EX19" s="2">
        <f ca="1">EW19*2-IF(EW19*2&gt;=Solutions!$B$9,Solutions!$B$9,0)</f>
        <v>14551139692232</v>
      </c>
      <c r="EY19" s="2">
        <f ca="1">EX19*2-IF(EX19*2&gt;=Solutions!$B$9,Solutions!$B$9,0)</f>
        <v>29102279384464</v>
      </c>
      <c r="EZ19" s="2">
        <f ca="1">EY19*2-IF(EY19*2&gt;=Solutions!$B$9,Solutions!$B$9,0)</f>
        <v>58204558768928</v>
      </c>
      <c r="FA19" s="2">
        <f ca="1">EZ19*2-IF(EZ19*2&gt;=Solutions!$B$9,Solutions!$B$9,0)</f>
        <v>116409117537856</v>
      </c>
    </row>
    <row r="20" spans="1:157">
      <c r="A20" s="1">
        <v>17</v>
      </c>
      <c r="B20" s="1">
        <f t="shared" si="101"/>
        <v>131072</v>
      </c>
      <c r="C20" s="1">
        <f ca="1">MOD(MOD(SUMPRODUCT(--ISODD(INT(C19/D$2:K$2)),D20:K20),Solutions!$B$9)+MOD(SUMPRODUCT(--ISODD(INT(C19/L$2:S$2)),L20:S20),Solutions!$B$9)+MOD(SUMPRODUCT(--ISODD(INT(C19/T$2:AA$2)),T20:AA20),Solutions!$B$9)+MOD(SUMPRODUCT(--ISODD(INT(C19/AB$2:AI$2)),AB20:AI20),Solutions!$B$9)+MOD(SUMPRODUCT(--ISODD(INT(C19/AJ$2:AQ$2)),AJ20:AQ20),Solutions!$B$9)+MOD(SUMPRODUCT(--ISODD(INT(C19/AR$2:AY$2)),AR20:AY20),Solutions!$B$9)+MOD(SUMPRODUCT(--ISODD(INT(C19/AZ$2:BA$2)),AZ20:BA20),Solutions!$B$9),Solutions!$B$9)</f>
        <v>10040222372265</v>
      </c>
      <c r="D20" s="2">
        <f t="shared" ca="1" si="102"/>
        <v>5536425623602</v>
      </c>
      <c r="E20" s="2">
        <f ca="1">D20*2-IF(D20*2&gt;=Solutions!$B$9,Solutions!$B$9,0)</f>
        <v>11072851247204</v>
      </c>
      <c r="F20" s="2">
        <f ca="1">E20*2-IF(E20*2&gt;=Solutions!$B$9,Solutions!$B$9,0)</f>
        <v>22145702494408</v>
      </c>
      <c r="G20" s="2">
        <f ca="1">F20*2-IF(F20*2&gt;=Solutions!$B$9,Solutions!$B$9,0)</f>
        <v>44291404988816</v>
      </c>
      <c r="H20" s="2">
        <f ca="1">G20*2-IF(G20*2&gt;=Solutions!$B$9,Solutions!$B$9,0)</f>
        <v>88582809977632</v>
      </c>
      <c r="I20" s="2">
        <f ca="1">H20*2-IF(H20*2&gt;=Solutions!$B$9,Solutions!$B$9,0)</f>
        <v>57849902441217</v>
      </c>
      <c r="J20" s="2">
        <f ca="1">I20*2-IF(I20*2&gt;=Solutions!$B$9,Solutions!$B$9,0)</f>
        <v>115699804882434</v>
      </c>
      <c r="K20" s="2">
        <f ca="1">J20*2-IF(J20*2&gt;=Solutions!$B$9,Solutions!$B$9,0)</f>
        <v>112083892250821</v>
      </c>
      <c r="L20" s="2">
        <f ca="1">K20*2-IF(K20*2&gt;=Solutions!$B$9,Solutions!$B$9,0)</f>
        <v>104852066987595</v>
      </c>
      <c r="M20" s="2">
        <f ca="1">L20*2-IF(L20*2&gt;=Solutions!$B$9,Solutions!$B$9,0)</f>
        <v>90388416461143</v>
      </c>
      <c r="N20" s="2">
        <f ca="1">M20*2-IF(M20*2&gt;=Solutions!$B$9,Solutions!$B$9,0)</f>
        <v>61461115408239</v>
      </c>
      <c r="O20" s="2">
        <f ca="1">N20*2-IF(N20*2&gt;=Solutions!$B$9,Solutions!$B$9,0)</f>
        <v>3606513302431</v>
      </c>
      <c r="P20" s="2">
        <f ca="1">O20*2-IF(O20*2&gt;=Solutions!$B$9,Solutions!$B$9,0)</f>
        <v>7213026604862</v>
      </c>
      <c r="Q20" s="2">
        <f ca="1">P20*2-IF(P20*2&gt;=Solutions!$B$9,Solutions!$B$9,0)</f>
        <v>14426053209724</v>
      </c>
      <c r="R20" s="2">
        <f ca="1">Q20*2-IF(Q20*2&gt;=Solutions!$B$9,Solutions!$B$9,0)</f>
        <v>28852106419448</v>
      </c>
      <c r="S20" s="2">
        <f ca="1">R20*2-IF(R20*2&gt;=Solutions!$B$9,Solutions!$B$9,0)</f>
        <v>57704212838896</v>
      </c>
      <c r="T20" s="2">
        <f ca="1">S20*2-IF(S20*2&gt;=Solutions!$B$9,Solutions!$B$9,0)</f>
        <v>115408425677792</v>
      </c>
      <c r="U20" s="2">
        <f ca="1">T20*2-IF(T20*2&gt;=Solutions!$B$9,Solutions!$B$9,0)</f>
        <v>111501133841537</v>
      </c>
      <c r="V20" s="2">
        <f ca="1">U20*2-IF(U20*2&gt;=Solutions!$B$9,Solutions!$B$9,0)</f>
        <v>103686550169027</v>
      </c>
      <c r="W20" s="2">
        <f ca="1">V20*2-IF(V20*2&gt;=Solutions!$B$9,Solutions!$B$9,0)</f>
        <v>88057382824007</v>
      </c>
      <c r="X20" s="2">
        <f ca="1">W20*2-IF(W20*2&gt;=Solutions!$B$9,Solutions!$B$9,0)</f>
        <v>56799048133967</v>
      </c>
      <c r="Y20" s="2">
        <f ca="1">X20*2-IF(X20*2&gt;=Solutions!$B$9,Solutions!$B$9,0)</f>
        <v>113598096267934</v>
      </c>
      <c r="Z20" s="2">
        <f ca="1">Y20*2-IF(Y20*2&gt;=Solutions!$B$9,Solutions!$B$9,0)</f>
        <v>107880475021821</v>
      </c>
      <c r="AA20" s="2">
        <f ca="1">Z20*2-IF(Z20*2&gt;=Solutions!$B$9,Solutions!$B$9,0)</f>
        <v>96445232529595</v>
      </c>
      <c r="AB20" s="2">
        <f ca="1">AA20*2-IF(AA20*2&gt;=Solutions!$B$9,Solutions!$B$9,0)</f>
        <v>73574747545143</v>
      </c>
      <c r="AC20" s="2">
        <f ca="1">AB20*2-IF(AB20*2&gt;=Solutions!$B$9,Solutions!$B$9,0)</f>
        <v>27833777576239</v>
      </c>
      <c r="AD20" s="2">
        <f ca="1">AC20*2-IF(AC20*2&gt;=Solutions!$B$9,Solutions!$B$9,0)</f>
        <v>55667555152478</v>
      </c>
      <c r="AE20" s="2">
        <f ca="1">AD20*2-IF(AD20*2&gt;=Solutions!$B$9,Solutions!$B$9,0)</f>
        <v>111335110304956</v>
      </c>
      <c r="AF20" s="2">
        <f ca="1">AE20*2-IF(AE20*2&gt;=Solutions!$B$9,Solutions!$B$9,0)</f>
        <v>103354503095865</v>
      </c>
      <c r="AG20" s="2">
        <f ca="1">AF20*2-IF(AF20*2&gt;=Solutions!$B$9,Solutions!$B$9,0)</f>
        <v>87393288677683</v>
      </c>
      <c r="AH20" s="2">
        <f ca="1">AG20*2-IF(AG20*2&gt;=Solutions!$B$9,Solutions!$B$9,0)</f>
        <v>55470859841319</v>
      </c>
      <c r="AI20" s="2">
        <f ca="1">AH20*2-IF(AH20*2&gt;=Solutions!$B$9,Solutions!$B$9,0)</f>
        <v>110941719682638</v>
      </c>
      <c r="AJ20" s="2">
        <f ca="1">AI20*2-IF(AI20*2&gt;=Solutions!$B$9,Solutions!$B$9,0)</f>
        <v>102567721851229</v>
      </c>
      <c r="AK20" s="2">
        <f ca="1">AJ20*2-IF(AJ20*2&gt;=Solutions!$B$9,Solutions!$B$9,0)</f>
        <v>85819726188411</v>
      </c>
      <c r="AL20" s="2">
        <f ca="1">AK20*2-IF(AK20*2&gt;=Solutions!$B$9,Solutions!$B$9,0)</f>
        <v>52323734862775</v>
      </c>
      <c r="AM20" s="2">
        <f ca="1">AL20*2-IF(AL20*2&gt;=Solutions!$B$9,Solutions!$B$9,0)</f>
        <v>104647469725550</v>
      </c>
      <c r="AN20" s="2">
        <f ca="1">AM20*2-IF(AM20*2&gt;=Solutions!$B$9,Solutions!$B$9,0)</f>
        <v>89979221937053</v>
      </c>
      <c r="AO20" s="2">
        <f ca="1">AN20*2-IF(AN20*2&gt;=Solutions!$B$9,Solutions!$B$9,0)</f>
        <v>60642726360059</v>
      </c>
      <c r="AP20" s="2">
        <f ca="1">AO20*2-IF(AO20*2&gt;=Solutions!$B$9,Solutions!$B$9,0)</f>
        <v>1969735206071</v>
      </c>
      <c r="AQ20" s="2">
        <f ca="1">AP20*2-IF(AP20*2&gt;=Solutions!$B$9,Solutions!$B$9,0)</f>
        <v>3939470412142</v>
      </c>
      <c r="AR20" s="2">
        <f ca="1">AQ20*2-IF(AQ20*2&gt;=Solutions!$B$9,Solutions!$B$9,0)</f>
        <v>7878940824284</v>
      </c>
      <c r="AS20" s="2">
        <f ca="1">AR20*2-IF(AR20*2&gt;=Solutions!$B$9,Solutions!$B$9,0)</f>
        <v>15757881648568</v>
      </c>
      <c r="AT20" s="2">
        <f ca="1">AS20*2-IF(AS20*2&gt;=Solutions!$B$9,Solutions!$B$9,0)</f>
        <v>31515763297136</v>
      </c>
      <c r="AU20" s="2">
        <f ca="1">AT20*2-IF(AT20*2&gt;=Solutions!$B$9,Solutions!$B$9,0)</f>
        <v>63031526594272</v>
      </c>
      <c r="AV20" s="2">
        <f ca="1">AU20*2-IF(AU20*2&gt;=Solutions!$B$9,Solutions!$B$9,0)</f>
        <v>6747335674497</v>
      </c>
      <c r="AW20" s="2">
        <f ca="1">AV20*2-IF(AV20*2&gt;=Solutions!$B$9,Solutions!$B$9,0)</f>
        <v>13494671348994</v>
      </c>
      <c r="AX20" s="2">
        <f ca="1">AW20*2-IF(AW20*2&gt;=Solutions!$B$9,Solutions!$B$9,0)</f>
        <v>26989342697988</v>
      </c>
      <c r="AY20" s="2">
        <f ca="1">AX20*2-IF(AX20*2&gt;=Solutions!$B$9,Solutions!$B$9,0)</f>
        <v>53978685395976</v>
      </c>
      <c r="AZ20" s="2">
        <f ca="1">AY20*2-IF(AY20*2&gt;=Solutions!$B$9,Solutions!$B$9,0)</f>
        <v>107957370791952</v>
      </c>
      <c r="BA20" s="2">
        <f ca="1">AZ20*2-IF(AZ20*2&gt;=Solutions!$B$9,Solutions!$B$9,0)</f>
        <v>96599024069857</v>
      </c>
      <c r="BB20" s="1">
        <f ca="1">MOD(MOD(SUMPRODUCT(--ISODD(INT(BB19/BC$2:BJ$2)),BC20:BJ20),Solutions!$B$9)+MOD(SUMPRODUCT(--ISODD(INT(BB19/BK$2:BR$2)),BK20:BR20),Solutions!$B$9)+MOD(SUMPRODUCT(--ISODD(INT(BB19/BS$2:BZ$2)),BS20:BZ20),Solutions!$B$9)+MOD(SUMPRODUCT(--ISODD(INT(BB19/CA$2:CH$2)),CA20:CH20),Solutions!$B$9)+MOD(SUMPRODUCT(--ISODD(INT(BB19/CI$2:CP$2)),CI20:CP20),Solutions!$B$9)+MOD(SUMPRODUCT(--ISODD(INT(BB19/CQ$2:CX$2)),CQ20:CX20),Solutions!$B$9)+MOD(SUMPRODUCT(--ISODD(INT(BB19/CY$2:CZ$2)),CY20:CZ20),Solutions!$B$9),Solutions!$B$9)</f>
        <v>86048530838504</v>
      </c>
      <c r="BC20" s="2">
        <f t="shared" ca="1" si="103"/>
        <v>5536425623601</v>
      </c>
      <c r="BD20" s="2">
        <f ca="1">BC20*2-IF(BC20*2&gt;=Solutions!$B$9,Solutions!$B$9,0)</f>
        <v>11072851247202</v>
      </c>
      <c r="BE20" s="2">
        <f ca="1">BD20*2-IF(BD20*2&gt;=Solutions!$B$9,Solutions!$B$9,0)</f>
        <v>22145702494404</v>
      </c>
      <c r="BF20" s="2">
        <f ca="1">BE20*2-IF(BE20*2&gt;=Solutions!$B$9,Solutions!$B$9,0)</f>
        <v>44291404988808</v>
      </c>
      <c r="BG20" s="2">
        <f ca="1">BF20*2-IF(BF20*2&gt;=Solutions!$B$9,Solutions!$B$9,0)</f>
        <v>88582809977616</v>
      </c>
      <c r="BH20" s="2">
        <f ca="1">BG20*2-IF(BG20*2&gt;=Solutions!$B$9,Solutions!$B$9,0)</f>
        <v>57849902441185</v>
      </c>
      <c r="BI20" s="2">
        <f ca="1">BH20*2-IF(BH20*2&gt;=Solutions!$B$9,Solutions!$B$9,0)</f>
        <v>115699804882370</v>
      </c>
      <c r="BJ20" s="2">
        <f ca="1">BI20*2-IF(BI20*2&gt;=Solutions!$B$9,Solutions!$B$9,0)</f>
        <v>112083892250693</v>
      </c>
      <c r="BK20" s="2">
        <f ca="1">BJ20*2-IF(BJ20*2&gt;=Solutions!$B$9,Solutions!$B$9,0)</f>
        <v>104852066987339</v>
      </c>
      <c r="BL20" s="2">
        <f ca="1">BK20*2-IF(BK20*2&gt;=Solutions!$B$9,Solutions!$B$9,0)</f>
        <v>90388416460631</v>
      </c>
      <c r="BM20" s="2">
        <f ca="1">BL20*2-IF(BL20*2&gt;=Solutions!$B$9,Solutions!$B$9,0)</f>
        <v>61461115407215</v>
      </c>
      <c r="BN20" s="2">
        <f ca="1">BM20*2-IF(BM20*2&gt;=Solutions!$B$9,Solutions!$B$9,0)</f>
        <v>3606513300383</v>
      </c>
      <c r="BO20" s="2">
        <f ca="1">BN20*2-IF(BN20*2&gt;=Solutions!$B$9,Solutions!$B$9,0)</f>
        <v>7213026600766</v>
      </c>
      <c r="BP20" s="2">
        <f ca="1">BO20*2-IF(BO20*2&gt;=Solutions!$B$9,Solutions!$B$9,0)</f>
        <v>14426053201532</v>
      </c>
      <c r="BQ20" s="2">
        <f ca="1">BP20*2-IF(BP20*2&gt;=Solutions!$B$9,Solutions!$B$9,0)</f>
        <v>28852106403064</v>
      </c>
      <c r="BR20" s="2">
        <f ca="1">BQ20*2-IF(BQ20*2&gt;=Solutions!$B$9,Solutions!$B$9,0)</f>
        <v>57704212806128</v>
      </c>
      <c r="BS20" s="2">
        <f ca="1">BR20*2-IF(BR20*2&gt;=Solutions!$B$9,Solutions!$B$9,0)</f>
        <v>115408425612256</v>
      </c>
      <c r="BT20" s="2">
        <f ca="1">BS20*2-IF(BS20*2&gt;=Solutions!$B$9,Solutions!$B$9,0)</f>
        <v>111501133710465</v>
      </c>
      <c r="BU20" s="2">
        <f ca="1">BT20*2-IF(BT20*2&gt;=Solutions!$B$9,Solutions!$B$9,0)</f>
        <v>103686549906883</v>
      </c>
      <c r="BV20" s="2">
        <f ca="1">BU20*2-IF(BU20*2&gt;=Solutions!$B$9,Solutions!$B$9,0)</f>
        <v>88057382299719</v>
      </c>
      <c r="BW20" s="2">
        <f ca="1">BV20*2-IF(BV20*2&gt;=Solutions!$B$9,Solutions!$B$9,0)</f>
        <v>56799047085391</v>
      </c>
      <c r="BX20" s="2">
        <f ca="1">BW20*2-IF(BW20*2&gt;=Solutions!$B$9,Solutions!$B$9,0)</f>
        <v>113598094170782</v>
      </c>
      <c r="BY20" s="2">
        <f ca="1">BX20*2-IF(BX20*2&gt;=Solutions!$B$9,Solutions!$B$9,0)</f>
        <v>107880470827517</v>
      </c>
      <c r="BZ20" s="2">
        <f ca="1">BY20*2-IF(BY20*2&gt;=Solutions!$B$9,Solutions!$B$9,0)</f>
        <v>96445224140987</v>
      </c>
      <c r="CA20" s="2">
        <f ca="1">BZ20*2-IF(BZ20*2&gt;=Solutions!$B$9,Solutions!$B$9,0)</f>
        <v>73574730767927</v>
      </c>
      <c r="CB20" s="2">
        <f ca="1">CA20*2-IF(CA20*2&gt;=Solutions!$B$9,Solutions!$B$9,0)</f>
        <v>27833744021807</v>
      </c>
      <c r="CC20" s="2">
        <f ca="1">CB20*2-IF(CB20*2&gt;=Solutions!$B$9,Solutions!$B$9,0)</f>
        <v>55667488043614</v>
      </c>
      <c r="CD20" s="2">
        <f ca="1">CC20*2-IF(CC20*2&gt;=Solutions!$B$9,Solutions!$B$9,0)</f>
        <v>111334976087228</v>
      </c>
      <c r="CE20" s="2">
        <f ca="1">CD20*2-IF(CD20*2&gt;=Solutions!$B$9,Solutions!$B$9,0)</f>
        <v>103354234660409</v>
      </c>
      <c r="CF20" s="2">
        <f ca="1">CE20*2-IF(CE20*2&gt;=Solutions!$B$9,Solutions!$B$9,0)</f>
        <v>87392751806771</v>
      </c>
      <c r="CG20" s="2">
        <f ca="1">CF20*2-IF(CF20*2&gt;=Solutions!$B$9,Solutions!$B$9,0)</f>
        <v>55469786099495</v>
      </c>
      <c r="CH20" s="2">
        <f ca="1">CG20*2-IF(CG20*2&gt;=Solutions!$B$9,Solutions!$B$9,0)</f>
        <v>110939572198990</v>
      </c>
      <c r="CI20" s="2">
        <f ca="1">CH20*2-IF(CH20*2&gt;=Solutions!$B$9,Solutions!$B$9,0)</f>
        <v>102563426883933</v>
      </c>
      <c r="CJ20" s="2">
        <f ca="1">CI20*2-IF(CI20*2&gt;=Solutions!$B$9,Solutions!$B$9,0)</f>
        <v>85811136253819</v>
      </c>
      <c r="CK20" s="2">
        <f ca="1">CJ20*2-IF(CJ20*2&gt;=Solutions!$B$9,Solutions!$B$9,0)</f>
        <v>52306554993591</v>
      </c>
      <c r="CL20" s="2">
        <f ca="1">CK20*2-IF(CK20*2&gt;=Solutions!$B$9,Solutions!$B$9,0)</f>
        <v>104613109987182</v>
      </c>
      <c r="CM20" s="2">
        <f ca="1">CL20*2-IF(CL20*2&gt;=Solutions!$B$9,Solutions!$B$9,0)</f>
        <v>89910502460317</v>
      </c>
      <c r="CN20" s="2">
        <f ca="1">CM20*2-IF(CM20*2&gt;=Solutions!$B$9,Solutions!$B$9,0)</f>
        <v>60505287406587</v>
      </c>
      <c r="CO20" s="2">
        <f ca="1">CN20*2-IF(CN20*2&gt;=Solutions!$B$9,Solutions!$B$9,0)</f>
        <v>1694857299127</v>
      </c>
      <c r="CP20" s="2">
        <f ca="1">CO20*2-IF(CO20*2&gt;=Solutions!$B$9,Solutions!$B$9,0)</f>
        <v>3389714598254</v>
      </c>
      <c r="CQ20" s="2">
        <f ca="1">CP20*2-IF(CP20*2&gt;=Solutions!$B$9,Solutions!$B$9,0)</f>
        <v>6779429196508</v>
      </c>
      <c r="CR20" s="2">
        <f ca="1">CQ20*2-IF(CQ20*2&gt;=Solutions!$B$9,Solutions!$B$9,0)</f>
        <v>13558858393016</v>
      </c>
      <c r="CS20" s="2">
        <f ca="1">CR20*2-IF(CR20*2&gt;=Solutions!$B$9,Solutions!$B$9,0)</f>
        <v>27117716786032</v>
      </c>
      <c r="CT20" s="2">
        <f ca="1">CS20*2-IF(CS20*2&gt;=Solutions!$B$9,Solutions!$B$9,0)</f>
        <v>54235433572064</v>
      </c>
      <c r="CU20" s="2">
        <f ca="1">CT20*2-IF(CT20*2&gt;=Solutions!$B$9,Solutions!$B$9,0)</f>
        <v>108470867144128</v>
      </c>
      <c r="CV20" s="2">
        <f ca="1">CU20*2-IF(CU20*2&gt;=Solutions!$B$9,Solutions!$B$9,0)</f>
        <v>97626016774209</v>
      </c>
      <c r="CW20" s="2">
        <f ca="1">CV20*2-IF(CV20*2&gt;=Solutions!$B$9,Solutions!$B$9,0)</f>
        <v>75936316034371</v>
      </c>
      <c r="CX20" s="2">
        <f ca="1">CW20*2-IF(CW20*2&gt;=Solutions!$B$9,Solutions!$B$9,0)</f>
        <v>32556914554695</v>
      </c>
      <c r="CY20" s="2">
        <f ca="1">CX20*2-IF(CX20*2&gt;=Solutions!$B$9,Solutions!$B$9,0)</f>
        <v>65113829109390</v>
      </c>
      <c r="CZ20" s="2">
        <f ca="1">CY20*2-IF(CY20*2&gt;=Solutions!$B$9,Solutions!$B$9,0)</f>
        <v>10911940704733</v>
      </c>
      <c r="DA20" s="1">
        <f t="shared" si="104"/>
        <v>776226669</v>
      </c>
      <c r="DB20" s="1">
        <f ca="1">IF(ISODD(DA20),MOD(DB19+MOD(SUMPRODUCT(--ISODD(INT(C20/DD$2:DK$2)),DD20:DK20),Solutions!$B$9)+MOD(SUMPRODUCT(--ISODD(INT(C20/DL$2:DS$2)),DL20:DS20),Solutions!$B$9)+MOD(SUMPRODUCT(--ISODD(INT(C20/DT$2:EA$2)),DT20:EA20),Solutions!$B$9)+MOD(SUMPRODUCT(--ISODD(INT(C20/EB$2:EI$2)),EB20:EI20),Solutions!$B$9)+MOD(SUMPRODUCT(--ISODD(INT(C20/EJ$2:EQ$2)),EJ20:EQ20),Solutions!$B$9)+MOD(SUMPRODUCT(--ISODD(INT(C20/ER$2:EY$2)),ER20:EY20),Solutions!$B$9)+MOD(SUMPRODUCT(--ISODD(INT(C20/EZ$2:FA$2)),EZ20:FA20),Solutions!$B$9),Solutions!$B$9),DB19)</f>
        <v>63049439158757</v>
      </c>
      <c r="DC20" s="1">
        <f ca="1">IF(ISODD(DA20),MOD(MOD(SUMPRODUCT(--ISODD(INT(BB20/DD$2:DK$2)),DD20:DK20),Solutions!$B$9)+MOD(SUMPRODUCT(--ISODD(INT(BB20/DL$2:DS$2)),DL20:DS20),Solutions!$B$9)+MOD(SUMPRODUCT(--ISODD(INT(BB20/DT$2:EA$2)),DT20:EA20),Solutions!$B$9)+MOD(SUMPRODUCT(--ISODD(INT(BB20/EB$2:EI$2)),EB20:EI20),Solutions!$B$9)+MOD(SUMPRODUCT(--ISODD(INT(BB20/EJ$2:EQ$2)),EJ20:EQ20),Solutions!$B$9)+MOD(SUMPRODUCT(--ISODD(INT(BB20/ER$2:EY$2)),ER20:EY20),Solutions!$B$9)+MOD(SUMPRODUCT(--ISODD(INT(BB20/EZ$2:FA$2)),EZ20:FA20),Solutions!$B$9),Solutions!$B$9),DC19)</f>
        <v>39658412782232</v>
      </c>
      <c r="DD20" s="2">
        <f t="shared" ca="1" si="100"/>
        <v>8309565657600</v>
      </c>
      <c r="DE20" s="2">
        <f ca="1">DD20*2-IF(DD20*2&gt;=Solutions!$B$9,Solutions!$B$9,0)</f>
        <v>16619131315200</v>
      </c>
      <c r="DF20" s="2">
        <f ca="1">DE20*2-IF(DE20*2&gt;=Solutions!$B$9,Solutions!$B$9,0)</f>
        <v>33238262630400</v>
      </c>
      <c r="DG20" s="2">
        <f ca="1">DF20*2-IF(DF20*2&gt;=Solutions!$B$9,Solutions!$B$9,0)</f>
        <v>66476525260800</v>
      </c>
      <c r="DH20" s="2">
        <f ca="1">DG20*2-IF(DG20*2&gt;=Solutions!$B$9,Solutions!$B$9,0)</f>
        <v>13637333007553</v>
      </c>
      <c r="DI20" s="2">
        <f ca="1">DH20*2-IF(DH20*2&gt;=Solutions!$B$9,Solutions!$B$9,0)</f>
        <v>27274666015106</v>
      </c>
      <c r="DJ20" s="2">
        <f ca="1">DI20*2-IF(DI20*2&gt;=Solutions!$B$9,Solutions!$B$9,0)</f>
        <v>54549332030212</v>
      </c>
      <c r="DK20" s="2">
        <f ca="1">DJ20*2-IF(DJ20*2&gt;=Solutions!$B$9,Solutions!$B$9,0)</f>
        <v>109098664060424</v>
      </c>
      <c r="DL20" s="2">
        <f ca="1">DK20*2-IF(DK20*2&gt;=Solutions!$B$9,Solutions!$B$9,0)</f>
        <v>98881610606801</v>
      </c>
      <c r="DM20" s="2">
        <f ca="1">DL20*2-IF(DL20*2&gt;=Solutions!$B$9,Solutions!$B$9,0)</f>
        <v>78447503699555</v>
      </c>
      <c r="DN20" s="2">
        <f ca="1">DM20*2-IF(DM20*2&gt;=Solutions!$B$9,Solutions!$B$9,0)</f>
        <v>37579289885063</v>
      </c>
      <c r="DO20" s="2">
        <f ca="1">DN20*2-IF(DN20*2&gt;=Solutions!$B$9,Solutions!$B$9,0)</f>
        <v>75158579770126</v>
      </c>
      <c r="DP20" s="2">
        <f ca="1">DO20*2-IF(DO20*2&gt;=Solutions!$B$9,Solutions!$B$9,0)</f>
        <v>31001442026205</v>
      </c>
      <c r="DQ20" s="2">
        <f ca="1">DP20*2-IF(DP20*2&gt;=Solutions!$B$9,Solutions!$B$9,0)</f>
        <v>62002884052410</v>
      </c>
      <c r="DR20" s="2">
        <f ca="1">DQ20*2-IF(DQ20*2&gt;=Solutions!$B$9,Solutions!$B$9,0)</f>
        <v>4690050590773</v>
      </c>
      <c r="DS20" s="2">
        <f ca="1">DR20*2-IF(DR20*2&gt;=Solutions!$B$9,Solutions!$B$9,0)</f>
        <v>9380101181546</v>
      </c>
      <c r="DT20" s="2">
        <f ca="1">DS20*2-IF(DS20*2&gt;=Solutions!$B$9,Solutions!$B$9,0)</f>
        <v>18760202363092</v>
      </c>
      <c r="DU20" s="2">
        <f ca="1">DT20*2-IF(DT20*2&gt;=Solutions!$B$9,Solutions!$B$9,0)</f>
        <v>37520404726184</v>
      </c>
      <c r="DV20" s="2">
        <f ca="1">DU20*2-IF(DU20*2&gt;=Solutions!$B$9,Solutions!$B$9,0)</f>
        <v>75040809452368</v>
      </c>
      <c r="DW20" s="2">
        <f ca="1">DV20*2-IF(DV20*2&gt;=Solutions!$B$9,Solutions!$B$9,0)</f>
        <v>30765901390689</v>
      </c>
      <c r="DX20" s="2">
        <f ca="1">DW20*2-IF(DW20*2&gt;=Solutions!$B$9,Solutions!$B$9,0)</f>
        <v>61531802781378</v>
      </c>
      <c r="DY20" s="2">
        <f ca="1">DX20*2-IF(DX20*2&gt;=Solutions!$B$9,Solutions!$B$9,0)</f>
        <v>3747888048709</v>
      </c>
      <c r="DZ20" s="2">
        <f ca="1">DY20*2-IF(DY20*2&gt;=Solutions!$B$9,Solutions!$B$9,0)</f>
        <v>7495776097418</v>
      </c>
      <c r="EA20" s="2">
        <f ca="1">DZ20*2-IF(DZ20*2&gt;=Solutions!$B$9,Solutions!$B$9,0)</f>
        <v>14991552194836</v>
      </c>
      <c r="EB20" s="2">
        <f ca="1">EA20*2-IF(EA20*2&gt;=Solutions!$B$9,Solutions!$B$9,0)</f>
        <v>29983104389672</v>
      </c>
      <c r="EC20" s="2">
        <f ca="1">EB20*2-IF(EB20*2&gt;=Solutions!$B$9,Solutions!$B$9,0)</f>
        <v>59966208779344</v>
      </c>
      <c r="ED20" s="2">
        <f ca="1">EC20*2-IF(EC20*2&gt;=Solutions!$B$9,Solutions!$B$9,0)</f>
        <v>616700044641</v>
      </c>
      <c r="EE20" s="2">
        <f ca="1">ED20*2-IF(ED20*2&gt;=Solutions!$B$9,Solutions!$B$9,0)</f>
        <v>1233400089282</v>
      </c>
      <c r="EF20" s="2">
        <f ca="1">EE20*2-IF(EE20*2&gt;=Solutions!$B$9,Solutions!$B$9,0)</f>
        <v>2466800178564</v>
      </c>
      <c r="EG20" s="2">
        <f ca="1">EF20*2-IF(EF20*2&gt;=Solutions!$B$9,Solutions!$B$9,0)</f>
        <v>4933600357128</v>
      </c>
      <c r="EH20" s="2">
        <f ca="1">EG20*2-IF(EG20*2&gt;=Solutions!$B$9,Solutions!$B$9,0)</f>
        <v>9867200714256</v>
      </c>
      <c r="EI20" s="2">
        <f ca="1">EH20*2-IF(EH20*2&gt;=Solutions!$B$9,Solutions!$B$9,0)</f>
        <v>19734401428512</v>
      </c>
      <c r="EJ20" s="2">
        <f ca="1">EI20*2-IF(EI20*2&gt;=Solutions!$B$9,Solutions!$B$9,0)</f>
        <v>39468802857024</v>
      </c>
      <c r="EK20" s="2">
        <f ca="1">EJ20*2-IF(EJ20*2&gt;=Solutions!$B$9,Solutions!$B$9,0)</f>
        <v>78937605714048</v>
      </c>
      <c r="EL20" s="2">
        <f ca="1">EK20*2-IF(EK20*2&gt;=Solutions!$B$9,Solutions!$B$9,0)</f>
        <v>38559493914049</v>
      </c>
      <c r="EM20" s="2">
        <f ca="1">EL20*2-IF(EL20*2&gt;=Solutions!$B$9,Solutions!$B$9,0)</f>
        <v>77118987828098</v>
      </c>
      <c r="EN20" s="2">
        <f ca="1">EM20*2-IF(EM20*2&gt;=Solutions!$B$9,Solutions!$B$9,0)</f>
        <v>34922258142149</v>
      </c>
      <c r="EO20" s="2">
        <f ca="1">EN20*2-IF(EN20*2&gt;=Solutions!$B$9,Solutions!$B$9,0)</f>
        <v>69844516284298</v>
      </c>
      <c r="EP20" s="2">
        <f ca="1">EO20*2-IF(EO20*2&gt;=Solutions!$B$9,Solutions!$B$9,0)</f>
        <v>20373315054549</v>
      </c>
      <c r="EQ20" s="2">
        <f ca="1">EP20*2-IF(EP20*2&gt;=Solutions!$B$9,Solutions!$B$9,0)</f>
        <v>40746630109098</v>
      </c>
      <c r="ER20" s="2">
        <f ca="1">EQ20*2-IF(EQ20*2&gt;=Solutions!$B$9,Solutions!$B$9,0)</f>
        <v>81493260218196</v>
      </c>
      <c r="ES20" s="2">
        <f ca="1">ER20*2-IF(ER20*2&gt;=Solutions!$B$9,Solutions!$B$9,0)</f>
        <v>43670802922345</v>
      </c>
      <c r="ET20" s="2">
        <f ca="1">ES20*2-IF(ES20*2&gt;=Solutions!$B$9,Solutions!$B$9,0)</f>
        <v>87341605844690</v>
      </c>
      <c r="EU20" s="2">
        <f ca="1">ET20*2-IF(ET20*2&gt;=Solutions!$B$9,Solutions!$B$9,0)</f>
        <v>55367494175333</v>
      </c>
      <c r="EV20" s="2">
        <f ca="1">EU20*2-IF(EU20*2&gt;=Solutions!$B$9,Solutions!$B$9,0)</f>
        <v>110734988350666</v>
      </c>
      <c r="EW20" s="2">
        <f ca="1">EV20*2-IF(EV20*2&gt;=Solutions!$B$9,Solutions!$B$9,0)</f>
        <v>102154259187285</v>
      </c>
      <c r="EX20" s="2">
        <f ca="1">EW20*2-IF(EW20*2&gt;=Solutions!$B$9,Solutions!$B$9,0)</f>
        <v>84992800860523</v>
      </c>
      <c r="EY20" s="2">
        <f ca="1">EX20*2-IF(EX20*2&gt;=Solutions!$B$9,Solutions!$B$9,0)</f>
        <v>50669884206999</v>
      </c>
      <c r="EZ20" s="2">
        <f ca="1">EY20*2-IF(EY20*2&gt;=Solutions!$B$9,Solutions!$B$9,0)</f>
        <v>101339768413998</v>
      </c>
      <c r="FA20" s="2">
        <f ca="1">EZ20*2-IF(EZ20*2&gt;=Solutions!$B$9,Solutions!$B$9,0)</f>
        <v>83363819313949</v>
      </c>
    </row>
    <row r="21" spans="1:157">
      <c r="A21" s="1">
        <v>18</v>
      </c>
      <c r="B21" s="1">
        <f t="shared" si="101"/>
        <v>262144</v>
      </c>
      <c r="C21" s="1">
        <f ca="1">MOD(MOD(SUMPRODUCT(--ISODD(INT(C20/D$2:K$2)),D21:K21),Solutions!$B$9)+MOD(SUMPRODUCT(--ISODD(INT(C20/L$2:S$2)),L21:S21),Solutions!$B$9)+MOD(SUMPRODUCT(--ISODD(INT(C20/T$2:AA$2)),T21:AA21),Solutions!$B$9)+MOD(SUMPRODUCT(--ISODD(INT(C20/AB$2:AI$2)),AB21:AI21),Solutions!$B$9)+MOD(SUMPRODUCT(--ISODD(INT(C20/AJ$2:AQ$2)),AJ21:AQ21),Solutions!$B$9)+MOD(SUMPRODUCT(--ISODD(INT(C20/AR$2:AY$2)),AR21:AY21),Solutions!$B$9)+MOD(SUMPRODUCT(--ISODD(INT(C20/AZ$2:BA$2)),AZ21:BA21),Solutions!$B$9),Solutions!$B$9)</f>
        <v>15173925415746</v>
      </c>
      <c r="D21" s="2">
        <f t="shared" ca="1" si="102"/>
        <v>86048530838505</v>
      </c>
      <c r="E21" s="2">
        <f ca="1">D21*2-IF(D21*2&gt;=Solutions!$B$9,Solutions!$B$9,0)</f>
        <v>52781344162963</v>
      </c>
      <c r="F21" s="2">
        <f ca="1">E21*2-IF(E21*2&gt;=Solutions!$B$9,Solutions!$B$9,0)</f>
        <v>105562688325926</v>
      </c>
      <c r="G21" s="2">
        <f ca="1">F21*2-IF(F21*2&gt;=Solutions!$B$9,Solutions!$B$9,0)</f>
        <v>91809659137805</v>
      </c>
      <c r="H21" s="2">
        <f ca="1">G21*2-IF(G21*2&gt;=Solutions!$B$9,Solutions!$B$9,0)</f>
        <v>64303600761563</v>
      </c>
      <c r="I21" s="2">
        <f ca="1">H21*2-IF(H21*2&gt;=Solutions!$B$9,Solutions!$B$9,0)</f>
        <v>9291484009079</v>
      </c>
      <c r="J21" s="2">
        <f ca="1">I21*2-IF(I21*2&gt;=Solutions!$B$9,Solutions!$B$9,0)</f>
        <v>18582968018158</v>
      </c>
      <c r="K21" s="2">
        <f ca="1">J21*2-IF(J21*2&gt;=Solutions!$B$9,Solutions!$B$9,0)</f>
        <v>37165936036316</v>
      </c>
      <c r="L21" s="2">
        <f ca="1">K21*2-IF(K21*2&gt;=Solutions!$B$9,Solutions!$B$9,0)</f>
        <v>74331872072632</v>
      </c>
      <c r="M21" s="2">
        <f ca="1">L21*2-IF(L21*2&gt;=Solutions!$B$9,Solutions!$B$9,0)</f>
        <v>29348026631217</v>
      </c>
      <c r="N21" s="2">
        <f ca="1">M21*2-IF(M21*2&gt;=Solutions!$B$9,Solutions!$B$9,0)</f>
        <v>58696053262434</v>
      </c>
      <c r="O21" s="2">
        <f ca="1">N21*2-IF(N21*2&gt;=Solutions!$B$9,Solutions!$B$9,0)</f>
        <v>117392106524868</v>
      </c>
      <c r="P21" s="2">
        <f ca="1">O21*2-IF(O21*2&gt;=Solutions!$B$9,Solutions!$B$9,0)</f>
        <v>115468495535689</v>
      </c>
      <c r="Q21" s="2">
        <f ca="1">P21*2-IF(P21*2&gt;=Solutions!$B$9,Solutions!$B$9,0)</f>
        <v>111621273557331</v>
      </c>
      <c r="R21" s="2">
        <f ca="1">Q21*2-IF(Q21*2&gt;=Solutions!$B$9,Solutions!$B$9,0)</f>
        <v>103926829600615</v>
      </c>
      <c r="S21" s="2">
        <f ca="1">R21*2-IF(R21*2&gt;=Solutions!$B$9,Solutions!$B$9,0)</f>
        <v>88537941687183</v>
      </c>
      <c r="T21" s="2">
        <f ca="1">S21*2-IF(S21*2&gt;=Solutions!$B$9,Solutions!$B$9,0)</f>
        <v>57760165860319</v>
      </c>
      <c r="U21" s="2">
        <f ca="1">T21*2-IF(T21*2&gt;=Solutions!$B$9,Solutions!$B$9,0)</f>
        <v>115520331720638</v>
      </c>
      <c r="V21" s="2">
        <f ca="1">U21*2-IF(U21*2&gt;=Solutions!$B$9,Solutions!$B$9,0)</f>
        <v>111724945927229</v>
      </c>
      <c r="W21" s="2">
        <f ca="1">V21*2-IF(V21*2&gt;=Solutions!$B$9,Solutions!$B$9,0)</f>
        <v>104134174340411</v>
      </c>
      <c r="X21" s="2">
        <f ca="1">W21*2-IF(W21*2&gt;=Solutions!$B$9,Solutions!$B$9,0)</f>
        <v>88952631166775</v>
      </c>
      <c r="Y21" s="2">
        <f ca="1">X21*2-IF(X21*2&gt;=Solutions!$B$9,Solutions!$B$9,0)</f>
        <v>58589544819503</v>
      </c>
      <c r="Z21" s="2">
        <f ca="1">Y21*2-IF(Y21*2&gt;=Solutions!$B$9,Solutions!$B$9,0)</f>
        <v>117179089639006</v>
      </c>
      <c r="AA21" s="2">
        <f ca="1">Z21*2-IF(Z21*2&gt;=Solutions!$B$9,Solutions!$B$9,0)</f>
        <v>115042461763965</v>
      </c>
      <c r="AB21" s="2">
        <f ca="1">AA21*2-IF(AA21*2&gt;=Solutions!$B$9,Solutions!$B$9,0)</f>
        <v>110769206013883</v>
      </c>
      <c r="AC21" s="2">
        <f ca="1">AB21*2-IF(AB21*2&gt;=Solutions!$B$9,Solutions!$B$9,0)</f>
        <v>102222694513719</v>
      </c>
      <c r="AD21" s="2">
        <f ca="1">AC21*2-IF(AC21*2&gt;=Solutions!$B$9,Solutions!$B$9,0)</f>
        <v>85129671513391</v>
      </c>
      <c r="AE21" s="2">
        <f ca="1">AD21*2-IF(AD21*2&gt;=Solutions!$B$9,Solutions!$B$9,0)</f>
        <v>50943625512735</v>
      </c>
      <c r="AF21" s="2">
        <f ca="1">AE21*2-IF(AE21*2&gt;=Solutions!$B$9,Solutions!$B$9,0)</f>
        <v>101887251025470</v>
      </c>
      <c r="AG21" s="2">
        <f ca="1">AF21*2-IF(AF21*2&gt;=Solutions!$B$9,Solutions!$B$9,0)</f>
        <v>84458784536893</v>
      </c>
      <c r="AH21" s="2">
        <f ca="1">AG21*2-IF(AG21*2&gt;=Solutions!$B$9,Solutions!$B$9,0)</f>
        <v>49601851559739</v>
      </c>
      <c r="AI21" s="2">
        <f ca="1">AH21*2-IF(AH21*2&gt;=Solutions!$B$9,Solutions!$B$9,0)</f>
        <v>99203703119478</v>
      </c>
      <c r="AJ21" s="2">
        <f ca="1">AI21*2-IF(AI21*2&gt;=Solutions!$B$9,Solutions!$B$9,0)</f>
        <v>79091688724909</v>
      </c>
      <c r="AK21" s="2">
        <f ca="1">AJ21*2-IF(AJ21*2&gt;=Solutions!$B$9,Solutions!$B$9,0)</f>
        <v>38867659935771</v>
      </c>
      <c r="AL21" s="2">
        <f ca="1">AK21*2-IF(AK21*2&gt;=Solutions!$B$9,Solutions!$B$9,0)</f>
        <v>77735319871542</v>
      </c>
      <c r="AM21" s="2">
        <f ca="1">AL21*2-IF(AL21*2&gt;=Solutions!$B$9,Solutions!$B$9,0)</f>
        <v>36154922229037</v>
      </c>
      <c r="AN21" s="2">
        <f ca="1">AM21*2-IF(AM21*2&gt;=Solutions!$B$9,Solutions!$B$9,0)</f>
        <v>72309844458074</v>
      </c>
      <c r="AO21" s="2">
        <f ca="1">AN21*2-IF(AN21*2&gt;=Solutions!$B$9,Solutions!$B$9,0)</f>
        <v>25303971402101</v>
      </c>
      <c r="AP21" s="2">
        <f ca="1">AO21*2-IF(AO21*2&gt;=Solutions!$B$9,Solutions!$B$9,0)</f>
        <v>50607942804202</v>
      </c>
      <c r="AQ21" s="2">
        <f ca="1">AP21*2-IF(AP21*2&gt;=Solutions!$B$9,Solutions!$B$9,0)</f>
        <v>101215885608404</v>
      </c>
      <c r="AR21" s="2">
        <f ca="1">AQ21*2-IF(AQ21*2&gt;=Solutions!$B$9,Solutions!$B$9,0)</f>
        <v>83116053702761</v>
      </c>
      <c r="AS21" s="2">
        <f ca="1">AR21*2-IF(AR21*2&gt;=Solutions!$B$9,Solutions!$B$9,0)</f>
        <v>46916389891475</v>
      </c>
      <c r="AT21" s="2">
        <f ca="1">AS21*2-IF(AS21*2&gt;=Solutions!$B$9,Solutions!$B$9,0)</f>
        <v>93832779782950</v>
      </c>
      <c r="AU21" s="2">
        <f ca="1">AT21*2-IF(AT21*2&gt;=Solutions!$B$9,Solutions!$B$9,0)</f>
        <v>68349842051853</v>
      </c>
      <c r="AV21" s="2">
        <f ca="1">AU21*2-IF(AU21*2&gt;=Solutions!$B$9,Solutions!$B$9,0)</f>
        <v>17383966589659</v>
      </c>
      <c r="AW21" s="2">
        <f ca="1">AV21*2-IF(AV21*2&gt;=Solutions!$B$9,Solutions!$B$9,0)</f>
        <v>34767933179318</v>
      </c>
      <c r="AX21" s="2">
        <f ca="1">AW21*2-IF(AW21*2&gt;=Solutions!$B$9,Solutions!$B$9,0)</f>
        <v>69535866358636</v>
      </c>
      <c r="AY21" s="2">
        <f ca="1">AX21*2-IF(AX21*2&gt;=Solutions!$B$9,Solutions!$B$9,0)</f>
        <v>19756015203225</v>
      </c>
      <c r="AZ21" s="2">
        <f ca="1">AY21*2-IF(AY21*2&gt;=Solutions!$B$9,Solutions!$B$9,0)</f>
        <v>39512030406450</v>
      </c>
      <c r="BA21" s="2">
        <f ca="1">AZ21*2-IF(AZ21*2&gt;=Solutions!$B$9,Solutions!$B$9,0)</f>
        <v>79024060812900</v>
      </c>
      <c r="BB21" s="1">
        <f ca="1">MOD(MOD(SUMPRODUCT(--ISODD(INT(BB20/BC$2:BJ$2)),BC21:BJ21),Solutions!$B$9)+MOD(SUMPRODUCT(--ISODD(INT(BB20/BK$2:BR$2)),BK21:BR21),Solutions!$B$9)+MOD(SUMPRODUCT(--ISODD(INT(BB20/BS$2:BZ$2)),BS21:BZ21),Solutions!$B$9)+MOD(SUMPRODUCT(--ISODD(INT(BB20/CA$2:CH$2)),CA21:CH21),Solutions!$B$9)+MOD(SUMPRODUCT(--ISODD(INT(BB20/CI$2:CP$2)),CI21:CP21),Solutions!$B$9)+MOD(SUMPRODUCT(--ISODD(INT(BB20/CQ$2:CX$2)),CQ21:CX21),Solutions!$B$9)+MOD(SUMPRODUCT(--ISODD(INT(BB20/CY$2:CZ$2)),CY21:CZ21),Solutions!$B$9),Solutions!$B$9)</f>
        <v>2772290304700</v>
      </c>
      <c r="BC21" s="2">
        <f t="shared" ca="1" si="103"/>
        <v>86048530838504</v>
      </c>
      <c r="BD21" s="2">
        <f ca="1">BC21*2-IF(BC21*2&gt;=Solutions!$B$9,Solutions!$B$9,0)</f>
        <v>52781344162961</v>
      </c>
      <c r="BE21" s="2">
        <f ca="1">BD21*2-IF(BD21*2&gt;=Solutions!$B$9,Solutions!$B$9,0)</f>
        <v>105562688325922</v>
      </c>
      <c r="BF21" s="2">
        <f ca="1">BE21*2-IF(BE21*2&gt;=Solutions!$B$9,Solutions!$B$9,0)</f>
        <v>91809659137797</v>
      </c>
      <c r="BG21" s="2">
        <f ca="1">BF21*2-IF(BF21*2&gt;=Solutions!$B$9,Solutions!$B$9,0)</f>
        <v>64303600761547</v>
      </c>
      <c r="BH21" s="2">
        <f ca="1">BG21*2-IF(BG21*2&gt;=Solutions!$B$9,Solutions!$B$9,0)</f>
        <v>9291484009047</v>
      </c>
      <c r="BI21" s="2">
        <f ca="1">BH21*2-IF(BH21*2&gt;=Solutions!$B$9,Solutions!$B$9,0)</f>
        <v>18582968018094</v>
      </c>
      <c r="BJ21" s="2">
        <f ca="1">BI21*2-IF(BI21*2&gt;=Solutions!$B$9,Solutions!$B$9,0)</f>
        <v>37165936036188</v>
      </c>
      <c r="BK21" s="2">
        <f ca="1">BJ21*2-IF(BJ21*2&gt;=Solutions!$B$9,Solutions!$B$9,0)</f>
        <v>74331872072376</v>
      </c>
      <c r="BL21" s="2">
        <f ca="1">BK21*2-IF(BK21*2&gt;=Solutions!$B$9,Solutions!$B$9,0)</f>
        <v>29348026630705</v>
      </c>
      <c r="BM21" s="2">
        <f ca="1">BL21*2-IF(BL21*2&gt;=Solutions!$B$9,Solutions!$B$9,0)</f>
        <v>58696053261410</v>
      </c>
      <c r="BN21" s="2">
        <f ca="1">BM21*2-IF(BM21*2&gt;=Solutions!$B$9,Solutions!$B$9,0)</f>
        <v>117392106522820</v>
      </c>
      <c r="BO21" s="2">
        <f ca="1">BN21*2-IF(BN21*2&gt;=Solutions!$B$9,Solutions!$B$9,0)</f>
        <v>115468495531593</v>
      </c>
      <c r="BP21" s="2">
        <f ca="1">BO21*2-IF(BO21*2&gt;=Solutions!$B$9,Solutions!$B$9,0)</f>
        <v>111621273549139</v>
      </c>
      <c r="BQ21" s="2">
        <f ca="1">BP21*2-IF(BP21*2&gt;=Solutions!$B$9,Solutions!$B$9,0)</f>
        <v>103926829584231</v>
      </c>
      <c r="BR21" s="2">
        <f ca="1">BQ21*2-IF(BQ21*2&gt;=Solutions!$B$9,Solutions!$B$9,0)</f>
        <v>88537941654415</v>
      </c>
      <c r="BS21" s="2">
        <f ca="1">BR21*2-IF(BR21*2&gt;=Solutions!$B$9,Solutions!$B$9,0)</f>
        <v>57760165794783</v>
      </c>
      <c r="BT21" s="2">
        <f ca="1">BS21*2-IF(BS21*2&gt;=Solutions!$B$9,Solutions!$B$9,0)</f>
        <v>115520331589566</v>
      </c>
      <c r="BU21" s="2">
        <f ca="1">BT21*2-IF(BT21*2&gt;=Solutions!$B$9,Solutions!$B$9,0)</f>
        <v>111724945665085</v>
      </c>
      <c r="BV21" s="2">
        <f ca="1">BU21*2-IF(BU21*2&gt;=Solutions!$B$9,Solutions!$B$9,0)</f>
        <v>104134173816123</v>
      </c>
      <c r="BW21" s="2">
        <f ca="1">BV21*2-IF(BV21*2&gt;=Solutions!$B$9,Solutions!$B$9,0)</f>
        <v>88952630118199</v>
      </c>
      <c r="BX21" s="2">
        <f ca="1">BW21*2-IF(BW21*2&gt;=Solutions!$B$9,Solutions!$B$9,0)</f>
        <v>58589542722351</v>
      </c>
      <c r="BY21" s="2">
        <f ca="1">BX21*2-IF(BX21*2&gt;=Solutions!$B$9,Solutions!$B$9,0)</f>
        <v>117179085444702</v>
      </c>
      <c r="BZ21" s="2">
        <f ca="1">BY21*2-IF(BY21*2&gt;=Solutions!$B$9,Solutions!$B$9,0)</f>
        <v>115042453375357</v>
      </c>
      <c r="CA21" s="2">
        <f ca="1">BZ21*2-IF(BZ21*2&gt;=Solutions!$B$9,Solutions!$B$9,0)</f>
        <v>110769189236667</v>
      </c>
      <c r="CB21" s="2">
        <f ca="1">CA21*2-IF(CA21*2&gt;=Solutions!$B$9,Solutions!$B$9,0)</f>
        <v>102222660959287</v>
      </c>
      <c r="CC21" s="2">
        <f ca="1">CB21*2-IF(CB21*2&gt;=Solutions!$B$9,Solutions!$B$9,0)</f>
        <v>85129604404527</v>
      </c>
      <c r="CD21" s="2">
        <f ca="1">CC21*2-IF(CC21*2&gt;=Solutions!$B$9,Solutions!$B$9,0)</f>
        <v>50943491295007</v>
      </c>
      <c r="CE21" s="2">
        <f ca="1">CD21*2-IF(CD21*2&gt;=Solutions!$B$9,Solutions!$B$9,0)</f>
        <v>101886982590014</v>
      </c>
      <c r="CF21" s="2">
        <f ca="1">CE21*2-IF(CE21*2&gt;=Solutions!$B$9,Solutions!$B$9,0)</f>
        <v>84458247665981</v>
      </c>
      <c r="CG21" s="2">
        <f ca="1">CF21*2-IF(CF21*2&gt;=Solutions!$B$9,Solutions!$B$9,0)</f>
        <v>49600777817915</v>
      </c>
      <c r="CH21" s="2">
        <f ca="1">CG21*2-IF(CG21*2&gt;=Solutions!$B$9,Solutions!$B$9,0)</f>
        <v>99201555635830</v>
      </c>
      <c r="CI21" s="2">
        <f ca="1">CH21*2-IF(CH21*2&gt;=Solutions!$B$9,Solutions!$B$9,0)</f>
        <v>79087393757613</v>
      </c>
      <c r="CJ21" s="2">
        <f ca="1">CI21*2-IF(CI21*2&gt;=Solutions!$B$9,Solutions!$B$9,0)</f>
        <v>38859070001179</v>
      </c>
      <c r="CK21" s="2">
        <f ca="1">CJ21*2-IF(CJ21*2&gt;=Solutions!$B$9,Solutions!$B$9,0)</f>
        <v>77718140002358</v>
      </c>
      <c r="CL21" s="2">
        <f ca="1">CK21*2-IF(CK21*2&gt;=Solutions!$B$9,Solutions!$B$9,0)</f>
        <v>36120562490669</v>
      </c>
      <c r="CM21" s="2">
        <f ca="1">CL21*2-IF(CL21*2&gt;=Solutions!$B$9,Solutions!$B$9,0)</f>
        <v>72241124981338</v>
      </c>
      <c r="CN21" s="2">
        <f ca="1">CM21*2-IF(CM21*2&gt;=Solutions!$B$9,Solutions!$B$9,0)</f>
        <v>25166532448629</v>
      </c>
      <c r="CO21" s="2">
        <f ca="1">CN21*2-IF(CN21*2&gt;=Solutions!$B$9,Solutions!$B$9,0)</f>
        <v>50333064897258</v>
      </c>
      <c r="CP21" s="2">
        <f ca="1">CO21*2-IF(CO21*2&gt;=Solutions!$B$9,Solutions!$B$9,0)</f>
        <v>100666129794516</v>
      </c>
      <c r="CQ21" s="2">
        <f ca="1">CP21*2-IF(CP21*2&gt;=Solutions!$B$9,Solutions!$B$9,0)</f>
        <v>82016542074985</v>
      </c>
      <c r="CR21" s="2">
        <f ca="1">CQ21*2-IF(CQ21*2&gt;=Solutions!$B$9,Solutions!$B$9,0)</f>
        <v>44717366635923</v>
      </c>
      <c r="CS21" s="2">
        <f ca="1">CR21*2-IF(CR21*2&gt;=Solutions!$B$9,Solutions!$B$9,0)</f>
        <v>89434733271846</v>
      </c>
      <c r="CT21" s="2">
        <f ca="1">CS21*2-IF(CS21*2&gt;=Solutions!$B$9,Solutions!$B$9,0)</f>
        <v>59553749029645</v>
      </c>
      <c r="CU21" s="2">
        <f ca="1">CT21*2-IF(CT21*2&gt;=Solutions!$B$9,Solutions!$B$9,0)</f>
        <v>119107498059290</v>
      </c>
      <c r="CV21" s="2">
        <f ca="1">CU21*2-IF(CU21*2&gt;=Solutions!$B$9,Solutions!$B$9,0)</f>
        <v>118899278604533</v>
      </c>
      <c r="CW21" s="2">
        <f ca="1">CV21*2-IF(CV21*2&gt;=Solutions!$B$9,Solutions!$B$9,0)</f>
        <v>118482839695019</v>
      </c>
      <c r="CX21" s="2">
        <f ca="1">CW21*2-IF(CW21*2&gt;=Solutions!$B$9,Solutions!$B$9,0)</f>
        <v>117649961875991</v>
      </c>
      <c r="CY21" s="2">
        <f ca="1">CX21*2-IF(CX21*2&gt;=Solutions!$B$9,Solutions!$B$9,0)</f>
        <v>115984206237935</v>
      </c>
      <c r="CZ21" s="2">
        <f ca="1">CY21*2-IF(CY21*2&gt;=Solutions!$B$9,Solutions!$B$9,0)</f>
        <v>112652694961823</v>
      </c>
      <c r="DA21" s="1">
        <f t="shared" si="104"/>
        <v>388113334</v>
      </c>
      <c r="DB21" s="1">
        <f ca="1">IF(ISODD(DA21),MOD(DB20+MOD(SUMPRODUCT(--ISODD(INT(C21/DD$2:DK$2)),DD21:DK21),Solutions!$B$9)+MOD(SUMPRODUCT(--ISODD(INT(C21/DL$2:DS$2)),DL21:DS21),Solutions!$B$9)+MOD(SUMPRODUCT(--ISODD(INT(C21/DT$2:EA$2)),DT21:EA21),Solutions!$B$9)+MOD(SUMPRODUCT(--ISODD(INT(C21/EB$2:EI$2)),EB21:EI21),Solutions!$B$9)+MOD(SUMPRODUCT(--ISODD(INT(C21/EJ$2:EQ$2)),EJ21:EQ21),Solutions!$B$9)+MOD(SUMPRODUCT(--ISODD(INT(C21/ER$2:EY$2)),ER21:EY21),Solutions!$B$9)+MOD(SUMPRODUCT(--ISODD(INT(C21/EZ$2:FA$2)),EZ21:FA21),Solutions!$B$9),Solutions!$B$9),DB20)</f>
        <v>63049439158757</v>
      </c>
      <c r="DC21" s="1">
        <f ca="1">IF(ISODD(DA21),MOD(MOD(SUMPRODUCT(--ISODD(INT(BB21/DD$2:DK$2)),DD21:DK21),Solutions!$B$9)+MOD(SUMPRODUCT(--ISODD(INT(BB21/DL$2:DS$2)),DL21:DS21),Solutions!$B$9)+MOD(SUMPRODUCT(--ISODD(INT(BB21/DT$2:EA$2)),DT21:EA21),Solutions!$B$9)+MOD(SUMPRODUCT(--ISODD(INT(BB21/EB$2:EI$2)),EB21:EI21),Solutions!$B$9)+MOD(SUMPRODUCT(--ISODD(INT(BB21/EJ$2:EQ$2)),EJ21:EQ21),Solutions!$B$9)+MOD(SUMPRODUCT(--ISODD(INT(BB21/ER$2:EY$2)),ER21:EY21),Solutions!$B$9)+MOD(SUMPRODUCT(--ISODD(INT(BB21/EZ$2:FA$2)),EZ21:FA21),Solutions!$B$9),Solutions!$B$9),DC20)</f>
        <v>39658412782232</v>
      </c>
      <c r="DD21" s="2">
        <f t="shared" ca="1" si="100"/>
        <v>39658412782232</v>
      </c>
      <c r="DE21" s="2">
        <f ca="1">DD21*2-IF(DD21*2&gt;=Solutions!$B$9,Solutions!$B$9,0)</f>
        <v>79316825564464</v>
      </c>
      <c r="DF21" s="2">
        <f ca="1">DE21*2-IF(DE21*2&gt;=Solutions!$B$9,Solutions!$B$9,0)</f>
        <v>39317933614881</v>
      </c>
      <c r="DG21" s="2">
        <f ca="1">DF21*2-IF(DF21*2&gt;=Solutions!$B$9,Solutions!$B$9,0)</f>
        <v>78635867229762</v>
      </c>
      <c r="DH21" s="2">
        <f ca="1">DG21*2-IF(DG21*2&gt;=Solutions!$B$9,Solutions!$B$9,0)</f>
        <v>37956016945477</v>
      </c>
      <c r="DI21" s="2">
        <f ca="1">DH21*2-IF(DH21*2&gt;=Solutions!$B$9,Solutions!$B$9,0)</f>
        <v>75912033890954</v>
      </c>
      <c r="DJ21" s="2">
        <f ca="1">DI21*2-IF(DI21*2&gt;=Solutions!$B$9,Solutions!$B$9,0)</f>
        <v>32508350267861</v>
      </c>
      <c r="DK21" s="2">
        <f ca="1">DJ21*2-IF(DJ21*2&gt;=Solutions!$B$9,Solutions!$B$9,0)</f>
        <v>65016700535722</v>
      </c>
      <c r="DL21" s="2">
        <f ca="1">DK21*2-IF(DK21*2&gt;=Solutions!$B$9,Solutions!$B$9,0)</f>
        <v>10717683557397</v>
      </c>
      <c r="DM21" s="2">
        <f ca="1">DL21*2-IF(DL21*2&gt;=Solutions!$B$9,Solutions!$B$9,0)</f>
        <v>21435367114794</v>
      </c>
      <c r="DN21" s="2">
        <f ca="1">DM21*2-IF(DM21*2&gt;=Solutions!$B$9,Solutions!$B$9,0)</f>
        <v>42870734229588</v>
      </c>
      <c r="DO21" s="2">
        <f ca="1">DN21*2-IF(DN21*2&gt;=Solutions!$B$9,Solutions!$B$9,0)</f>
        <v>85741468459176</v>
      </c>
      <c r="DP21" s="2">
        <f ca="1">DO21*2-IF(DO21*2&gt;=Solutions!$B$9,Solutions!$B$9,0)</f>
        <v>52167219404305</v>
      </c>
      <c r="DQ21" s="2">
        <f ca="1">DP21*2-IF(DP21*2&gt;=Solutions!$B$9,Solutions!$B$9,0)</f>
        <v>104334438808610</v>
      </c>
      <c r="DR21" s="2">
        <f ca="1">DQ21*2-IF(DQ21*2&gt;=Solutions!$B$9,Solutions!$B$9,0)</f>
        <v>89353160103173</v>
      </c>
      <c r="DS21" s="2">
        <f ca="1">DR21*2-IF(DR21*2&gt;=Solutions!$B$9,Solutions!$B$9,0)</f>
        <v>59390602692299</v>
      </c>
      <c r="DT21" s="2">
        <f ca="1">DS21*2-IF(DS21*2&gt;=Solutions!$B$9,Solutions!$B$9,0)</f>
        <v>118781205384598</v>
      </c>
      <c r="DU21" s="2">
        <f ca="1">DT21*2-IF(DT21*2&gt;=Solutions!$B$9,Solutions!$B$9,0)</f>
        <v>118246693255149</v>
      </c>
      <c r="DV21" s="2">
        <f ca="1">DU21*2-IF(DU21*2&gt;=Solutions!$B$9,Solutions!$B$9,0)</f>
        <v>117177668996251</v>
      </c>
      <c r="DW21" s="2">
        <f ca="1">DV21*2-IF(DV21*2&gt;=Solutions!$B$9,Solutions!$B$9,0)</f>
        <v>115039620478455</v>
      </c>
      <c r="DX21" s="2">
        <f ca="1">DW21*2-IF(DW21*2&gt;=Solutions!$B$9,Solutions!$B$9,0)</f>
        <v>110763523442863</v>
      </c>
      <c r="DY21" s="2">
        <f ca="1">DX21*2-IF(DX21*2&gt;=Solutions!$B$9,Solutions!$B$9,0)</f>
        <v>102211329371679</v>
      </c>
      <c r="DZ21" s="2">
        <f ca="1">DY21*2-IF(DY21*2&gt;=Solutions!$B$9,Solutions!$B$9,0)</f>
        <v>85106941229311</v>
      </c>
      <c r="EA21" s="2">
        <f ca="1">DZ21*2-IF(DZ21*2&gt;=Solutions!$B$9,Solutions!$B$9,0)</f>
        <v>50898164944575</v>
      </c>
      <c r="EB21" s="2">
        <f ca="1">EA21*2-IF(EA21*2&gt;=Solutions!$B$9,Solutions!$B$9,0)</f>
        <v>101796329889150</v>
      </c>
      <c r="EC21" s="2">
        <f ca="1">EB21*2-IF(EB21*2&gt;=Solutions!$B$9,Solutions!$B$9,0)</f>
        <v>84276942264253</v>
      </c>
      <c r="ED21" s="2">
        <f ca="1">EC21*2-IF(EC21*2&gt;=Solutions!$B$9,Solutions!$B$9,0)</f>
        <v>49238167014459</v>
      </c>
      <c r="EE21" s="2">
        <f ca="1">ED21*2-IF(ED21*2&gt;=Solutions!$B$9,Solutions!$B$9,0)</f>
        <v>98476334028918</v>
      </c>
      <c r="EF21" s="2">
        <f ca="1">EE21*2-IF(EE21*2&gt;=Solutions!$B$9,Solutions!$B$9,0)</f>
        <v>77636950543789</v>
      </c>
      <c r="EG21" s="2">
        <f ca="1">EF21*2-IF(EF21*2&gt;=Solutions!$B$9,Solutions!$B$9,0)</f>
        <v>35958183573531</v>
      </c>
      <c r="EH21" s="2">
        <f ca="1">EG21*2-IF(EG21*2&gt;=Solutions!$B$9,Solutions!$B$9,0)</f>
        <v>71916367147062</v>
      </c>
      <c r="EI21" s="2">
        <f ca="1">EH21*2-IF(EH21*2&gt;=Solutions!$B$9,Solutions!$B$9,0)</f>
        <v>24517016780077</v>
      </c>
      <c r="EJ21" s="2">
        <f ca="1">EI21*2-IF(EI21*2&gt;=Solutions!$B$9,Solutions!$B$9,0)</f>
        <v>49034033560154</v>
      </c>
      <c r="EK21" s="2">
        <f ca="1">EJ21*2-IF(EJ21*2&gt;=Solutions!$B$9,Solutions!$B$9,0)</f>
        <v>98068067120308</v>
      </c>
      <c r="EL21" s="2">
        <f ca="1">EK21*2-IF(EK21*2&gt;=Solutions!$B$9,Solutions!$B$9,0)</f>
        <v>76820416726569</v>
      </c>
      <c r="EM21" s="2">
        <f ca="1">EL21*2-IF(EL21*2&gt;=Solutions!$B$9,Solutions!$B$9,0)</f>
        <v>34325115939091</v>
      </c>
      <c r="EN21" s="2">
        <f ca="1">EM21*2-IF(EM21*2&gt;=Solutions!$B$9,Solutions!$B$9,0)</f>
        <v>68650231878182</v>
      </c>
      <c r="EO21" s="2">
        <f ca="1">EN21*2-IF(EN21*2&gt;=Solutions!$B$9,Solutions!$B$9,0)</f>
        <v>17984746242317</v>
      </c>
      <c r="EP21" s="2">
        <f ca="1">EO21*2-IF(EO21*2&gt;=Solutions!$B$9,Solutions!$B$9,0)</f>
        <v>35969492484634</v>
      </c>
      <c r="EQ21" s="2">
        <f ca="1">EP21*2-IF(EP21*2&gt;=Solutions!$B$9,Solutions!$B$9,0)</f>
        <v>71938984969268</v>
      </c>
      <c r="ER21" s="2">
        <f ca="1">EQ21*2-IF(EQ21*2&gt;=Solutions!$B$9,Solutions!$B$9,0)</f>
        <v>24562252424489</v>
      </c>
      <c r="ES21" s="2">
        <f ca="1">ER21*2-IF(ER21*2&gt;=Solutions!$B$9,Solutions!$B$9,0)</f>
        <v>49124504848978</v>
      </c>
      <c r="ET21" s="2">
        <f ca="1">ES21*2-IF(ES21*2&gt;=Solutions!$B$9,Solutions!$B$9,0)</f>
        <v>98249009697956</v>
      </c>
      <c r="EU21" s="2">
        <f ca="1">ET21*2-IF(ET21*2&gt;=Solutions!$B$9,Solutions!$B$9,0)</f>
        <v>77182301881865</v>
      </c>
      <c r="EV21" s="2">
        <f ca="1">EU21*2-IF(EU21*2&gt;=Solutions!$B$9,Solutions!$B$9,0)</f>
        <v>35048886249683</v>
      </c>
      <c r="EW21" s="2">
        <f ca="1">EV21*2-IF(EV21*2&gt;=Solutions!$B$9,Solutions!$B$9,0)</f>
        <v>70097772499366</v>
      </c>
      <c r="EX21" s="2">
        <f ca="1">EW21*2-IF(EW21*2&gt;=Solutions!$B$9,Solutions!$B$9,0)</f>
        <v>20879827484685</v>
      </c>
      <c r="EY21" s="2">
        <f ca="1">EX21*2-IF(EX21*2&gt;=Solutions!$B$9,Solutions!$B$9,0)</f>
        <v>41759654969370</v>
      </c>
      <c r="EZ21" s="2">
        <f ca="1">EY21*2-IF(EY21*2&gt;=Solutions!$B$9,Solutions!$B$9,0)</f>
        <v>83519309938740</v>
      </c>
      <c r="FA21" s="2">
        <f ca="1">EZ21*2-IF(EZ21*2&gt;=Solutions!$B$9,Solutions!$B$9,0)</f>
        <v>47722902363433</v>
      </c>
    </row>
    <row r="22" spans="1:157">
      <c r="A22" s="1">
        <v>19</v>
      </c>
      <c r="B22" s="1">
        <f t="shared" si="101"/>
        <v>524288</v>
      </c>
      <c r="C22" s="1">
        <f ca="1">MOD(MOD(SUMPRODUCT(--ISODD(INT(C21/D$2:K$2)),D22:K22),Solutions!$B$9)+MOD(SUMPRODUCT(--ISODD(INT(C21/L$2:S$2)),L22:S22),Solutions!$B$9)+MOD(SUMPRODUCT(--ISODD(INT(C21/T$2:AA$2)),T22:AA22),Solutions!$B$9)+MOD(SUMPRODUCT(--ISODD(INT(C21/AB$2:AI$2)),AB22:AI22),Solutions!$B$9)+MOD(SUMPRODUCT(--ISODD(INT(C21/AJ$2:AQ$2)),AJ22:AQ22),Solutions!$B$9)+MOD(SUMPRODUCT(--ISODD(INT(C21/AR$2:AY$2)),AR22:AY22),Solutions!$B$9)+MOD(SUMPRODUCT(--ISODD(INT(C21/AZ$2:BA$2)),AZ22:BA22),Solutions!$B$9),Solutions!$B$9)</f>
        <v>3748474374856</v>
      </c>
      <c r="D22" s="2">
        <f t="shared" ca="1" si="102"/>
        <v>2772290304701</v>
      </c>
      <c r="E22" s="2">
        <f ca="1">D22*2-IF(D22*2&gt;=Solutions!$B$9,Solutions!$B$9,0)</f>
        <v>5544580609402</v>
      </c>
      <c r="F22" s="2">
        <f ca="1">E22*2-IF(E22*2&gt;=Solutions!$B$9,Solutions!$B$9,0)</f>
        <v>11089161218804</v>
      </c>
      <c r="G22" s="2">
        <f ca="1">F22*2-IF(F22*2&gt;=Solutions!$B$9,Solutions!$B$9,0)</f>
        <v>22178322437608</v>
      </c>
      <c r="H22" s="2">
        <f ca="1">G22*2-IF(G22*2&gt;=Solutions!$B$9,Solutions!$B$9,0)</f>
        <v>44356644875216</v>
      </c>
      <c r="I22" s="2">
        <f ca="1">H22*2-IF(H22*2&gt;=Solutions!$B$9,Solutions!$B$9,0)</f>
        <v>88713289750432</v>
      </c>
      <c r="J22" s="2">
        <f ca="1">I22*2-IF(I22*2&gt;=Solutions!$B$9,Solutions!$B$9,0)</f>
        <v>58110861986817</v>
      </c>
      <c r="K22" s="2">
        <f ca="1">J22*2-IF(J22*2&gt;=Solutions!$B$9,Solutions!$B$9,0)</f>
        <v>116221723973634</v>
      </c>
      <c r="L22" s="2">
        <f ca="1">K22*2-IF(K22*2&gt;=Solutions!$B$9,Solutions!$B$9,0)</f>
        <v>113127730433221</v>
      </c>
      <c r="M22" s="2">
        <f ca="1">L22*2-IF(L22*2&gt;=Solutions!$B$9,Solutions!$B$9,0)</f>
        <v>106939743352395</v>
      </c>
      <c r="N22" s="2">
        <f ca="1">M22*2-IF(M22*2&gt;=Solutions!$B$9,Solutions!$B$9,0)</f>
        <v>94563769190743</v>
      </c>
      <c r="O22" s="2">
        <f ca="1">N22*2-IF(N22*2&gt;=Solutions!$B$9,Solutions!$B$9,0)</f>
        <v>69811820867439</v>
      </c>
      <c r="P22" s="2">
        <f ca="1">O22*2-IF(O22*2&gt;=Solutions!$B$9,Solutions!$B$9,0)</f>
        <v>20307924220831</v>
      </c>
      <c r="Q22" s="2">
        <f ca="1">P22*2-IF(P22*2&gt;=Solutions!$B$9,Solutions!$B$9,0)</f>
        <v>40615848441662</v>
      </c>
      <c r="R22" s="2">
        <f ca="1">Q22*2-IF(Q22*2&gt;=Solutions!$B$9,Solutions!$B$9,0)</f>
        <v>81231696883324</v>
      </c>
      <c r="S22" s="2">
        <f ca="1">R22*2-IF(R22*2&gt;=Solutions!$B$9,Solutions!$B$9,0)</f>
        <v>43147676252601</v>
      </c>
      <c r="T22" s="2">
        <f ca="1">S22*2-IF(S22*2&gt;=Solutions!$B$9,Solutions!$B$9,0)</f>
        <v>86295352505202</v>
      </c>
      <c r="U22" s="2">
        <f ca="1">T22*2-IF(T22*2&gt;=Solutions!$B$9,Solutions!$B$9,0)</f>
        <v>53274987496357</v>
      </c>
      <c r="V22" s="2">
        <f ca="1">U22*2-IF(U22*2&gt;=Solutions!$B$9,Solutions!$B$9,0)</f>
        <v>106549974992714</v>
      </c>
      <c r="W22" s="2">
        <f ca="1">V22*2-IF(V22*2&gt;=Solutions!$B$9,Solutions!$B$9,0)</f>
        <v>93784232471381</v>
      </c>
      <c r="X22" s="2">
        <f ca="1">W22*2-IF(W22*2&gt;=Solutions!$B$9,Solutions!$B$9,0)</f>
        <v>68252747428715</v>
      </c>
      <c r="Y22" s="2">
        <f ca="1">X22*2-IF(X22*2&gt;=Solutions!$B$9,Solutions!$B$9,0)</f>
        <v>17189777343383</v>
      </c>
      <c r="Z22" s="2">
        <f ca="1">Y22*2-IF(Y22*2&gt;=Solutions!$B$9,Solutions!$B$9,0)</f>
        <v>34379554686766</v>
      </c>
      <c r="AA22" s="2">
        <f ca="1">Z22*2-IF(Z22*2&gt;=Solutions!$B$9,Solutions!$B$9,0)</f>
        <v>68759109373532</v>
      </c>
      <c r="AB22" s="2">
        <f ca="1">AA22*2-IF(AA22*2&gt;=Solutions!$B$9,Solutions!$B$9,0)</f>
        <v>18202501233017</v>
      </c>
      <c r="AC22" s="2">
        <f ca="1">AB22*2-IF(AB22*2&gt;=Solutions!$B$9,Solutions!$B$9,0)</f>
        <v>36405002466034</v>
      </c>
      <c r="AD22" s="2">
        <f ca="1">AC22*2-IF(AC22*2&gt;=Solutions!$B$9,Solutions!$B$9,0)</f>
        <v>72810004932068</v>
      </c>
      <c r="AE22" s="2">
        <f ca="1">AD22*2-IF(AD22*2&gt;=Solutions!$B$9,Solutions!$B$9,0)</f>
        <v>26304292350089</v>
      </c>
      <c r="AF22" s="2">
        <f ca="1">AE22*2-IF(AE22*2&gt;=Solutions!$B$9,Solutions!$B$9,0)</f>
        <v>52608584700178</v>
      </c>
      <c r="AG22" s="2">
        <f ca="1">AF22*2-IF(AF22*2&gt;=Solutions!$B$9,Solutions!$B$9,0)</f>
        <v>105217169400356</v>
      </c>
      <c r="AH22" s="2">
        <f ca="1">AG22*2-IF(AG22*2&gt;=Solutions!$B$9,Solutions!$B$9,0)</f>
        <v>91118621286665</v>
      </c>
      <c r="AI22" s="2">
        <f ca="1">AH22*2-IF(AH22*2&gt;=Solutions!$B$9,Solutions!$B$9,0)</f>
        <v>62921525059283</v>
      </c>
      <c r="AJ22" s="2">
        <f ca="1">AI22*2-IF(AI22*2&gt;=Solutions!$B$9,Solutions!$B$9,0)</f>
        <v>6527332604519</v>
      </c>
      <c r="AK22" s="2">
        <f ca="1">AJ22*2-IF(AJ22*2&gt;=Solutions!$B$9,Solutions!$B$9,0)</f>
        <v>13054665209038</v>
      </c>
      <c r="AL22" s="2">
        <f ca="1">AK22*2-IF(AK22*2&gt;=Solutions!$B$9,Solutions!$B$9,0)</f>
        <v>26109330418076</v>
      </c>
      <c r="AM22" s="2">
        <f ca="1">AL22*2-IF(AL22*2&gt;=Solutions!$B$9,Solutions!$B$9,0)</f>
        <v>52218660836152</v>
      </c>
      <c r="AN22" s="2">
        <f ca="1">AM22*2-IF(AM22*2&gt;=Solutions!$B$9,Solutions!$B$9,0)</f>
        <v>104437321672304</v>
      </c>
      <c r="AO22" s="2">
        <f ca="1">AN22*2-IF(AN22*2&gt;=Solutions!$B$9,Solutions!$B$9,0)</f>
        <v>89558925830561</v>
      </c>
      <c r="AP22" s="2">
        <f ca="1">AO22*2-IF(AO22*2&gt;=Solutions!$B$9,Solutions!$B$9,0)</f>
        <v>59802134147075</v>
      </c>
      <c r="AQ22" s="2">
        <f ca="1">AP22*2-IF(AP22*2&gt;=Solutions!$B$9,Solutions!$B$9,0)</f>
        <v>288550780103</v>
      </c>
      <c r="AR22" s="2">
        <f ca="1">AQ22*2-IF(AQ22*2&gt;=Solutions!$B$9,Solutions!$B$9,0)</f>
        <v>577101560206</v>
      </c>
      <c r="AS22" s="2">
        <f ca="1">AR22*2-IF(AR22*2&gt;=Solutions!$B$9,Solutions!$B$9,0)</f>
        <v>1154203120412</v>
      </c>
      <c r="AT22" s="2">
        <f ca="1">AS22*2-IF(AS22*2&gt;=Solutions!$B$9,Solutions!$B$9,0)</f>
        <v>2308406240824</v>
      </c>
      <c r="AU22" s="2">
        <f ca="1">AT22*2-IF(AT22*2&gt;=Solutions!$B$9,Solutions!$B$9,0)</f>
        <v>4616812481648</v>
      </c>
      <c r="AV22" s="2">
        <f ca="1">AU22*2-IF(AU22*2&gt;=Solutions!$B$9,Solutions!$B$9,0)</f>
        <v>9233624963296</v>
      </c>
      <c r="AW22" s="2">
        <f ca="1">AV22*2-IF(AV22*2&gt;=Solutions!$B$9,Solutions!$B$9,0)</f>
        <v>18467249926592</v>
      </c>
      <c r="AX22" s="2">
        <f ca="1">AW22*2-IF(AW22*2&gt;=Solutions!$B$9,Solutions!$B$9,0)</f>
        <v>36934499853184</v>
      </c>
      <c r="AY22" s="2">
        <f ca="1">AX22*2-IF(AX22*2&gt;=Solutions!$B$9,Solutions!$B$9,0)</f>
        <v>73868999706368</v>
      </c>
      <c r="AZ22" s="2">
        <f ca="1">AY22*2-IF(AY22*2&gt;=Solutions!$B$9,Solutions!$B$9,0)</f>
        <v>28422281898689</v>
      </c>
      <c r="BA22" s="2">
        <f ca="1">AZ22*2-IF(AZ22*2&gt;=Solutions!$B$9,Solutions!$B$9,0)</f>
        <v>56844563797378</v>
      </c>
      <c r="BB22" s="1">
        <f ca="1">MOD(MOD(SUMPRODUCT(--ISODD(INT(BB21/BC$2:BJ$2)),BC22:BJ22),Solutions!$B$9)+MOD(SUMPRODUCT(--ISODD(INT(BB21/BK$2:BR$2)),BK22:BR22),Solutions!$B$9)+MOD(SUMPRODUCT(--ISODD(INT(BB21/BS$2:BZ$2)),BS22:BZ22),Solutions!$B$9)+MOD(SUMPRODUCT(--ISODD(INT(BB21/CA$2:CH$2)),CA22:CH22),Solutions!$B$9)+MOD(SUMPRODUCT(--ISODD(INT(BB21/CI$2:CP$2)),CI22:CP22),Solutions!$B$9)+MOD(SUMPRODUCT(--ISODD(INT(BB21/CQ$2:CX$2)),CQ22:CX22),Solutions!$B$9)+MOD(SUMPRODUCT(--ISODD(INT(BB21/CY$2:CZ$2)),CY22:CZ22),Solutions!$B$9),Solutions!$B$9)</f>
        <v>66415739780434</v>
      </c>
      <c r="BC22" s="2">
        <f t="shared" ca="1" si="103"/>
        <v>2772290304700</v>
      </c>
      <c r="BD22" s="2">
        <f ca="1">BC22*2-IF(BC22*2&gt;=Solutions!$B$9,Solutions!$B$9,0)</f>
        <v>5544580609400</v>
      </c>
      <c r="BE22" s="2">
        <f ca="1">BD22*2-IF(BD22*2&gt;=Solutions!$B$9,Solutions!$B$9,0)</f>
        <v>11089161218800</v>
      </c>
      <c r="BF22" s="2">
        <f ca="1">BE22*2-IF(BE22*2&gt;=Solutions!$B$9,Solutions!$B$9,0)</f>
        <v>22178322437600</v>
      </c>
      <c r="BG22" s="2">
        <f ca="1">BF22*2-IF(BF22*2&gt;=Solutions!$B$9,Solutions!$B$9,0)</f>
        <v>44356644875200</v>
      </c>
      <c r="BH22" s="2">
        <f ca="1">BG22*2-IF(BG22*2&gt;=Solutions!$B$9,Solutions!$B$9,0)</f>
        <v>88713289750400</v>
      </c>
      <c r="BI22" s="2">
        <f ca="1">BH22*2-IF(BH22*2&gt;=Solutions!$B$9,Solutions!$B$9,0)</f>
        <v>58110861986753</v>
      </c>
      <c r="BJ22" s="2">
        <f ca="1">BI22*2-IF(BI22*2&gt;=Solutions!$B$9,Solutions!$B$9,0)</f>
        <v>116221723973506</v>
      </c>
      <c r="BK22" s="2">
        <f ca="1">BJ22*2-IF(BJ22*2&gt;=Solutions!$B$9,Solutions!$B$9,0)</f>
        <v>113127730432965</v>
      </c>
      <c r="BL22" s="2">
        <f ca="1">BK22*2-IF(BK22*2&gt;=Solutions!$B$9,Solutions!$B$9,0)</f>
        <v>106939743351883</v>
      </c>
      <c r="BM22" s="2">
        <f ca="1">BL22*2-IF(BL22*2&gt;=Solutions!$B$9,Solutions!$B$9,0)</f>
        <v>94563769189719</v>
      </c>
      <c r="BN22" s="2">
        <f ca="1">BM22*2-IF(BM22*2&gt;=Solutions!$B$9,Solutions!$B$9,0)</f>
        <v>69811820865391</v>
      </c>
      <c r="BO22" s="2">
        <f ca="1">BN22*2-IF(BN22*2&gt;=Solutions!$B$9,Solutions!$B$9,0)</f>
        <v>20307924216735</v>
      </c>
      <c r="BP22" s="2">
        <f ca="1">BO22*2-IF(BO22*2&gt;=Solutions!$B$9,Solutions!$B$9,0)</f>
        <v>40615848433470</v>
      </c>
      <c r="BQ22" s="2">
        <f ca="1">BP22*2-IF(BP22*2&gt;=Solutions!$B$9,Solutions!$B$9,0)</f>
        <v>81231696866940</v>
      </c>
      <c r="BR22" s="2">
        <f ca="1">BQ22*2-IF(BQ22*2&gt;=Solutions!$B$9,Solutions!$B$9,0)</f>
        <v>43147676219833</v>
      </c>
      <c r="BS22" s="2">
        <f ca="1">BR22*2-IF(BR22*2&gt;=Solutions!$B$9,Solutions!$B$9,0)</f>
        <v>86295352439666</v>
      </c>
      <c r="BT22" s="2">
        <f ca="1">BS22*2-IF(BS22*2&gt;=Solutions!$B$9,Solutions!$B$9,0)</f>
        <v>53274987365285</v>
      </c>
      <c r="BU22" s="2">
        <f ca="1">BT22*2-IF(BT22*2&gt;=Solutions!$B$9,Solutions!$B$9,0)</f>
        <v>106549974730570</v>
      </c>
      <c r="BV22" s="2">
        <f ca="1">BU22*2-IF(BU22*2&gt;=Solutions!$B$9,Solutions!$B$9,0)</f>
        <v>93784231947093</v>
      </c>
      <c r="BW22" s="2">
        <f ca="1">BV22*2-IF(BV22*2&gt;=Solutions!$B$9,Solutions!$B$9,0)</f>
        <v>68252746380139</v>
      </c>
      <c r="BX22" s="2">
        <f ca="1">BW22*2-IF(BW22*2&gt;=Solutions!$B$9,Solutions!$B$9,0)</f>
        <v>17189775246231</v>
      </c>
      <c r="BY22" s="2">
        <f ca="1">BX22*2-IF(BX22*2&gt;=Solutions!$B$9,Solutions!$B$9,0)</f>
        <v>34379550492462</v>
      </c>
      <c r="BZ22" s="2">
        <f ca="1">BY22*2-IF(BY22*2&gt;=Solutions!$B$9,Solutions!$B$9,0)</f>
        <v>68759100984924</v>
      </c>
      <c r="CA22" s="2">
        <f ca="1">BZ22*2-IF(BZ22*2&gt;=Solutions!$B$9,Solutions!$B$9,0)</f>
        <v>18202484455801</v>
      </c>
      <c r="CB22" s="2">
        <f ca="1">CA22*2-IF(CA22*2&gt;=Solutions!$B$9,Solutions!$B$9,0)</f>
        <v>36404968911602</v>
      </c>
      <c r="CC22" s="2">
        <f ca="1">CB22*2-IF(CB22*2&gt;=Solutions!$B$9,Solutions!$B$9,0)</f>
        <v>72809937823204</v>
      </c>
      <c r="CD22" s="2">
        <f ca="1">CC22*2-IF(CC22*2&gt;=Solutions!$B$9,Solutions!$B$9,0)</f>
        <v>26304158132361</v>
      </c>
      <c r="CE22" s="2">
        <f ca="1">CD22*2-IF(CD22*2&gt;=Solutions!$B$9,Solutions!$B$9,0)</f>
        <v>52608316264722</v>
      </c>
      <c r="CF22" s="2">
        <f ca="1">CE22*2-IF(CE22*2&gt;=Solutions!$B$9,Solutions!$B$9,0)</f>
        <v>105216632529444</v>
      </c>
      <c r="CG22" s="2">
        <f ca="1">CF22*2-IF(CF22*2&gt;=Solutions!$B$9,Solutions!$B$9,0)</f>
        <v>91117547544841</v>
      </c>
      <c r="CH22" s="2">
        <f ca="1">CG22*2-IF(CG22*2&gt;=Solutions!$B$9,Solutions!$B$9,0)</f>
        <v>62919377575635</v>
      </c>
      <c r="CI22" s="2">
        <f ca="1">CH22*2-IF(CH22*2&gt;=Solutions!$B$9,Solutions!$B$9,0)</f>
        <v>6523037637223</v>
      </c>
      <c r="CJ22" s="2">
        <f ca="1">CI22*2-IF(CI22*2&gt;=Solutions!$B$9,Solutions!$B$9,0)</f>
        <v>13046075274446</v>
      </c>
      <c r="CK22" s="2">
        <f ca="1">CJ22*2-IF(CJ22*2&gt;=Solutions!$B$9,Solutions!$B$9,0)</f>
        <v>26092150548892</v>
      </c>
      <c r="CL22" s="2">
        <f ca="1">CK22*2-IF(CK22*2&gt;=Solutions!$B$9,Solutions!$B$9,0)</f>
        <v>52184301097784</v>
      </c>
      <c r="CM22" s="2">
        <f ca="1">CL22*2-IF(CL22*2&gt;=Solutions!$B$9,Solutions!$B$9,0)</f>
        <v>104368602195568</v>
      </c>
      <c r="CN22" s="2">
        <f ca="1">CM22*2-IF(CM22*2&gt;=Solutions!$B$9,Solutions!$B$9,0)</f>
        <v>89421486877089</v>
      </c>
      <c r="CO22" s="2">
        <f ca="1">CN22*2-IF(CN22*2&gt;=Solutions!$B$9,Solutions!$B$9,0)</f>
        <v>59527256240131</v>
      </c>
      <c r="CP22" s="2">
        <f ca="1">CO22*2-IF(CO22*2&gt;=Solutions!$B$9,Solutions!$B$9,0)</f>
        <v>119054512480262</v>
      </c>
      <c r="CQ22" s="2">
        <f ca="1">CP22*2-IF(CP22*2&gt;=Solutions!$B$9,Solutions!$B$9,0)</f>
        <v>118793307446477</v>
      </c>
      <c r="CR22" s="2">
        <f ca="1">CQ22*2-IF(CQ22*2&gt;=Solutions!$B$9,Solutions!$B$9,0)</f>
        <v>118270897378907</v>
      </c>
      <c r="CS22" s="2">
        <f ca="1">CR22*2-IF(CR22*2&gt;=Solutions!$B$9,Solutions!$B$9,0)</f>
        <v>117226077243767</v>
      </c>
      <c r="CT22" s="2">
        <f ca="1">CS22*2-IF(CS22*2&gt;=Solutions!$B$9,Solutions!$B$9,0)</f>
        <v>115136436973487</v>
      </c>
      <c r="CU22" s="2">
        <f ca="1">CT22*2-IF(CT22*2&gt;=Solutions!$B$9,Solutions!$B$9,0)</f>
        <v>110957156432927</v>
      </c>
      <c r="CV22" s="2">
        <f ca="1">CU22*2-IF(CU22*2&gt;=Solutions!$B$9,Solutions!$B$9,0)</f>
        <v>102598595351807</v>
      </c>
      <c r="CW22" s="2">
        <f ca="1">CV22*2-IF(CV22*2&gt;=Solutions!$B$9,Solutions!$B$9,0)</f>
        <v>85881473189567</v>
      </c>
      <c r="CX22" s="2">
        <f ca="1">CW22*2-IF(CW22*2&gt;=Solutions!$B$9,Solutions!$B$9,0)</f>
        <v>52447228865087</v>
      </c>
      <c r="CY22" s="2">
        <f ca="1">CX22*2-IF(CX22*2&gt;=Solutions!$B$9,Solutions!$B$9,0)</f>
        <v>104894457730174</v>
      </c>
      <c r="CZ22" s="2">
        <f ca="1">CY22*2-IF(CY22*2&gt;=Solutions!$B$9,Solutions!$B$9,0)</f>
        <v>90473197946301</v>
      </c>
      <c r="DA22" s="1">
        <f t="shared" si="104"/>
        <v>194056667</v>
      </c>
      <c r="DB22" s="1">
        <f ca="1">IF(ISODD(DA22),MOD(DB21+MOD(SUMPRODUCT(--ISODD(INT(C22/DD$2:DK$2)),DD22:DK22),Solutions!$B$9)+MOD(SUMPRODUCT(--ISODD(INT(C22/DL$2:DS$2)),DL22:DS22),Solutions!$B$9)+MOD(SUMPRODUCT(--ISODD(INT(C22/DT$2:EA$2)),DT22:EA22),Solutions!$B$9)+MOD(SUMPRODUCT(--ISODD(INT(C22/EB$2:EI$2)),EB22:EI22),Solutions!$B$9)+MOD(SUMPRODUCT(--ISODD(INT(C22/EJ$2:EQ$2)),EJ22:EQ22),Solutions!$B$9)+MOD(SUMPRODUCT(--ISODD(INT(C22/ER$2:EY$2)),ER22:EY22),Solutions!$B$9)+MOD(SUMPRODUCT(--ISODD(INT(C22/EZ$2:FA$2)),EZ22:FA22),Solutions!$B$9),Solutions!$B$9),DB21)</f>
        <v>56168096685936</v>
      </c>
      <c r="DC22" s="1">
        <f ca="1">IF(ISODD(DA22),MOD(MOD(SUMPRODUCT(--ISODD(INT(BB22/DD$2:DK$2)),DD22:DK22),Solutions!$B$9)+MOD(SUMPRODUCT(--ISODD(INT(BB22/DL$2:DS$2)),DL22:DS22),Solutions!$B$9)+MOD(SUMPRODUCT(--ISODD(INT(BB22/DT$2:EA$2)),DT22:EA22),Solutions!$B$9)+MOD(SUMPRODUCT(--ISODD(INT(BB22/EB$2:EI$2)),EB22:EI22),Solutions!$B$9)+MOD(SUMPRODUCT(--ISODD(INT(BB22/EJ$2:EQ$2)),EJ22:EQ22),Solutions!$B$9)+MOD(SUMPRODUCT(--ISODD(INT(BB22/ER$2:EY$2)),ER22:EY22),Solutions!$B$9)+MOD(SUMPRODUCT(--ISODD(INT(BB22/EZ$2:FA$2)),EZ22:FA22),Solutions!$B$9),Solutions!$B$9),DC21)</f>
        <v>6557301340005</v>
      </c>
      <c r="DD22" s="2">
        <f t="shared" ca="1" si="100"/>
        <v>39658412782232</v>
      </c>
      <c r="DE22" s="2">
        <f ca="1">DD22*2-IF(DD22*2&gt;=Solutions!$B$9,Solutions!$B$9,0)</f>
        <v>79316825564464</v>
      </c>
      <c r="DF22" s="2">
        <f ca="1">DE22*2-IF(DE22*2&gt;=Solutions!$B$9,Solutions!$B$9,0)</f>
        <v>39317933614881</v>
      </c>
      <c r="DG22" s="2">
        <f ca="1">DF22*2-IF(DF22*2&gt;=Solutions!$B$9,Solutions!$B$9,0)</f>
        <v>78635867229762</v>
      </c>
      <c r="DH22" s="2">
        <f ca="1">DG22*2-IF(DG22*2&gt;=Solutions!$B$9,Solutions!$B$9,0)</f>
        <v>37956016945477</v>
      </c>
      <c r="DI22" s="2">
        <f ca="1">DH22*2-IF(DH22*2&gt;=Solutions!$B$9,Solutions!$B$9,0)</f>
        <v>75912033890954</v>
      </c>
      <c r="DJ22" s="2">
        <f ca="1">DI22*2-IF(DI22*2&gt;=Solutions!$B$9,Solutions!$B$9,0)</f>
        <v>32508350267861</v>
      </c>
      <c r="DK22" s="2">
        <f ca="1">DJ22*2-IF(DJ22*2&gt;=Solutions!$B$9,Solutions!$B$9,0)</f>
        <v>65016700535722</v>
      </c>
      <c r="DL22" s="2">
        <f ca="1">DK22*2-IF(DK22*2&gt;=Solutions!$B$9,Solutions!$B$9,0)</f>
        <v>10717683557397</v>
      </c>
      <c r="DM22" s="2">
        <f ca="1">DL22*2-IF(DL22*2&gt;=Solutions!$B$9,Solutions!$B$9,0)</f>
        <v>21435367114794</v>
      </c>
      <c r="DN22" s="2">
        <f ca="1">DM22*2-IF(DM22*2&gt;=Solutions!$B$9,Solutions!$B$9,0)</f>
        <v>42870734229588</v>
      </c>
      <c r="DO22" s="2">
        <f ca="1">DN22*2-IF(DN22*2&gt;=Solutions!$B$9,Solutions!$B$9,0)</f>
        <v>85741468459176</v>
      </c>
      <c r="DP22" s="2">
        <f ca="1">DO22*2-IF(DO22*2&gt;=Solutions!$B$9,Solutions!$B$9,0)</f>
        <v>52167219404305</v>
      </c>
      <c r="DQ22" s="2">
        <f ca="1">DP22*2-IF(DP22*2&gt;=Solutions!$B$9,Solutions!$B$9,0)</f>
        <v>104334438808610</v>
      </c>
      <c r="DR22" s="2">
        <f ca="1">DQ22*2-IF(DQ22*2&gt;=Solutions!$B$9,Solutions!$B$9,0)</f>
        <v>89353160103173</v>
      </c>
      <c r="DS22" s="2">
        <f ca="1">DR22*2-IF(DR22*2&gt;=Solutions!$B$9,Solutions!$B$9,0)</f>
        <v>59390602692299</v>
      </c>
      <c r="DT22" s="2">
        <f ca="1">DS22*2-IF(DS22*2&gt;=Solutions!$B$9,Solutions!$B$9,0)</f>
        <v>118781205384598</v>
      </c>
      <c r="DU22" s="2">
        <f ca="1">DT22*2-IF(DT22*2&gt;=Solutions!$B$9,Solutions!$B$9,0)</f>
        <v>118246693255149</v>
      </c>
      <c r="DV22" s="2">
        <f ca="1">DU22*2-IF(DU22*2&gt;=Solutions!$B$9,Solutions!$B$9,0)</f>
        <v>117177668996251</v>
      </c>
      <c r="DW22" s="2">
        <f ca="1">DV22*2-IF(DV22*2&gt;=Solutions!$B$9,Solutions!$B$9,0)</f>
        <v>115039620478455</v>
      </c>
      <c r="DX22" s="2">
        <f ca="1">DW22*2-IF(DW22*2&gt;=Solutions!$B$9,Solutions!$B$9,0)</f>
        <v>110763523442863</v>
      </c>
      <c r="DY22" s="2">
        <f ca="1">DX22*2-IF(DX22*2&gt;=Solutions!$B$9,Solutions!$B$9,0)</f>
        <v>102211329371679</v>
      </c>
      <c r="DZ22" s="2">
        <f ca="1">DY22*2-IF(DY22*2&gt;=Solutions!$B$9,Solutions!$B$9,0)</f>
        <v>85106941229311</v>
      </c>
      <c r="EA22" s="2">
        <f ca="1">DZ22*2-IF(DZ22*2&gt;=Solutions!$B$9,Solutions!$B$9,0)</f>
        <v>50898164944575</v>
      </c>
      <c r="EB22" s="2">
        <f ca="1">EA22*2-IF(EA22*2&gt;=Solutions!$B$9,Solutions!$B$9,0)</f>
        <v>101796329889150</v>
      </c>
      <c r="EC22" s="2">
        <f ca="1">EB22*2-IF(EB22*2&gt;=Solutions!$B$9,Solutions!$B$9,0)</f>
        <v>84276942264253</v>
      </c>
      <c r="ED22" s="2">
        <f ca="1">EC22*2-IF(EC22*2&gt;=Solutions!$B$9,Solutions!$B$9,0)</f>
        <v>49238167014459</v>
      </c>
      <c r="EE22" s="2">
        <f ca="1">ED22*2-IF(ED22*2&gt;=Solutions!$B$9,Solutions!$B$9,0)</f>
        <v>98476334028918</v>
      </c>
      <c r="EF22" s="2">
        <f ca="1">EE22*2-IF(EE22*2&gt;=Solutions!$B$9,Solutions!$B$9,0)</f>
        <v>77636950543789</v>
      </c>
      <c r="EG22" s="2">
        <f ca="1">EF22*2-IF(EF22*2&gt;=Solutions!$B$9,Solutions!$B$9,0)</f>
        <v>35958183573531</v>
      </c>
      <c r="EH22" s="2">
        <f ca="1">EG22*2-IF(EG22*2&gt;=Solutions!$B$9,Solutions!$B$9,0)</f>
        <v>71916367147062</v>
      </c>
      <c r="EI22" s="2">
        <f ca="1">EH22*2-IF(EH22*2&gt;=Solutions!$B$9,Solutions!$B$9,0)</f>
        <v>24517016780077</v>
      </c>
      <c r="EJ22" s="2">
        <f ca="1">EI22*2-IF(EI22*2&gt;=Solutions!$B$9,Solutions!$B$9,0)</f>
        <v>49034033560154</v>
      </c>
      <c r="EK22" s="2">
        <f ca="1">EJ22*2-IF(EJ22*2&gt;=Solutions!$B$9,Solutions!$B$9,0)</f>
        <v>98068067120308</v>
      </c>
      <c r="EL22" s="2">
        <f ca="1">EK22*2-IF(EK22*2&gt;=Solutions!$B$9,Solutions!$B$9,0)</f>
        <v>76820416726569</v>
      </c>
      <c r="EM22" s="2">
        <f ca="1">EL22*2-IF(EL22*2&gt;=Solutions!$B$9,Solutions!$B$9,0)</f>
        <v>34325115939091</v>
      </c>
      <c r="EN22" s="2">
        <f ca="1">EM22*2-IF(EM22*2&gt;=Solutions!$B$9,Solutions!$B$9,0)</f>
        <v>68650231878182</v>
      </c>
      <c r="EO22" s="2">
        <f ca="1">EN22*2-IF(EN22*2&gt;=Solutions!$B$9,Solutions!$B$9,0)</f>
        <v>17984746242317</v>
      </c>
      <c r="EP22" s="2">
        <f ca="1">EO22*2-IF(EO22*2&gt;=Solutions!$B$9,Solutions!$B$9,0)</f>
        <v>35969492484634</v>
      </c>
      <c r="EQ22" s="2">
        <f ca="1">EP22*2-IF(EP22*2&gt;=Solutions!$B$9,Solutions!$B$9,0)</f>
        <v>71938984969268</v>
      </c>
      <c r="ER22" s="2">
        <f ca="1">EQ22*2-IF(EQ22*2&gt;=Solutions!$B$9,Solutions!$B$9,0)</f>
        <v>24562252424489</v>
      </c>
      <c r="ES22" s="2">
        <f ca="1">ER22*2-IF(ER22*2&gt;=Solutions!$B$9,Solutions!$B$9,0)</f>
        <v>49124504848978</v>
      </c>
      <c r="ET22" s="2">
        <f ca="1">ES22*2-IF(ES22*2&gt;=Solutions!$B$9,Solutions!$B$9,0)</f>
        <v>98249009697956</v>
      </c>
      <c r="EU22" s="2">
        <f ca="1">ET22*2-IF(ET22*2&gt;=Solutions!$B$9,Solutions!$B$9,0)</f>
        <v>77182301881865</v>
      </c>
      <c r="EV22" s="2">
        <f ca="1">EU22*2-IF(EU22*2&gt;=Solutions!$B$9,Solutions!$B$9,0)</f>
        <v>35048886249683</v>
      </c>
      <c r="EW22" s="2">
        <f ca="1">EV22*2-IF(EV22*2&gt;=Solutions!$B$9,Solutions!$B$9,0)</f>
        <v>70097772499366</v>
      </c>
      <c r="EX22" s="2">
        <f ca="1">EW22*2-IF(EW22*2&gt;=Solutions!$B$9,Solutions!$B$9,0)</f>
        <v>20879827484685</v>
      </c>
      <c r="EY22" s="2">
        <f ca="1">EX22*2-IF(EX22*2&gt;=Solutions!$B$9,Solutions!$B$9,0)</f>
        <v>41759654969370</v>
      </c>
      <c r="EZ22" s="2">
        <f ca="1">EY22*2-IF(EY22*2&gt;=Solutions!$B$9,Solutions!$B$9,0)</f>
        <v>83519309938740</v>
      </c>
      <c r="FA22" s="2">
        <f ca="1">EZ22*2-IF(EZ22*2&gt;=Solutions!$B$9,Solutions!$B$9,0)</f>
        <v>47722902363433</v>
      </c>
    </row>
    <row r="23" spans="1:157">
      <c r="A23" s="1">
        <v>20</v>
      </c>
      <c r="B23" s="1">
        <f t="shared" si="101"/>
        <v>1048576</v>
      </c>
      <c r="C23" s="1">
        <f ca="1">MOD(MOD(SUMPRODUCT(--ISODD(INT(C22/D$2:K$2)),D23:K23),Solutions!$B$9)+MOD(SUMPRODUCT(--ISODD(INT(C22/L$2:S$2)),L23:S23),Solutions!$B$9)+MOD(SUMPRODUCT(--ISODD(INT(C22/T$2:AA$2)),T23:AA23),Solutions!$B$9)+MOD(SUMPRODUCT(--ISODD(INT(C22/AB$2:AI$2)),AB23:AI23),Solutions!$B$9)+MOD(SUMPRODUCT(--ISODD(INT(C22/AJ$2:AQ$2)),AJ23:AQ23),Solutions!$B$9)+MOD(SUMPRODUCT(--ISODD(INT(C22/AR$2:AY$2)),AR23:AY23),Solutions!$B$9)+MOD(SUMPRODUCT(--ISODD(INT(C22/AZ$2:BA$2)),AZ23:BA23),Solutions!$B$9),Solutions!$B$9)</f>
        <v>78150962451417</v>
      </c>
      <c r="D23" s="2">
        <f t="shared" ca="1" si="102"/>
        <v>66415739780435</v>
      </c>
      <c r="E23" s="2">
        <f ca="1">D23*2-IF(D23*2&gt;=Solutions!$B$9,Solutions!$B$9,0)</f>
        <v>13515762046823</v>
      </c>
      <c r="F23" s="2">
        <f ca="1">E23*2-IF(E23*2&gt;=Solutions!$B$9,Solutions!$B$9,0)</f>
        <v>27031524093646</v>
      </c>
      <c r="G23" s="2">
        <f ca="1">F23*2-IF(F23*2&gt;=Solutions!$B$9,Solutions!$B$9,0)</f>
        <v>54063048187292</v>
      </c>
      <c r="H23" s="2">
        <f ca="1">G23*2-IF(G23*2&gt;=Solutions!$B$9,Solutions!$B$9,0)</f>
        <v>108126096374584</v>
      </c>
      <c r="I23" s="2">
        <f ca="1">H23*2-IF(H23*2&gt;=Solutions!$B$9,Solutions!$B$9,0)</f>
        <v>96936475235121</v>
      </c>
      <c r="J23" s="2">
        <f ca="1">I23*2-IF(I23*2&gt;=Solutions!$B$9,Solutions!$B$9,0)</f>
        <v>74557232956195</v>
      </c>
      <c r="K23" s="2">
        <f ca="1">J23*2-IF(J23*2&gt;=Solutions!$B$9,Solutions!$B$9,0)</f>
        <v>29798748398343</v>
      </c>
      <c r="L23" s="2">
        <f ca="1">K23*2-IF(K23*2&gt;=Solutions!$B$9,Solutions!$B$9,0)</f>
        <v>59597496796686</v>
      </c>
      <c r="M23" s="2">
        <f ca="1">L23*2-IF(L23*2&gt;=Solutions!$B$9,Solutions!$B$9,0)</f>
        <v>119194993593372</v>
      </c>
      <c r="N23" s="2">
        <f ca="1">M23*2-IF(M23*2&gt;=Solutions!$B$9,Solutions!$B$9,0)</f>
        <v>119074269672697</v>
      </c>
      <c r="O23" s="2">
        <f ca="1">N23*2-IF(N23*2&gt;=Solutions!$B$9,Solutions!$B$9,0)</f>
        <v>118832821831347</v>
      </c>
      <c r="P23" s="2">
        <f ca="1">O23*2-IF(O23*2&gt;=Solutions!$B$9,Solutions!$B$9,0)</f>
        <v>118349926148647</v>
      </c>
      <c r="Q23" s="2">
        <f ca="1">P23*2-IF(P23*2&gt;=Solutions!$B$9,Solutions!$B$9,0)</f>
        <v>117384134783247</v>
      </c>
      <c r="R23" s="2">
        <f ca="1">Q23*2-IF(Q23*2&gt;=Solutions!$B$9,Solutions!$B$9,0)</f>
        <v>115452552052447</v>
      </c>
      <c r="S23" s="2">
        <f ca="1">R23*2-IF(R23*2&gt;=Solutions!$B$9,Solutions!$B$9,0)</f>
        <v>111589386590847</v>
      </c>
      <c r="T23" s="2">
        <f ca="1">S23*2-IF(S23*2&gt;=Solutions!$B$9,Solutions!$B$9,0)</f>
        <v>103863055667647</v>
      </c>
      <c r="U23" s="2">
        <f ca="1">T23*2-IF(T23*2&gt;=Solutions!$B$9,Solutions!$B$9,0)</f>
        <v>88410393821247</v>
      </c>
      <c r="V23" s="2">
        <f ca="1">U23*2-IF(U23*2&gt;=Solutions!$B$9,Solutions!$B$9,0)</f>
        <v>57505070128447</v>
      </c>
      <c r="W23" s="2">
        <f ca="1">V23*2-IF(V23*2&gt;=Solutions!$B$9,Solutions!$B$9,0)</f>
        <v>115010140256894</v>
      </c>
      <c r="X23" s="2">
        <f ca="1">W23*2-IF(W23*2&gt;=Solutions!$B$9,Solutions!$B$9,0)</f>
        <v>110704562999741</v>
      </c>
      <c r="Y23" s="2">
        <f ca="1">X23*2-IF(X23*2&gt;=Solutions!$B$9,Solutions!$B$9,0)</f>
        <v>102093408485435</v>
      </c>
      <c r="Z23" s="2">
        <f ca="1">Y23*2-IF(Y23*2&gt;=Solutions!$B$9,Solutions!$B$9,0)</f>
        <v>84871099456823</v>
      </c>
      <c r="AA23" s="2">
        <f ca="1">Z23*2-IF(Z23*2&gt;=Solutions!$B$9,Solutions!$B$9,0)</f>
        <v>50426481399599</v>
      </c>
      <c r="AB23" s="2">
        <f ca="1">AA23*2-IF(AA23*2&gt;=Solutions!$B$9,Solutions!$B$9,0)</f>
        <v>100852962799198</v>
      </c>
      <c r="AC23" s="2">
        <f ca="1">AB23*2-IF(AB23*2&gt;=Solutions!$B$9,Solutions!$B$9,0)</f>
        <v>82390208084349</v>
      </c>
      <c r="AD23" s="2">
        <f ca="1">AC23*2-IF(AC23*2&gt;=Solutions!$B$9,Solutions!$B$9,0)</f>
        <v>45464698654651</v>
      </c>
      <c r="AE23" s="2">
        <f ca="1">AD23*2-IF(AD23*2&gt;=Solutions!$B$9,Solutions!$B$9,0)</f>
        <v>90929397309302</v>
      </c>
      <c r="AF23" s="2">
        <f ca="1">AE23*2-IF(AE23*2&gt;=Solutions!$B$9,Solutions!$B$9,0)</f>
        <v>62543077104557</v>
      </c>
      <c r="AG23" s="2">
        <f ca="1">AF23*2-IF(AF23*2&gt;=Solutions!$B$9,Solutions!$B$9,0)</f>
        <v>5770436695067</v>
      </c>
      <c r="AH23" s="2">
        <f ca="1">AG23*2-IF(AG23*2&gt;=Solutions!$B$9,Solutions!$B$9,0)</f>
        <v>11540873390134</v>
      </c>
      <c r="AI23" s="2">
        <f ca="1">AH23*2-IF(AH23*2&gt;=Solutions!$B$9,Solutions!$B$9,0)</f>
        <v>23081746780268</v>
      </c>
      <c r="AJ23" s="2">
        <f ca="1">AI23*2-IF(AI23*2&gt;=Solutions!$B$9,Solutions!$B$9,0)</f>
        <v>46163493560536</v>
      </c>
      <c r="AK23" s="2">
        <f ca="1">AJ23*2-IF(AJ23*2&gt;=Solutions!$B$9,Solutions!$B$9,0)</f>
        <v>92326987121072</v>
      </c>
      <c r="AL23" s="2">
        <f ca="1">AK23*2-IF(AK23*2&gt;=Solutions!$B$9,Solutions!$B$9,0)</f>
        <v>65338256728097</v>
      </c>
      <c r="AM23" s="2">
        <f ca="1">AL23*2-IF(AL23*2&gt;=Solutions!$B$9,Solutions!$B$9,0)</f>
        <v>11360795942147</v>
      </c>
      <c r="AN23" s="2">
        <f ca="1">AM23*2-IF(AM23*2&gt;=Solutions!$B$9,Solutions!$B$9,0)</f>
        <v>22721591884294</v>
      </c>
      <c r="AO23" s="2">
        <f ca="1">AN23*2-IF(AN23*2&gt;=Solutions!$B$9,Solutions!$B$9,0)</f>
        <v>45443183768588</v>
      </c>
      <c r="AP23" s="2">
        <f ca="1">AO23*2-IF(AO23*2&gt;=Solutions!$B$9,Solutions!$B$9,0)</f>
        <v>90886367537176</v>
      </c>
      <c r="AQ23" s="2">
        <f ca="1">AP23*2-IF(AP23*2&gt;=Solutions!$B$9,Solutions!$B$9,0)</f>
        <v>62457017560305</v>
      </c>
      <c r="AR23" s="2">
        <f ca="1">AQ23*2-IF(AQ23*2&gt;=Solutions!$B$9,Solutions!$B$9,0)</f>
        <v>5598317606563</v>
      </c>
      <c r="AS23" s="2">
        <f ca="1">AR23*2-IF(AR23*2&gt;=Solutions!$B$9,Solutions!$B$9,0)</f>
        <v>11196635213126</v>
      </c>
      <c r="AT23" s="2">
        <f ca="1">AS23*2-IF(AS23*2&gt;=Solutions!$B$9,Solutions!$B$9,0)</f>
        <v>22393270426252</v>
      </c>
      <c r="AU23" s="2">
        <f ca="1">AT23*2-IF(AT23*2&gt;=Solutions!$B$9,Solutions!$B$9,0)</f>
        <v>44786540852504</v>
      </c>
      <c r="AV23" s="2">
        <f ca="1">AU23*2-IF(AU23*2&gt;=Solutions!$B$9,Solutions!$B$9,0)</f>
        <v>89573081705008</v>
      </c>
      <c r="AW23" s="2">
        <f ca="1">AV23*2-IF(AV23*2&gt;=Solutions!$B$9,Solutions!$B$9,0)</f>
        <v>59830445895969</v>
      </c>
      <c r="AX23" s="2">
        <f ca="1">AW23*2-IF(AW23*2&gt;=Solutions!$B$9,Solutions!$B$9,0)</f>
        <v>345174277891</v>
      </c>
      <c r="AY23" s="2">
        <f ca="1">AX23*2-IF(AX23*2&gt;=Solutions!$B$9,Solutions!$B$9,0)</f>
        <v>690348555782</v>
      </c>
      <c r="AZ23" s="2">
        <f ca="1">AY23*2-IF(AY23*2&gt;=Solutions!$B$9,Solutions!$B$9,0)</f>
        <v>1380697111564</v>
      </c>
      <c r="BA23" s="2">
        <f ca="1">AZ23*2-IF(AZ23*2&gt;=Solutions!$B$9,Solutions!$B$9,0)</f>
        <v>2761394223128</v>
      </c>
      <c r="BB23" s="1">
        <f ca="1">MOD(MOD(SUMPRODUCT(--ISODD(INT(BB22/BC$2:BJ$2)),BC23:BJ23),Solutions!$B$9)+MOD(SUMPRODUCT(--ISODD(INT(BB22/BK$2:BR$2)),BK23:BR23),Solutions!$B$9)+MOD(SUMPRODUCT(--ISODD(INT(BB22/BS$2:BZ$2)),BS23:BZ23),Solutions!$B$9)+MOD(SUMPRODUCT(--ISODD(INT(BB22/CA$2:CH$2)),CA23:CH23),Solutions!$B$9)+MOD(SUMPRODUCT(--ISODD(INT(BB22/CI$2:CP$2)),CI23:CP23),Solutions!$B$9)+MOD(SUMPRODUCT(--ISODD(INT(BB22/CQ$2:CX$2)),CQ23:CX23),Solutions!$B$9)+MOD(SUMPRODUCT(--ISODD(INT(BB22/CY$2:CZ$2)),CY23:CZ23),Solutions!$B$9),Solutions!$B$9)</f>
        <v>80115156612450</v>
      </c>
      <c r="BC23" s="2">
        <f t="shared" ca="1" si="103"/>
        <v>66415739780434</v>
      </c>
      <c r="BD23" s="2">
        <f ca="1">BC23*2-IF(BC23*2&gt;=Solutions!$B$9,Solutions!$B$9,0)</f>
        <v>13515762046821</v>
      </c>
      <c r="BE23" s="2">
        <f ca="1">BD23*2-IF(BD23*2&gt;=Solutions!$B$9,Solutions!$B$9,0)</f>
        <v>27031524093642</v>
      </c>
      <c r="BF23" s="2">
        <f ca="1">BE23*2-IF(BE23*2&gt;=Solutions!$B$9,Solutions!$B$9,0)</f>
        <v>54063048187284</v>
      </c>
      <c r="BG23" s="2">
        <f ca="1">BF23*2-IF(BF23*2&gt;=Solutions!$B$9,Solutions!$B$9,0)</f>
        <v>108126096374568</v>
      </c>
      <c r="BH23" s="2">
        <f ca="1">BG23*2-IF(BG23*2&gt;=Solutions!$B$9,Solutions!$B$9,0)</f>
        <v>96936475235089</v>
      </c>
      <c r="BI23" s="2">
        <f ca="1">BH23*2-IF(BH23*2&gt;=Solutions!$B$9,Solutions!$B$9,0)</f>
        <v>74557232956131</v>
      </c>
      <c r="BJ23" s="2">
        <f ca="1">BI23*2-IF(BI23*2&gt;=Solutions!$B$9,Solutions!$B$9,0)</f>
        <v>29798748398215</v>
      </c>
      <c r="BK23" s="2">
        <f ca="1">BJ23*2-IF(BJ23*2&gt;=Solutions!$B$9,Solutions!$B$9,0)</f>
        <v>59597496796430</v>
      </c>
      <c r="BL23" s="2">
        <f ca="1">BK23*2-IF(BK23*2&gt;=Solutions!$B$9,Solutions!$B$9,0)</f>
        <v>119194993592860</v>
      </c>
      <c r="BM23" s="2">
        <f ca="1">BL23*2-IF(BL23*2&gt;=Solutions!$B$9,Solutions!$B$9,0)</f>
        <v>119074269671673</v>
      </c>
      <c r="BN23" s="2">
        <f ca="1">BM23*2-IF(BM23*2&gt;=Solutions!$B$9,Solutions!$B$9,0)</f>
        <v>118832821829299</v>
      </c>
      <c r="BO23" s="2">
        <f ca="1">BN23*2-IF(BN23*2&gt;=Solutions!$B$9,Solutions!$B$9,0)</f>
        <v>118349926144551</v>
      </c>
      <c r="BP23" s="2">
        <f ca="1">BO23*2-IF(BO23*2&gt;=Solutions!$B$9,Solutions!$B$9,0)</f>
        <v>117384134775055</v>
      </c>
      <c r="BQ23" s="2">
        <f ca="1">BP23*2-IF(BP23*2&gt;=Solutions!$B$9,Solutions!$B$9,0)</f>
        <v>115452552036063</v>
      </c>
      <c r="BR23" s="2">
        <f ca="1">BQ23*2-IF(BQ23*2&gt;=Solutions!$B$9,Solutions!$B$9,0)</f>
        <v>111589386558079</v>
      </c>
      <c r="BS23" s="2">
        <f ca="1">BR23*2-IF(BR23*2&gt;=Solutions!$B$9,Solutions!$B$9,0)</f>
        <v>103863055602111</v>
      </c>
      <c r="BT23" s="2">
        <f ca="1">BS23*2-IF(BS23*2&gt;=Solutions!$B$9,Solutions!$B$9,0)</f>
        <v>88410393690175</v>
      </c>
      <c r="BU23" s="2">
        <f ca="1">BT23*2-IF(BT23*2&gt;=Solutions!$B$9,Solutions!$B$9,0)</f>
        <v>57505069866303</v>
      </c>
      <c r="BV23" s="2">
        <f ca="1">BU23*2-IF(BU23*2&gt;=Solutions!$B$9,Solutions!$B$9,0)</f>
        <v>115010139732606</v>
      </c>
      <c r="BW23" s="2">
        <f ca="1">BV23*2-IF(BV23*2&gt;=Solutions!$B$9,Solutions!$B$9,0)</f>
        <v>110704561951165</v>
      </c>
      <c r="BX23" s="2">
        <f ca="1">BW23*2-IF(BW23*2&gt;=Solutions!$B$9,Solutions!$B$9,0)</f>
        <v>102093406388283</v>
      </c>
      <c r="BY23" s="2">
        <f ca="1">BX23*2-IF(BX23*2&gt;=Solutions!$B$9,Solutions!$B$9,0)</f>
        <v>84871095262519</v>
      </c>
      <c r="BZ23" s="2">
        <f ca="1">BY23*2-IF(BY23*2&gt;=Solutions!$B$9,Solutions!$B$9,0)</f>
        <v>50426473010991</v>
      </c>
      <c r="CA23" s="2">
        <f ca="1">BZ23*2-IF(BZ23*2&gt;=Solutions!$B$9,Solutions!$B$9,0)</f>
        <v>100852946021982</v>
      </c>
      <c r="CB23" s="2">
        <f ca="1">CA23*2-IF(CA23*2&gt;=Solutions!$B$9,Solutions!$B$9,0)</f>
        <v>82390174529917</v>
      </c>
      <c r="CC23" s="2">
        <f ca="1">CB23*2-IF(CB23*2&gt;=Solutions!$B$9,Solutions!$B$9,0)</f>
        <v>45464631545787</v>
      </c>
      <c r="CD23" s="2">
        <f ca="1">CC23*2-IF(CC23*2&gt;=Solutions!$B$9,Solutions!$B$9,0)</f>
        <v>90929263091574</v>
      </c>
      <c r="CE23" s="2">
        <f ca="1">CD23*2-IF(CD23*2&gt;=Solutions!$B$9,Solutions!$B$9,0)</f>
        <v>62542808669101</v>
      </c>
      <c r="CF23" s="2">
        <f ca="1">CE23*2-IF(CE23*2&gt;=Solutions!$B$9,Solutions!$B$9,0)</f>
        <v>5769899824155</v>
      </c>
      <c r="CG23" s="2">
        <f ca="1">CF23*2-IF(CF23*2&gt;=Solutions!$B$9,Solutions!$B$9,0)</f>
        <v>11539799648310</v>
      </c>
      <c r="CH23" s="2">
        <f ca="1">CG23*2-IF(CG23*2&gt;=Solutions!$B$9,Solutions!$B$9,0)</f>
        <v>23079599296620</v>
      </c>
      <c r="CI23" s="2">
        <f ca="1">CH23*2-IF(CH23*2&gt;=Solutions!$B$9,Solutions!$B$9,0)</f>
        <v>46159198593240</v>
      </c>
      <c r="CJ23" s="2">
        <f ca="1">CI23*2-IF(CI23*2&gt;=Solutions!$B$9,Solutions!$B$9,0)</f>
        <v>92318397186480</v>
      </c>
      <c r="CK23" s="2">
        <f ca="1">CJ23*2-IF(CJ23*2&gt;=Solutions!$B$9,Solutions!$B$9,0)</f>
        <v>65321076858913</v>
      </c>
      <c r="CL23" s="2">
        <f ca="1">CK23*2-IF(CK23*2&gt;=Solutions!$B$9,Solutions!$B$9,0)</f>
        <v>11326436203779</v>
      </c>
      <c r="CM23" s="2">
        <f ca="1">CL23*2-IF(CL23*2&gt;=Solutions!$B$9,Solutions!$B$9,0)</f>
        <v>22652872407558</v>
      </c>
      <c r="CN23" s="2">
        <f ca="1">CM23*2-IF(CM23*2&gt;=Solutions!$B$9,Solutions!$B$9,0)</f>
        <v>45305744815116</v>
      </c>
      <c r="CO23" s="2">
        <f ca="1">CN23*2-IF(CN23*2&gt;=Solutions!$B$9,Solutions!$B$9,0)</f>
        <v>90611489630232</v>
      </c>
      <c r="CP23" s="2">
        <f ca="1">CO23*2-IF(CO23*2&gt;=Solutions!$B$9,Solutions!$B$9,0)</f>
        <v>61907261746417</v>
      </c>
      <c r="CQ23" s="2">
        <f ca="1">CP23*2-IF(CP23*2&gt;=Solutions!$B$9,Solutions!$B$9,0)</f>
        <v>4498805978787</v>
      </c>
      <c r="CR23" s="2">
        <f ca="1">CQ23*2-IF(CQ23*2&gt;=Solutions!$B$9,Solutions!$B$9,0)</f>
        <v>8997611957574</v>
      </c>
      <c r="CS23" s="2">
        <f ca="1">CR23*2-IF(CR23*2&gt;=Solutions!$B$9,Solutions!$B$9,0)</f>
        <v>17995223915148</v>
      </c>
      <c r="CT23" s="2">
        <f ca="1">CS23*2-IF(CS23*2&gt;=Solutions!$B$9,Solutions!$B$9,0)</f>
        <v>35990447830296</v>
      </c>
      <c r="CU23" s="2">
        <f ca="1">CT23*2-IF(CT23*2&gt;=Solutions!$B$9,Solutions!$B$9,0)</f>
        <v>71980895660592</v>
      </c>
      <c r="CV23" s="2">
        <f ca="1">CU23*2-IF(CU23*2&gt;=Solutions!$B$9,Solutions!$B$9,0)</f>
        <v>24646073807137</v>
      </c>
      <c r="CW23" s="2">
        <f ca="1">CV23*2-IF(CV23*2&gt;=Solutions!$B$9,Solutions!$B$9,0)</f>
        <v>49292147614274</v>
      </c>
      <c r="CX23" s="2">
        <f ca="1">CW23*2-IF(CW23*2&gt;=Solutions!$B$9,Solutions!$B$9,0)</f>
        <v>98584295228548</v>
      </c>
      <c r="CY23" s="2">
        <f ca="1">CX23*2-IF(CX23*2&gt;=Solutions!$B$9,Solutions!$B$9,0)</f>
        <v>77852872943049</v>
      </c>
      <c r="CZ23" s="2">
        <f ca="1">CY23*2-IF(CY23*2&gt;=Solutions!$B$9,Solutions!$B$9,0)</f>
        <v>36390028372051</v>
      </c>
      <c r="DA23" s="1">
        <f t="shared" si="104"/>
        <v>97028333</v>
      </c>
      <c r="DB23" s="1">
        <f ca="1">IF(ISODD(DA23),MOD(DB22+MOD(SUMPRODUCT(--ISODD(INT(C23/DD$2:DK$2)),DD23:DK23),Solutions!$B$9)+MOD(SUMPRODUCT(--ISODD(INT(C23/DL$2:DS$2)),DL23:DS23),Solutions!$B$9)+MOD(SUMPRODUCT(--ISODD(INT(C23/DT$2:EA$2)),DT23:EA23),Solutions!$B$9)+MOD(SUMPRODUCT(--ISODD(INT(C23/EB$2:EI$2)),EB23:EI23),Solutions!$B$9)+MOD(SUMPRODUCT(--ISODD(INT(C23/EJ$2:EQ$2)),EJ23:EQ23),Solutions!$B$9)+MOD(SUMPRODUCT(--ISODD(INT(C23/ER$2:EY$2)),ER23:EY23),Solutions!$B$9)+MOD(SUMPRODUCT(--ISODD(INT(C23/EZ$2:FA$2)),EZ23:FA23),Solutions!$B$9),Solutions!$B$9),DB22)</f>
        <v>102882032065516</v>
      </c>
      <c r="DC23" s="1">
        <f ca="1">IF(ISODD(DA23),MOD(MOD(SUMPRODUCT(--ISODD(INT(BB23/DD$2:DK$2)),DD23:DK23),Solutions!$B$9)+MOD(SUMPRODUCT(--ISODD(INT(BB23/DL$2:DS$2)),DL23:DS23),Solutions!$B$9)+MOD(SUMPRODUCT(--ISODD(INT(BB23/DT$2:EA$2)),DT23:EA23),Solutions!$B$9)+MOD(SUMPRODUCT(--ISODD(INT(BB23/EB$2:EI$2)),EB23:EI23),Solutions!$B$9)+MOD(SUMPRODUCT(--ISODD(INT(BB23/EJ$2:EQ$2)),EJ23:EQ23),Solutions!$B$9)+MOD(SUMPRODUCT(--ISODD(INT(BB23/ER$2:EY$2)),ER23:EY23),Solutions!$B$9)+MOD(SUMPRODUCT(--ISODD(INT(BB23/EZ$2:FA$2)),EZ23:FA23),Solutions!$B$9),Solutions!$B$9),DC22)</f>
        <v>45818208523364</v>
      </c>
      <c r="DD23" s="2">
        <f t="shared" ca="1" si="100"/>
        <v>6557301340005</v>
      </c>
      <c r="DE23" s="2">
        <f ca="1">DD23*2-IF(DD23*2&gt;=Solutions!$B$9,Solutions!$B$9,0)</f>
        <v>13114602680010</v>
      </c>
      <c r="DF23" s="2">
        <f ca="1">DE23*2-IF(DE23*2&gt;=Solutions!$B$9,Solutions!$B$9,0)</f>
        <v>26229205360020</v>
      </c>
      <c r="DG23" s="2">
        <f ca="1">DF23*2-IF(DF23*2&gt;=Solutions!$B$9,Solutions!$B$9,0)</f>
        <v>52458410720040</v>
      </c>
      <c r="DH23" s="2">
        <f ca="1">DG23*2-IF(DG23*2&gt;=Solutions!$B$9,Solutions!$B$9,0)</f>
        <v>104916821440080</v>
      </c>
      <c r="DI23" s="2">
        <f ca="1">DH23*2-IF(DH23*2&gt;=Solutions!$B$9,Solutions!$B$9,0)</f>
        <v>90517925366113</v>
      </c>
      <c r="DJ23" s="2">
        <f ca="1">DI23*2-IF(DI23*2&gt;=Solutions!$B$9,Solutions!$B$9,0)</f>
        <v>61720133218179</v>
      </c>
      <c r="DK23" s="2">
        <f ca="1">DJ23*2-IF(DJ23*2&gt;=Solutions!$B$9,Solutions!$B$9,0)</f>
        <v>4124548922311</v>
      </c>
      <c r="DL23" s="2">
        <f ca="1">DK23*2-IF(DK23*2&gt;=Solutions!$B$9,Solutions!$B$9,0)</f>
        <v>8249097844622</v>
      </c>
      <c r="DM23" s="2">
        <f ca="1">DL23*2-IF(DL23*2&gt;=Solutions!$B$9,Solutions!$B$9,0)</f>
        <v>16498195689244</v>
      </c>
      <c r="DN23" s="2">
        <f ca="1">DM23*2-IF(DM23*2&gt;=Solutions!$B$9,Solutions!$B$9,0)</f>
        <v>32996391378488</v>
      </c>
      <c r="DO23" s="2">
        <f ca="1">DN23*2-IF(DN23*2&gt;=Solutions!$B$9,Solutions!$B$9,0)</f>
        <v>65992782756976</v>
      </c>
      <c r="DP23" s="2">
        <f ca="1">DO23*2-IF(DO23*2&gt;=Solutions!$B$9,Solutions!$B$9,0)</f>
        <v>12669847999905</v>
      </c>
      <c r="DQ23" s="2">
        <f ca="1">DP23*2-IF(DP23*2&gt;=Solutions!$B$9,Solutions!$B$9,0)</f>
        <v>25339695999810</v>
      </c>
      <c r="DR23" s="2">
        <f ca="1">DQ23*2-IF(DQ23*2&gt;=Solutions!$B$9,Solutions!$B$9,0)</f>
        <v>50679391999620</v>
      </c>
      <c r="DS23" s="2">
        <f ca="1">DR23*2-IF(DR23*2&gt;=Solutions!$B$9,Solutions!$B$9,0)</f>
        <v>101358783999240</v>
      </c>
      <c r="DT23" s="2">
        <f ca="1">DS23*2-IF(DS23*2&gt;=Solutions!$B$9,Solutions!$B$9,0)</f>
        <v>83401850484433</v>
      </c>
      <c r="DU23" s="2">
        <f ca="1">DT23*2-IF(DT23*2&gt;=Solutions!$B$9,Solutions!$B$9,0)</f>
        <v>47487983454819</v>
      </c>
      <c r="DV23" s="2">
        <f ca="1">DU23*2-IF(DU23*2&gt;=Solutions!$B$9,Solutions!$B$9,0)</f>
        <v>94975966909638</v>
      </c>
      <c r="DW23" s="2">
        <f ca="1">DV23*2-IF(DV23*2&gt;=Solutions!$B$9,Solutions!$B$9,0)</f>
        <v>70636216305229</v>
      </c>
      <c r="DX23" s="2">
        <f ca="1">DW23*2-IF(DW23*2&gt;=Solutions!$B$9,Solutions!$B$9,0)</f>
        <v>21956715096411</v>
      </c>
      <c r="DY23" s="2">
        <f ca="1">DX23*2-IF(DX23*2&gt;=Solutions!$B$9,Solutions!$B$9,0)</f>
        <v>43913430192822</v>
      </c>
      <c r="DZ23" s="2">
        <f ca="1">DY23*2-IF(DY23*2&gt;=Solutions!$B$9,Solutions!$B$9,0)</f>
        <v>87826860385644</v>
      </c>
      <c r="EA23" s="2">
        <f ca="1">DZ23*2-IF(DZ23*2&gt;=Solutions!$B$9,Solutions!$B$9,0)</f>
        <v>56338003257241</v>
      </c>
      <c r="EB23" s="2">
        <f ca="1">EA23*2-IF(EA23*2&gt;=Solutions!$B$9,Solutions!$B$9,0)</f>
        <v>112676006514482</v>
      </c>
      <c r="EC23" s="2">
        <f ca="1">EB23*2-IF(EB23*2&gt;=Solutions!$B$9,Solutions!$B$9,0)</f>
        <v>106036295514917</v>
      </c>
      <c r="ED23" s="2">
        <f ca="1">EC23*2-IF(EC23*2&gt;=Solutions!$B$9,Solutions!$B$9,0)</f>
        <v>92756873515787</v>
      </c>
      <c r="EE23" s="2">
        <f ca="1">ED23*2-IF(ED23*2&gt;=Solutions!$B$9,Solutions!$B$9,0)</f>
        <v>66198029517527</v>
      </c>
      <c r="EF23" s="2">
        <f ca="1">EE23*2-IF(EE23*2&gt;=Solutions!$B$9,Solutions!$B$9,0)</f>
        <v>13080341521007</v>
      </c>
      <c r="EG23" s="2">
        <f ca="1">EF23*2-IF(EF23*2&gt;=Solutions!$B$9,Solutions!$B$9,0)</f>
        <v>26160683042014</v>
      </c>
      <c r="EH23" s="2">
        <f ca="1">EG23*2-IF(EG23*2&gt;=Solutions!$B$9,Solutions!$B$9,0)</f>
        <v>52321366084028</v>
      </c>
      <c r="EI23" s="2">
        <f ca="1">EH23*2-IF(EH23*2&gt;=Solutions!$B$9,Solutions!$B$9,0)</f>
        <v>104642732168056</v>
      </c>
      <c r="EJ23" s="2">
        <f ca="1">EI23*2-IF(EI23*2&gt;=Solutions!$B$9,Solutions!$B$9,0)</f>
        <v>89969746822065</v>
      </c>
      <c r="EK23" s="2">
        <f ca="1">EJ23*2-IF(EJ23*2&gt;=Solutions!$B$9,Solutions!$B$9,0)</f>
        <v>60623776130083</v>
      </c>
      <c r="EL23" s="2">
        <f ca="1">EK23*2-IF(EK23*2&gt;=Solutions!$B$9,Solutions!$B$9,0)</f>
        <v>1931834746119</v>
      </c>
      <c r="EM23" s="2">
        <f ca="1">EL23*2-IF(EL23*2&gt;=Solutions!$B$9,Solutions!$B$9,0)</f>
        <v>3863669492238</v>
      </c>
      <c r="EN23" s="2">
        <f ca="1">EM23*2-IF(EM23*2&gt;=Solutions!$B$9,Solutions!$B$9,0)</f>
        <v>7727338984476</v>
      </c>
      <c r="EO23" s="2">
        <f ca="1">EN23*2-IF(EN23*2&gt;=Solutions!$B$9,Solutions!$B$9,0)</f>
        <v>15454677968952</v>
      </c>
      <c r="EP23" s="2">
        <f ca="1">EO23*2-IF(EO23*2&gt;=Solutions!$B$9,Solutions!$B$9,0)</f>
        <v>30909355937904</v>
      </c>
      <c r="EQ23" s="2">
        <f ca="1">EP23*2-IF(EP23*2&gt;=Solutions!$B$9,Solutions!$B$9,0)</f>
        <v>61818711875808</v>
      </c>
      <c r="ER23" s="2">
        <f ca="1">EQ23*2-IF(EQ23*2&gt;=Solutions!$B$9,Solutions!$B$9,0)</f>
        <v>4321706237569</v>
      </c>
      <c r="ES23" s="2">
        <f ca="1">ER23*2-IF(ER23*2&gt;=Solutions!$B$9,Solutions!$B$9,0)</f>
        <v>8643412475138</v>
      </c>
      <c r="ET23" s="2">
        <f ca="1">ES23*2-IF(ES23*2&gt;=Solutions!$B$9,Solutions!$B$9,0)</f>
        <v>17286824950276</v>
      </c>
      <c r="EU23" s="2">
        <f ca="1">ET23*2-IF(ET23*2&gt;=Solutions!$B$9,Solutions!$B$9,0)</f>
        <v>34573649900552</v>
      </c>
      <c r="EV23" s="2">
        <f ca="1">EU23*2-IF(EU23*2&gt;=Solutions!$B$9,Solutions!$B$9,0)</f>
        <v>69147299801104</v>
      </c>
      <c r="EW23" s="2">
        <f ca="1">EV23*2-IF(EV23*2&gt;=Solutions!$B$9,Solutions!$B$9,0)</f>
        <v>18978882088161</v>
      </c>
      <c r="EX23" s="2">
        <f ca="1">EW23*2-IF(EW23*2&gt;=Solutions!$B$9,Solutions!$B$9,0)</f>
        <v>37957764176322</v>
      </c>
      <c r="EY23" s="2">
        <f ca="1">EX23*2-IF(EX23*2&gt;=Solutions!$B$9,Solutions!$B$9,0)</f>
        <v>75915528352644</v>
      </c>
      <c r="EZ23" s="2">
        <f ca="1">EY23*2-IF(EY23*2&gt;=Solutions!$B$9,Solutions!$B$9,0)</f>
        <v>32515339191241</v>
      </c>
      <c r="FA23" s="2">
        <f ca="1">EZ23*2-IF(EZ23*2&gt;=Solutions!$B$9,Solutions!$B$9,0)</f>
        <v>65030678382482</v>
      </c>
    </row>
    <row r="24" spans="1:157">
      <c r="A24" s="1">
        <v>21</v>
      </c>
      <c r="B24" s="1">
        <f t="shared" si="101"/>
        <v>2097152</v>
      </c>
      <c r="C24" s="1">
        <f ca="1">MOD(MOD(SUMPRODUCT(--ISODD(INT(C23/D$2:K$2)),D24:K24),Solutions!$B$9)+MOD(SUMPRODUCT(--ISODD(INT(C23/L$2:S$2)),L24:S24),Solutions!$B$9)+MOD(SUMPRODUCT(--ISODD(INT(C23/T$2:AA$2)),T24:AA24),Solutions!$B$9)+MOD(SUMPRODUCT(--ISODD(INT(C23/AB$2:AI$2)),AB24:AI24),Solutions!$B$9)+MOD(SUMPRODUCT(--ISODD(INT(C23/AJ$2:AQ$2)),AJ24:AQ24),Solutions!$B$9)+MOD(SUMPRODUCT(--ISODD(INT(C23/AR$2:AY$2)),AR24:AY24),Solutions!$B$9)+MOD(SUMPRODUCT(--ISODD(INT(C23/AZ$2:BA$2)),AZ24:BA24),Solutions!$B$9),Solutions!$B$9)</f>
        <v>21193611109461</v>
      </c>
      <c r="D24" s="2">
        <f t="shared" ca="1" si="102"/>
        <v>80115156612451</v>
      </c>
      <c r="E24" s="2">
        <f ca="1">D24*2-IF(D24*2&gt;=Solutions!$B$9,Solutions!$B$9,0)</f>
        <v>40914595710855</v>
      </c>
      <c r="F24" s="2">
        <f ca="1">E24*2-IF(E24*2&gt;=Solutions!$B$9,Solutions!$B$9,0)</f>
        <v>81829191421710</v>
      </c>
      <c r="G24" s="2">
        <f ca="1">F24*2-IF(F24*2&gt;=Solutions!$B$9,Solutions!$B$9,0)</f>
        <v>44342665329373</v>
      </c>
      <c r="H24" s="2">
        <f ca="1">G24*2-IF(G24*2&gt;=Solutions!$B$9,Solutions!$B$9,0)</f>
        <v>88685330658746</v>
      </c>
      <c r="I24" s="2">
        <f ca="1">H24*2-IF(H24*2&gt;=Solutions!$B$9,Solutions!$B$9,0)</f>
        <v>58054943803445</v>
      </c>
      <c r="J24" s="2">
        <f ca="1">I24*2-IF(I24*2&gt;=Solutions!$B$9,Solutions!$B$9,0)</f>
        <v>116109887606890</v>
      </c>
      <c r="K24" s="2">
        <f ca="1">J24*2-IF(J24*2&gt;=Solutions!$B$9,Solutions!$B$9,0)</f>
        <v>112904057699733</v>
      </c>
      <c r="L24" s="2">
        <f ca="1">K24*2-IF(K24*2&gt;=Solutions!$B$9,Solutions!$B$9,0)</f>
        <v>106492397885419</v>
      </c>
      <c r="M24" s="2">
        <f ca="1">L24*2-IF(L24*2&gt;=Solutions!$B$9,Solutions!$B$9,0)</f>
        <v>93669078256791</v>
      </c>
      <c r="N24" s="2">
        <f ca="1">M24*2-IF(M24*2&gt;=Solutions!$B$9,Solutions!$B$9,0)</f>
        <v>68022438999535</v>
      </c>
      <c r="O24" s="2">
        <f ca="1">N24*2-IF(N24*2&gt;=Solutions!$B$9,Solutions!$B$9,0)</f>
        <v>16729160485023</v>
      </c>
      <c r="P24" s="2">
        <f ca="1">O24*2-IF(O24*2&gt;=Solutions!$B$9,Solutions!$B$9,0)</f>
        <v>33458320970046</v>
      </c>
      <c r="Q24" s="2">
        <f ca="1">P24*2-IF(P24*2&gt;=Solutions!$B$9,Solutions!$B$9,0)</f>
        <v>66916641940092</v>
      </c>
      <c r="R24" s="2">
        <f ca="1">Q24*2-IF(Q24*2&gt;=Solutions!$B$9,Solutions!$B$9,0)</f>
        <v>14517566366137</v>
      </c>
      <c r="S24" s="2">
        <f ca="1">R24*2-IF(R24*2&gt;=Solutions!$B$9,Solutions!$B$9,0)</f>
        <v>29035132732274</v>
      </c>
      <c r="T24" s="2">
        <f ca="1">S24*2-IF(S24*2&gt;=Solutions!$B$9,Solutions!$B$9,0)</f>
        <v>58070265464548</v>
      </c>
      <c r="U24" s="2">
        <f ca="1">T24*2-IF(T24*2&gt;=Solutions!$B$9,Solutions!$B$9,0)</f>
        <v>116140530929096</v>
      </c>
      <c r="V24" s="2">
        <f ca="1">U24*2-IF(U24*2&gt;=Solutions!$B$9,Solutions!$B$9,0)</f>
        <v>112965344344145</v>
      </c>
      <c r="W24" s="2">
        <f ca="1">V24*2-IF(V24*2&gt;=Solutions!$B$9,Solutions!$B$9,0)</f>
        <v>106614971174243</v>
      </c>
      <c r="X24" s="2">
        <f ca="1">W24*2-IF(W24*2&gt;=Solutions!$B$9,Solutions!$B$9,0)</f>
        <v>93914224834439</v>
      </c>
      <c r="Y24" s="2">
        <f ca="1">X24*2-IF(X24*2&gt;=Solutions!$B$9,Solutions!$B$9,0)</f>
        <v>68512732154831</v>
      </c>
      <c r="Z24" s="2">
        <f ca="1">Y24*2-IF(Y24*2&gt;=Solutions!$B$9,Solutions!$B$9,0)</f>
        <v>17709746795615</v>
      </c>
      <c r="AA24" s="2">
        <f ca="1">Z24*2-IF(Z24*2&gt;=Solutions!$B$9,Solutions!$B$9,0)</f>
        <v>35419493591230</v>
      </c>
      <c r="AB24" s="2">
        <f ca="1">AA24*2-IF(AA24*2&gt;=Solutions!$B$9,Solutions!$B$9,0)</f>
        <v>70838987182460</v>
      </c>
      <c r="AC24" s="2">
        <f ca="1">AB24*2-IF(AB24*2&gt;=Solutions!$B$9,Solutions!$B$9,0)</f>
        <v>22362256850873</v>
      </c>
      <c r="AD24" s="2">
        <f ca="1">AC24*2-IF(AC24*2&gt;=Solutions!$B$9,Solutions!$B$9,0)</f>
        <v>44724513701746</v>
      </c>
      <c r="AE24" s="2">
        <f ca="1">AD24*2-IF(AD24*2&gt;=Solutions!$B$9,Solutions!$B$9,0)</f>
        <v>89449027403492</v>
      </c>
      <c r="AF24" s="2">
        <f ca="1">AE24*2-IF(AE24*2&gt;=Solutions!$B$9,Solutions!$B$9,0)</f>
        <v>59582337292937</v>
      </c>
      <c r="AG24" s="2">
        <f ca="1">AF24*2-IF(AF24*2&gt;=Solutions!$B$9,Solutions!$B$9,0)</f>
        <v>119164674585874</v>
      </c>
      <c r="AH24" s="2">
        <f ca="1">AG24*2-IF(AG24*2&gt;=Solutions!$B$9,Solutions!$B$9,0)</f>
        <v>119013631657701</v>
      </c>
      <c r="AI24" s="2">
        <f ca="1">AH24*2-IF(AH24*2&gt;=Solutions!$B$9,Solutions!$B$9,0)</f>
        <v>118711545801355</v>
      </c>
      <c r="AJ24" s="2">
        <f ca="1">AI24*2-IF(AI24*2&gt;=Solutions!$B$9,Solutions!$B$9,0)</f>
        <v>118107374088663</v>
      </c>
      <c r="AK24" s="2">
        <f ca="1">AJ24*2-IF(AJ24*2&gt;=Solutions!$B$9,Solutions!$B$9,0)</f>
        <v>116899030663279</v>
      </c>
      <c r="AL24" s="2">
        <f ca="1">AK24*2-IF(AK24*2&gt;=Solutions!$B$9,Solutions!$B$9,0)</f>
        <v>114482343812511</v>
      </c>
      <c r="AM24" s="2">
        <f ca="1">AL24*2-IF(AL24*2&gt;=Solutions!$B$9,Solutions!$B$9,0)</f>
        <v>109648970110975</v>
      </c>
      <c r="AN24" s="2">
        <f ca="1">AM24*2-IF(AM24*2&gt;=Solutions!$B$9,Solutions!$B$9,0)</f>
        <v>99982222707903</v>
      </c>
      <c r="AO24" s="2">
        <f ca="1">AN24*2-IF(AN24*2&gt;=Solutions!$B$9,Solutions!$B$9,0)</f>
        <v>80648727901759</v>
      </c>
      <c r="AP24" s="2">
        <f ca="1">AO24*2-IF(AO24*2&gt;=Solutions!$B$9,Solutions!$B$9,0)</f>
        <v>41981738289471</v>
      </c>
      <c r="AQ24" s="2">
        <f ca="1">AP24*2-IF(AP24*2&gt;=Solutions!$B$9,Solutions!$B$9,0)</f>
        <v>83963476578942</v>
      </c>
      <c r="AR24" s="2">
        <f ca="1">AQ24*2-IF(AQ24*2&gt;=Solutions!$B$9,Solutions!$B$9,0)</f>
        <v>48611235643837</v>
      </c>
      <c r="AS24" s="2">
        <f ca="1">AR24*2-IF(AR24*2&gt;=Solutions!$B$9,Solutions!$B$9,0)</f>
        <v>97222471287674</v>
      </c>
      <c r="AT24" s="2">
        <f ca="1">AS24*2-IF(AS24*2&gt;=Solutions!$B$9,Solutions!$B$9,0)</f>
        <v>75129225061301</v>
      </c>
      <c r="AU24" s="2">
        <f ca="1">AT24*2-IF(AT24*2&gt;=Solutions!$B$9,Solutions!$B$9,0)</f>
        <v>30942732608555</v>
      </c>
      <c r="AV24" s="2">
        <f ca="1">AU24*2-IF(AU24*2&gt;=Solutions!$B$9,Solutions!$B$9,0)</f>
        <v>61885465217110</v>
      </c>
      <c r="AW24" s="2">
        <f ca="1">AV24*2-IF(AV24*2&gt;=Solutions!$B$9,Solutions!$B$9,0)</f>
        <v>4455212920173</v>
      </c>
      <c r="AX24" s="2">
        <f ca="1">AW24*2-IF(AW24*2&gt;=Solutions!$B$9,Solutions!$B$9,0)</f>
        <v>8910425840346</v>
      </c>
      <c r="AY24" s="2">
        <f ca="1">AX24*2-IF(AX24*2&gt;=Solutions!$B$9,Solutions!$B$9,0)</f>
        <v>17820851680692</v>
      </c>
      <c r="AZ24" s="2">
        <f ca="1">AY24*2-IF(AY24*2&gt;=Solutions!$B$9,Solutions!$B$9,0)</f>
        <v>35641703361384</v>
      </c>
      <c r="BA24" s="2">
        <f ca="1">AZ24*2-IF(AZ24*2&gt;=Solutions!$B$9,Solutions!$B$9,0)</f>
        <v>71283406722768</v>
      </c>
      <c r="BB24" s="1">
        <f ca="1">MOD(MOD(SUMPRODUCT(--ISODD(INT(BB23/BC$2:BJ$2)),BC24:BJ24),Solutions!$B$9)+MOD(SUMPRODUCT(--ISODD(INT(BB23/BK$2:BR$2)),BK24:BR24),Solutions!$B$9)+MOD(SUMPRODUCT(--ISODD(INT(BB23/BS$2:BZ$2)),BS24:BZ24),Solutions!$B$9)+MOD(SUMPRODUCT(--ISODD(INT(BB23/CA$2:CH$2)),CA24:CH24),Solutions!$B$9)+MOD(SUMPRODUCT(--ISODD(INT(BB23/CI$2:CP$2)),CI24:CP24),Solutions!$B$9)+MOD(SUMPRODUCT(--ISODD(INT(BB23/CQ$2:CX$2)),CQ24:CX24),Solutions!$B$9)+MOD(SUMPRODUCT(--ISODD(INT(BB23/CY$2:CZ$2)),CY24:CZ24),Solutions!$B$9),Solutions!$B$9)</f>
        <v>47848968894287</v>
      </c>
      <c r="BC24" s="2">
        <f t="shared" ca="1" si="103"/>
        <v>80115156612450</v>
      </c>
      <c r="BD24" s="2">
        <f ca="1">BC24*2-IF(BC24*2&gt;=Solutions!$B$9,Solutions!$B$9,0)</f>
        <v>40914595710853</v>
      </c>
      <c r="BE24" s="2">
        <f ca="1">BD24*2-IF(BD24*2&gt;=Solutions!$B$9,Solutions!$B$9,0)</f>
        <v>81829191421706</v>
      </c>
      <c r="BF24" s="2">
        <f ca="1">BE24*2-IF(BE24*2&gt;=Solutions!$B$9,Solutions!$B$9,0)</f>
        <v>44342665329365</v>
      </c>
      <c r="BG24" s="2">
        <f ca="1">BF24*2-IF(BF24*2&gt;=Solutions!$B$9,Solutions!$B$9,0)</f>
        <v>88685330658730</v>
      </c>
      <c r="BH24" s="2">
        <f ca="1">BG24*2-IF(BG24*2&gt;=Solutions!$B$9,Solutions!$B$9,0)</f>
        <v>58054943803413</v>
      </c>
      <c r="BI24" s="2">
        <f ca="1">BH24*2-IF(BH24*2&gt;=Solutions!$B$9,Solutions!$B$9,0)</f>
        <v>116109887606826</v>
      </c>
      <c r="BJ24" s="2">
        <f ca="1">BI24*2-IF(BI24*2&gt;=Solutions!$B$9,Solutions!$B$9,0)</f>
        <v>112904057699605</v>
      </c>
      <c r="BK24" s="2">
        <f ca="1">BJ24*2-IF(BJ24*2&gt;=Solutions!$B$9,Solutions!$B$9,0)</f>
        <v>106492397885163</v>
      </c>
      <c r="BL24" s="2">
        <f ca="1">BK24*2-IF(BK24*2&gt;=Solutions!$B$9,Solutions!$B$9,0)</f>
        <v>93669078256279</v>
      </c>
      <c r="BM24" s="2">
        <f ca="1">BL24*2-IF(BL24*2&gt;=Solutions!$B$9,Solutions!$B$9,0)</f>
        <v>68022438998511</v>
      </c>
      <c r="BN24" s="2">
        <f ca="1">BM24*2-IF(BM24*2&gt;=Solutions!$B$9,Solutions!$B$9,0)</f>
        <v>16729160482975</v>
      </c>
      <c r="BO24" s="2">
        <f ca="1">BN24*2-IF(BN24*2&gt;=Solutions!$B$9,Solutions!$B$9,0)</f>
        <v>33458320965950</v>
      </c>
      <c r="BP24" s="2">
        <f ca="1">BO24*2-IF(BO24*2&gt;=Solutions!$B$9,Solutions!$B$9,0)</f>
        <v>66916641931900</v>
      </c>
      <c r="BQ24" s="2">
        <f ca="1">BP24*2-IF(BP24*2&gt;=Solutions!$B$9,Solutions!$B$9,0)</f>
        <v>14517566349753</v>
      </c>
      <c r="BR24" s="2">
        <f ca="1">BQ24*2-IF(BQ24*2&gt;=Solutions!$B$9,Solutions!$B$9,0)</f>
        <v>29035132699506</v>
      </c>
      <c r="BS24" s="2">
        <f ca="1">BR24*2-IF(BR24*2&gt;=Solutions!$B$9,Solutions!$B$9,0)</f>
        <v>58070265399012</v>
      </c>
      <c r="BT24" s="2">
        <f ca="1">BS24*2-IF(BS24*2&gt;=Solutions!$B$9,Solutions!$B$9,0)</f>
        <v>116140530798024</v>
      </c>
      <c r="BU24" s="2">
        <f ca="1">BT24*2-IF(BT24*2&gt;=Solutions!$B$9,Solutions!$B$9,0)</f>
        <v>112965344082001</v>
      </c>
      <c r="BV24" s="2">
        <f ca="1">BU24*2-IF(BU24*2&gt;=Solutions!$B$9,Solutions!$B$9,0)</f>
        <v>106614970649955</v>
      </c>
      <c r="BW24" s="2">
        <f ca="1">BV24*2-IF(BV24*2&gt;=Solutions!$B$9,Solutions!$B$9,0)</f>
        <v>93914223785863</v>
      </c>
      <c r="BX24" s="2">
        <f ca="1">BW24*2-IF(BW24*2&gt;=Solutions!$B$9,Solutions!$B$9,0)</f>
        <v>68512730057679</v>
      </c>
      <c r="BY24" s="2">
        <f ca="1">BX24*2-IF(BX24*2&gt;=Solutions!$B$9,Solutions!$B$9,0)</f>
        <v>17709742601311</v>
      </c>
      <c r="BZ24" s="2">
        <f ca="1">BY24*2-IF(BY24*2&gt;=Solutions!$B$9,Solutions!$B$9,0)</f>
        <v>35419485202622</v>
      </c>
      <c r="CA24" s="2">
        <f ca="1">BZ24*2-IF(BZ24*2&gt;=Solutions!$B$9,Solutions!$B$9,0)</f>
        <v>70838970405244</v>
      </c>
      <c r="CB24" s="2">
        <f ca="1">CA24*2-IF(CA24*2&gt;=Solutions!$B$9,Solutions!$B$9,0)</f>
        <v>22362223296441</v>
      </c>
      <c r="CC24" s="2">
        <f ca="1">CB24*2-IF(CB24*2&gt;=Solutions!$B$9,Solutions!$B$9,0)</f>
        <v>44724446592882</v>
      </c>
      <c r="CD24" s="2">
        <f ca="1">CC24*2-IF(CC24*2&gt;=Solutions!$B$9,Solutions!$B$9,0)</f>
        <v>89448893185764</v>
      </c>
      <c r="CE24" s="2">
        <f ca="1">CD24*2-IF(CD24*2&gt;=Solutions!$B$9,Solutions!$B$9,0)</f>
        <v>59582068857481</v>
      </c>
      <c r="CF24" s="2">
        <f ca="1">CE24*2-IF(CE24*2&gt;=Solutions!$B$9,Solutions!$B$9,0)</f>
        <v>119164137714962</v>
      </c>
      <c r="CG24" s="2">
        <f ca="1">CF24*2-IF(CF24*2&gt;=Solutions!$B$9,Solutions!$B$9,0)</f>
        <v>119012557915877</v>
      </c>
      <c r="CH24" s="2">
        <f ca="1">CG24*2-IF(CG24*2&gt;=Solutions!$B$9,Solutions!$B$9,0)</f>
        <v>118709398317707</v>
      </c>
      <c r="CI24" s="2">
        <f ca="1">CH24*2-IF(CH24*2&gt;=Solutions!$B$9,Solutions!$B$9,0)</f>
        <v>118103079121367</v>
      </c>
      <c r="CJ24" s="2">
        <f ca="1">CI24*2-IF(CI24*2&gt;=Solutions!$B$9,Solutions!$B$9,0)</f>
        <v>116890440728687</v>
      </c>
      <c r="CK24" s="2">
        <f ca="1">CJ24*2-IF(CJ24*2&gt;=Solutions!$B$9,Solutions!$B$9,0)</f>
        <v>114465163943327</v>
      </c>
      <c r="CL24" s="2">
        <f ca="1">CK24*2-IF(CK24*2&gt;=Solutions!$B$9,Solutions!$B$9,0)</f>
        <v>109614610372607</v>
      </c>
      <c r="CM24" s="2">
        <f ca="1">CL24*2-IF(CL24*2&gt;=Solutions!$B$9,Solutions!$B$9,0)</f>
        <v>99913503231167</v>
      </c>
      <c r="CN24" s="2">
        <f ca="1">CM24*2-IF(CM24*2&gt;=Solutions!$B$9,Solutions!$B$9,0)</f>
        <v>80511288948287</v>
      </c>
      <c r="CO24" s="2">
        <f ca="1">CN24*2-IF(CN24*2&gt;=Solutions!$B$9,Solutions!$B$9,0)</f>
        <v>41706860382527</v>
      </c>
      <c r="CP24" s="2">
        <f ca="1">CO24*2-IF(CO24*2&gt;=Solutions!$B$9,Solutions!$B$9,0)</f>
        <v>83413720765054</v>
      </c>
      <c r="CQ24" s="2">
        <f ca="1">CP24*2-IF(CP24*2&gt;=Solutions!$B$9,Solutions!$B$9,0)</f>
        <v>47511724016061</v>
      </c>
      <c r="CR24" s="2">
        <f ca="1">CQ24*2-IF(CQ24*2&gt;=Solutions!$B$9,Solutions!$B$9,0)</f>
        <v>95023448032122</v>
      </c>
      <c r="CS24" s="2">
        <f ca="1">CR24*2-IF(CR24*2&gt;=Solutions!$B$9,Solutions!$B$9,0)</f>
        <v>70731178550197</v>
      </c>
      <c r="CT24" s="2">
        <f ca="1">CS24*2-IF(CS24*2&gt;=Solutions!$B$9,Solutions!$B$9,0)</f>
        <v>22146639586347</v>
      </c>
      <c r="CU24" s="2">
        <f ca="1">CT24*2-IF(CT24*2&gt;=Solutions!$B$9,Solutions!$B$9,0)</f>
        <v>44293279172694</v>
      </c>
      <c r="CV24" s="2">
        <f ca="1">CU24*2-IF(CU24*2&gt;=Solutions!$B$9,Solutions!$B$9,0)</f>
        <v>88586558345388</v>
      </c>
      <c r="CW24" s="2">
        <f ca="1">CV24*2-IF(CV24*2&gt;=Solutions!$B$9,Solutions!$B$9,0)</f>
        <v>57857399176729</v>
      </c>
      <c r="CX24" s="2">
        <f ca="1">CW24*2-IF(CW24*2&gt;=Solutions!$B$9,Solutions!$B$9,0)</f>
        <v>115714798353458</v>
      </c>
      <c r="CY24" s="2">
        <f ca="1">CX24*2-IF(CX24*2&gt;=Solutions!$B$9,Solutions!$B$9,0)</f>
        <v>112113879192869</v>
      </c>
      <c r="CZ24" s="2">
        <f ca="1">CY24*2-IF(CY24*2&gt;=Solutions!$B$9,Solutions!$B$9,0)</f>
        <v>104912040871691</v>
      </c>
      <c r="DA24" s="1">
        <f t="shared" si="104"/>
        <v>48514166</v>
      </c>
      <c r="DB24" s="1">
        <f ca="1">IF(ISODD(DA24),MOD(DB23+MOD(SUMPRODUCT(--ISODD(INT(C24/DD$2:DK$2)),DD24:DK24),Solutions!$B$9)+MOD(SUMPRODUCT(--ISODD(INT(C24/DL$2:DS$2)),DL24:DS24),Solutions!$B$9)+MOD(SUMPRODUCT(--ISODD(INT(C24/DT$2:EA$2)),DT24:EA24),Solutions!$B$9)+MOD(SUMPRODUCT(--ISODD(INT(C24/EB$2:EI$2)),EB24:EI24),Solutions!$B$9)+MOD(SUMPRODUCT(--ISODD(INT(C24/EJ$2:EQ$2)),EJ24:EQ24),Solutions!$B$9)+MOD(SUMPRODUCT(--ISODD(INT(C24/ER$2:EY$2)),ER24:EY24),Solutions!$B$9)+MOD(SUMPRODUCT(--ISODD(INT(C24/EZ$2:FA$2)),EZ24:FA24),Solutions!$B$9),Solutions!$B$9),DB23)</f>
        <v>102882032065516</v>
      </c>
      <c r="DC24" s="1">
        <f ca="1">IF(ISODD(DA24),MOD(MOD(SUMPRODUCT(--ISODD(INT(BB24/DD$2:DK$2)),DD24:DK24),Solutions!$B$9)+MOD(SUMPRODUCT(--ISODD(INT(BB24/DL$2:DS$2)),DL24:DS24),Solutions!$B$9)+MOD(SUMPRODUCT(--ISODD(INT(BB24/DT$2:EA$2)),DT24:EA24),Solutions!$B$9)+MOD(SUMPRODUCT(--ISODD(INT(BB24/EB$2:EI$2)),EB24:EI24),Solutions!$B$9)+MOD(SUMPRODUCT(--ISODD(INT(BB24/EJ$2:EQ$2)),EJ24:EQ24),Solutions!$B$9)+MOD(SUMPRODUCT(--ISODD(INT(BB24/ER$2:EY$2)),ER24:EY24),Solutions!$B$9)+MOD(SUMPRODUCT(--ISODD(INT(BB24/EZ$2:FA$2)),EZ24:FA24),Solutions!$B$9),Solutions!$B$9),DC23)</f>
        <v>45818208523364</v>
      </c>
      <c r="DD24" s="2">
        <f t="shared" ca="1" si="100"/>
        <v>45818208523364</v>
      </c>
      <c r="DE24" s="2">
        <f ca="1">DD24*2-IF(DD24*2&gt;=Solutions!$B$9,Solutions!$B$9,0)</f>
        <v>91636417046728</v>
      </c>
      <c r="DF24" s="2">
        <f ca="1">DE24*2-IF(DE24*2&gt;=Solutions!$B$9,Solutions!$B$9,0)</f>
        <v>63957116579409</v>
      </c>
      <c r="DG24" s="2">
        <f ca="1">DF24*2-IF(DF24*2&gt;=Solutions!$B$9,Solutions!$B$9,0)</f>
        <v>8598515644771</v>
      </c>
      <c r="DH24" s="2">
        <f ca="1">DG24*2-IF(DG24*2&gt;=Solutions!$B$9,Solutions!$B$9,0)</f>
        <v>17197031289542</v>
      </c>
      <c r="DI24" s="2">
        <f ca="1">DH24*2-IF(DH24*2&gt;=Solutions!$B$9,Solutions!$B$9,0)</f>
        <v>34394062579084</v>
      </c>
      <c r="DJ24" s="2">
        <f ca="1">DI24*2-IF(DI24*2&gt;=Solutions!$B$9,Solutions!$B$9,0)</f>
        <v>68788125158168</v>
      </c>
      <c r="DK24" s="2">
        <f ca="1">DJ24*2-IF(DJ24*2&gt;=Solutions!$B$9,Solutions!$B$9,0)</f>
        <v>18260532802289</v>
      </c>
      <c r="DL24" s="2">
        <f ca="1">DK24*2-IF(DK24*2&gt;=Solutions!$B$9,Solutions!$B$9,0)</f>
        <v>36521065604578</v>
      </c>
      <c r="DM24" s="2">
        <f ca="1">DL24*2-IF(DL24*2&gt;=Solutions!$B$9,Solutions!$B$9,0)</f>
        <v>73042131209156</v>
      </c>
      <c r="DN24" s="2">
        <f ca="1">DM24*2-IF(DM24*2&gt;=Solutions!$B$9,Solutions!$B$9,0)</f>
        <v>26768544904265</v>
      </c>
      <c r="DO24" s="2">
        <f ca="1">DN24*2-IF(DN24*2&gt;=Solutions!$B$9,Solutions!$B$9,0)</f>
        <v>53537089808530</v>
      </c>
      <c r="DP24" s="2">
        <f ca="1">DO24*2-IF(DO24*2&gt;=Solutions!$B$9,Solutions!$B$9,0)</f>
        <v>107074179617060</v>
      </c>
      <c r="DQ24" s="2">
        <f ca="1">DP24*2-IF(DP24*2&gt;=Solutions!$B$9,Solutions!$B$9,0)</f>
        <v>94832641720073</v>
      </c>
      <c r="DR24" s="2">
        <f ca="1">DQ24*2-IF(DQ24*2&gt;=Solutions!$B$9,Solutions!$B$9,0)</f>
        <v>70349565926099</v>
      </c>
      <c r="DS24" s="2">
        <f ca="1">DR24*2-IF(DR24*2&gt;=Solutions!$B$9,Solutions!$B$9,0)</f>
        <v>21383414338151</v>
      </c>
      <c r="DT24" s="2">
        <f ca="1">DS24*2-IF(DS24*2&gt;=Solutions!$B$9,Solutions!$B$9,0)</f>
        <v>42766828676302</v>
      </c>
      <c r="DU24" s="2">
        <f ca="1">DT24*2-IF(DT24*2&gt;=Solutions!$B$9,Solutions!$B$9,0)</f>
        <v>85533657352604</v>
      </c>
      <c r="DV24" s="2">
        <f ca="1">DU24*2-IF(DU24*2&gt;=Solutions!$B$9,Solutions!$B$9,0)</f>
        <v>51751597191161</v>
      </c>
      <c r="DW24" s="2">
        <f ca="1">DV24*2-IF(DV24*2&gt;=Solutions!$B$9,Solutions!$B$9,0)</f>
        <v>103503194382322</v>
      </c>
      <c r="DX24" s="2">
        <f ca="1">DW24*2-IF(DW24*2&gt;=Solutions!$B$9,Solutions!$B$9,0)</f>
        <v>87690671250597</v>
      </c>
      <c r="DY24" s="2">
        <f ca="1">DX24*2-IF(DX24*2&gt;=Solutions!$B$9,Solutions!$B$9,0)</f>
        <v>56065624987147</v>
      </c>
      <c r="DZ24" s="2">
        <f ca="1">DY24*2-IF(DY24*2&gt;=Solutions!$B$9,Solutions!$B$9,0)</f>
        <v>112131249974294</v>
      </c>
      <c r="EA24" s="2">
        <f ca="1">DZ24*2-IF(DZ24*2&gt;=Solutions!$B$9,Solutions!$B$9,0)</f>
        <v>104946782434541</v>
      </c>
      <c r="EB24" s="2">
        <f ca="1">EA24*2-IF(EA24*2&gt;=Solutions!$B$9,Solutions!$B$9,0)</f>
        <v>90577847355035</v>
      </c>
      <c r="EC24" s="2">
        <f ca="1">EB24*2-IF(EB24*2&gt;=Solutions!$B$9,Solutions!$B$9,0)</f>
        <v>61839977196023</v>
      </c>
      <c r="ED24" s="2">
        <f ca="1">EC24*2-IF(EC24*2&gt;=Solutions!$B$9,Solutions!$B$9,0)</f>
        <v>4364236877999</v>
      </c>
      <c r="EE24" s="2">
        <f ca="1">ED24*2-IF(ED24*2&gt;=Solutions!$B$9,Solutions!$B$9,0)</f>
        <v>8728473755998</v>
      </c>
      <c r="EF24" s="2">
        <f ca="1">EE24*2-IF(EE24*2&gt;=Solutions!$B$9,Solutions!$B$9,0)</f>
        <v>17456947511996</v>
      </c>
      <c r="EG24" s="2">
        <f ca="1">EF24*2-IF(EF24*2&gt;=Solutions!$B$9,Solutions!$B$9,0)</f>
        <v>34913895023992</v>
      </c>
      <c r="EH24" s="2">
        <f ca="1">EG24*2-IF(EG24*2&gt;=Solutions!$B$9,Solutions!$B$9,0)</f>
        <v>69827790047984</v>
      </c>
      <c r="EI24" s="2">
        <f ca="1">EH24*2-IF(EH24*2&gt;=Solutions!$B$9,Solutions!$B$9,0)</f>
        <v>20339862581921</v>
      </c>
      <c r="EJ24" s="2">
        <f ca="1">EI24*2-IF(EI24*2&gt;=Solutions!$B$9,Solutions!$B$9,0)</f>
        <v>40679725163842</v>
      </c>
      <c r="EK24" s="2">
        <f ca="1">EJ24*2-IF(EJ24*2&gt;=Solutions!$B$9,Solutions!$B$9,0)</f>
        <v>81359450327684</v>
      </c>
      <c r="EL24" s="2">
        <f ca="1">EK24*2-IF(EK24*2&gt;=Solutions!$B$9,Solutions!$B$9,0)</f>
        <v>43403183141321</v>
      </c>
      <c r="EM24" s="2">
        <f ca="1">EL24*2-IF(EL24*2&gt;=Solutions!$B$9,Solutions!$B$9,0)</f>
        <v>86806366282642</v>
      </c>
      <c r="EN24" s="2">
        <f ca="1">EM24*2-IF(EM24*2&gt;=Solutions!$B$9,Solutions!$B$9,0)</f>
        <v>54297015051237</v>
      </c>
      <c r="EO24" s="2">
        <f ca="1">EN24*2-IF(EN24*2&gt;=Solutions!$B$9,Solutions!$B$9,0)</f>
        <v>108594030102474</v>
      </c>
      <c r="EP24" s="2">
        <f ca="1">EO24*2-IF(EO24*2&gt;=Solutions!$B$9,Solutions!$B$9,0)</f>
        <v>97872342690901</v>
      </c>
      <c r="EQ24" s="2">
        <f ca="1">EP24*2-IF(EP24*2&gt;=Solutions!$B$9,Solutions!$B$9,0)</f>
        <v>76428967867755</v>
      </c>
      <c r="ER24" s="2">
        <f ca="1">EQ24*2-IF(EQ24*2&gt;=Solutions!$B$9,Solutions!$B$9,0)</f>
        <v>33542218221463</v>
      </c>
      <c r="ES24" s="2">
        <f ca="1">ER24*2-IF(ER24*2&gt;=Solutions!$B$9,Solutions!$B$9,0)</f>
        <v>67084436442926</v>
      </c>
      <c r="ET24" s="2">
        <f ca="1">ES24*2-IF(ES24*2&gt;=Solutions!$B$9,Solutions!$B$9,0)</f>
        <v>14853155371805</v>
      </c>
      <c r="EU24" s="2">
        <f ca="1">ET24*2-IF(ET24*2&gt;=Solutions!$B$9,Solutions!$B$9,0)</f>
        <v>29706310743610</v>
      </c>
      <c r="EV24" s="2">
        <f ca="1">EU24*2-IF(EU24*2&gt;=Solutions!$B$9,Solutions!$B$9,0)</f>
        <v>59412621487220</v>
      </c>
      <c r="EW24" s="2">
        <f ca="1">EV24*2-IF(EV24*2&gt;=Solutions!$B$9,Solutions!$B$9,0)</f>
        <v>118825242974440</v>
      </c>
      <c r="EX24" s="2">
        <f ca="1">EW24*2-IF(EW24*2&gt;=Solutions!$B$9,Solutions!$B$9,0)</f>
        <v>118334768434833</v>
      </c>
      <c r="EY24" s="2">
        <f ca="1">EX24*2-IF(EX24*2&gt;=Solutions!$B$9,Solutions!$B$9,0)</f>
        <v>117353819355619</v>
      </c>
      <c r="EZ24" s="2">
        <f ca="1">EY24*2-IF(EY24*2&gt;=Solutions!$B$9,Solutions!$B$9,0)</f>
        <v>115391921197191</v>
      </c>
      <c r="FA24" s="2">
        <f ca="1">EZ24*2-IF(EZ24*2&gt;=Solutions!$B$9,Solutions!$B$9,0)</f>
        <v>111468124880335</v>
      </c>
    </row>
    <row r="25" spans="1:157">
      <c r="A25" s="1">
        <v>22</v>
      </c>
      <c r="B25" s="1">
        <f t="shared" si="101"/>
        <v>4194304</v>
      </c>
      <c r="C25" s="1">
        <f ca="1">MOD(MOD(SUMPRODUCT(--ISODD(INT(C24/D$2:K$2)),D25:K25),Solutions!$B$9)+MOD(SUMPRODUCT(--ISODD(INT(C24/L$2:S$2)),L25:S25),Solutions!$B$9)+MOD(SUMPRODUCT(--ISODD(INT(C24/T$2:AA$2)),T25:AA25),Solutions!$B$9)+MOD(SUMPRODUCT(--ISODD(INT(C24/AB$2:AI$2)),AB25:AI25),Solutions!$B$9)+MOD(SUMPRODUCT(--ISODD(INT(C24/AJ$2:AQ$2)),AJ25:AQ25),Solutions!$B$9)+MOD(SUMPRODUCT(--ISODD(INT(C24/AR$2:AY$2)),AR25:AY25),Solutions!$B$9)+MOD(SUMPRODUCT(--ISODD(INT(C24/AZ$2:BA$2)),AZ25:BA25),Solutions!$B$9),Solutions!$B$9)</f>
        <v>70392068259772</v>
      </c>
      <c r="D25" s="2">
        <f t="shared" ca="1" si="102"/>
        <v>47848968894288</v>
      </c>
      <c r="E25" s="2">
        <f ca="1">D25*2-IF(D25*2&gt;=Solutions!$B$9,Solutions!$B$9,0)</f>
        <v>95697937788576</v>
      </c>
      <c r="F25" s="2">
        <f ca="1">E25*2-IF(E25*2&gt;=Solutions!$B$9,Solutions!$B$9,0)</f>
        <v>72080158063105</v>
      </c>
      <c r="G25" s="2">
        <f ca="1">F25*2-IF(F25*2&gt;=Solutions!$B$9,Solutions!$B$9,0)</f>
        <v>24844598612163</v>
      </c>
      <c r="H25" s="2">
        <f ca="1">G25*2-IF(G25*2&gt;=Solutions!$B$9,Solutions!$B$9,0)</f>
        <v>49689197224326</v>
      </c>
      <c r="I25" s="2">
        <f ca="1">H25*2-IF(H25*2&gt;=Solutions!$B$9,Solutions!$B$9,0)</f>
        <v>99378394448652</v>
      </c>
      <c r="J25" s="2">
        <f ca="1">I25*2-IF(I25*2&gt;=Solutions!$B$9,Solutions!$B$9,0)</f>
        <v>79441071383257</v>
      </c>
      <c r="K25" s="2">
        <f ca="1">J25*2-IF(J25*2&gt;=Solutions!$B$9,Solutions!$B$9,0)</f>
        <v>39566425252467</v>
      </c>
      <c r="L25" s="2">
        <f ca="1">K25*2-IF(K25*2&gt;=Solutions!$B$9,Solutions!$B$9,0)</f>
        <v>79132850504934</v>
      </c>
      <c r="M25" s="2">
        <f ca="1">L25*2-IF(L25*2&gt;=Solutions!$B$9,Solutions!$B$9,0)</f>
        <v>38949983495821</v>
      </c>
      <c r="N25" s="2">
        <f ca="1">M25*2-IF(M25*2&gt;=Solutions!$B$9,Solutions!$B$9,0)</f>
        <v>77899966991642</v>
      </c>
      <c r="O25" s="2">
        <f ca="1">N25*2-IF(N25*2&gt;=Solutions!$B$9,Solutions!$B$9,0)</f>
        <v>36484216469237</v>
      </c>
      <c r="P25" s="2">
        <f ca="1">O25*2-IF(O25*2&gt;=Solutions!$B$9,Solutions!$B$9,0)</f>
        <v>72968432938474</v>
      </c>
      <c r="Q25" s="2">
        <f ca="1">P25*2-IF(P25*2&gt;=Solutions!$B$9,Solutions!$B$9,0)</f>
        <v>26621148362901</v>
      </c>
      <c r="R25" s="2">
        <f ca="1">Q25*2-IF(Q25*2&gt;=Solutions!$B$9,Solutions!$B$9,0)</f>
        <v>53242296725802</v>
      </c>
      <c r="S25" s="2">
        <f ca="1">R25*2-IF(R25*2&gt;=Solutions!$B$9,Solutions!$B$9,0)</f>
        <v>106484593451604</v>
      </c>
      <c r="T25" s="2">
        <f ca="1">S25*2-IF(S25*2&gt;=Solutions!$B$9,Solutions!$B$9,0)</f>
        <v>93653469389161</v>
      </c>
      <c r="U25" s="2">
        <f ca="1">T25*2-IF(T25*2&gt;=Solutions!$B$9,Solutions!$B$9,0)</f>
        <v>67991221264275</v>
      </c>
      <c r="V25" s="2">
        <f ca="1">U25*2-IF(U25*2&gt;=Solutions!$B$9,Solutions!$B$9,0)</f>
        <v>16666725014503</v>
      </c>
      <c r="W25" s="2">
        <f ca="1">V25*2-IF(V25*2&gt;=Solutions!$B$9,Solutions!$B$9,0)</f>
        <v>33333450029006</v>
      </c>
      <c r="X25" s="2">
        <f ca="1">W25*2-IF(W25*2&gt;=Solutions!$B$9,Solutions!$B$9,0)</f>
        <v>66666900058012</v>
      </c>
      <c r="Y25" s="2">
        <f ca="1">X25*2-IF(X25*2&gt;=Solutions!$B$9,Solutions!$B$9,0)</f>
        <v>14018082601977</v>
      </c>
      <c r="Z25" s="2">
        <f ca="1">Y25*2-IF(Y25*2&gt;=Solutions!$B$9,Solutions!$B$9,0)</f>
        <v>28036165203954</v>
      </c>
      <c r="AA25" s="2">
        <f ca="1">Z25*2-IF(Z25*2&gt;=Solutions!$B$9,Solutions!$B$9,0)</f>
        <v>56072330407908</v>
      </c>
      <c r="AB25" s="2">
        <f ca="1">AA25*2-IF(AA25*2&gt;=Solutions!$B$9,Solutions!$B$9,0)</f>
        <v>112144660815816</v>
      </c>
      <c r="AC25" s="2">
        <f ca="1">AB25*2-IF(AB25*2&gt;=Solutions!$B$9,Solutions!$B$9,0)</f>
        <v>104973604117585</v>
      </c>
      <c r="AD25" s="2">
        <f ca="1">AC25*2-IF(AC25*2&gt;=Solutions!$B$9,Solutions!$B$9,0)</f>
        <v>90631490721123</v>
      </c>
      <c r="AE25" s="2">
        <f ca="1">AD25*2-IF(AD25*2&gt;=Solutions!$B$9,Solutions!$B$9,0)</f>
        <v>61947263928199</v>
      </c>
      <c r="AF25" s="2">
        <f ca="1">AE25*2-IF(AE25*2&gt;=Solutions!$B$9,Solutions!$B$9,0)</f>
        <v>4578810342351</v>
      </c>
      <c r="AG25" s="2">
        <f ca="1">AF25*2-IF(AF25*2&gt;=Solutions!$B$9,Solutions!$B$9,0)</f>
        <v>9157620684702</v>
      </c>
      <c r="AH25" s="2">
        <f ca="1">AG25*2-IF(AG25*2&gt;=Solutions!$B$9,Solutions!$B$9,0)</f>
        <v>18315241369404</v>
      </c>
      <c r="AI25" s="2">
        <f ca="1">AH25*2-IF(AH25*2&gt;=Solutions!$B$9,Solutions!$B$9,0)</f>
        <v>36630482738808</v>
      </c>
      <c r="AJ25" s="2">
        <f ca="1">AI25*2-IF(AI25*2&gt;=Solutions!$B$9,Solutions!$B$9,0)</f>
        <v>73260965477616</v>
      </c>
      <c r="AK25" s="2">
        <f ca="1">AJ25*2-IF(AJ25*2&gt;=Solutions!$B$9,Solutions!$B$9,0)</f>
        <v>27206213441185</v>
      </c>
      <c r="AL25" s="2">
        <f ca="1">AK25*2-IF(AK25*2&gt;=Solutions!$B$9,Solutions!$B$9,0)</f>
        <v>54412426882370</v>
      </c>
      <c r="AM25" s="2">
        <f ca="1">AL25*2-IF(AL25*2&gt;=Solutions!$B$9,Solutions!$B$9,0)</f>
        <v>108824853764740</v>
      </c>
      <c r="AN25" s="2">
        <f ca="1">AM25*2-IF(AM25*2&gt;=Solutions!$B$9,Solutions!$B$9,0)</f>
        <v>98333990015433</v>
      </c>
      <c r="AO25" s="2">
        <f ca="1">AN25*2-IF(AN25*2&gt;=Solutions!$B$9,Solutions!$B$9,0)</f>
        <v>77352262516819</v>
      </c>
      <c r="AP25" s="2">
        <f ca="1">AO25*2-IF(AO25*2&gt;=Solutions!$B$9,Solutions!$B$9,0)</f>
        <v>35388807519591</v>
      </c>
      <c r="AQ25" s="2">
        <f ca="1">AP25*2-IF(AP25*2&gt;=Solutions!$B$9,Solutions!$B$9,0)</f>
        <v>70777615039182</v>
      </c>
      <c r="AR25" s="2">
        <f ca="1">AQ25*2-IF(AQ25*2&gt;=Solutions!$B$9,Solutions!$B$9,0)</f>
        <v>22239512564317</v>
      </c>
      <c r="AS25" s="2">
        <f ca="1">AR25*2-IF(AR25*2&gt;=Solutions!$B$9,Solutions!$B$9,0)</f>
        <v>44479025128634</v>
      </c>
      <c r="AT25" s="2">
        <f ca="1">AS25*2-IF(AS25*2&gt;=Solutions!$B$9,Solutions!$B$9,0)</f>
        <v>88958050257268</v>
      </c>
      <c r="AU25" s="2">
        <f ca="1">AT25*2-IF(AT25*2&gt;=Solutions!$B$9,Solutions!$B$9,0)</f>
        <v>58600383000489</v>
      </c>
      <c r="AV25" s="2">
        <f ca="1">AU25*2-IF(AU25*2&gt;=Solutions!$B$9,Solutions!$B$9,0)</f>
        <v>117200766000978</v>
      </c>
      <c r="AW25" s="2">
        <f ca="1">AV25*2-IF(AV25*2&gt;=Solutions!$B$9,Solutions!$B$9,0)</f>
        <v>115085814487909</v>
      </c>
      <c r="AX25" s="2">
        <f ca="1">AW25*2-IF(AW25*2&gt;=Solutions!$B$9,Solutions!$B$9,0)</f>
        <v>110855911461771</v>
      </c>
      <c r="AY25" s="2">
        <f ca="1">AX25*2-IF(AX25*2&gt;=Solutions!$B$9,Solutions!$B$9,0)</f>
        <v>102396105409495</v>
      </c>
      <c r="AZ25" s="2">
        <f ca="1">AY25*2-IF(AY25*2&gt;=Solutions!$B$9,Solutions!$B$9,0)</f>
        <v>85476493304943</v>
      </c>
      <c r="BA25" s="2">
        <f ca="1">AZ25*2-IF(AZ25*2&gt;=Solutions!$B$9,Solutions!$B$9,0)</f>
        <v>51637269095839</v>
      </c>
      <c r="BB25" s="1">
        <f ca="1">MOD(MOD(SUMPRODUCT(--ISODD(INT(BB24/BC$2:BJ$2)),BC25:BJ25),Solutions!$B$9)+MOD(SUMPRODUCT(--ISODD(INT(BB24/BK$2:BR$2)),BK25:BR25),Solutions!$B$9)+MOD(SUMPRODUCT(--ISODD(INT(BB24/BS$2:BZ$2)),BS25:BZ25),Solutions!$B$9)+MOD(SUMPRODUCT(--ISODD(INT(BB24/CA$2:CH$2)),CA25:CH25),Solutions!$B$9)+MOD(SUMPRODUCT(--ISODD(INT(BB24/CI$2:CP$2)),CI25:CP25),Solutions!$B$9)+MOD(SUMPRODUCT(--ISODD(INT(BB24/CQ$2:CX$2)),CQ25:CX25),Solutions!$B$9)+MOD(SUMPRODUCT(--ISODD(INT(BB24/CY$2:CZ$2)),CY25:CZ25),Solutions!$B$9),Solutions!$B$9)</f>
        <v>40843073370546</v>
      </c>
      <c r="BC25" s="2">
        <f t="shared" ca="1" si="103"/>
        <v>47848968894287</v>
      </c>
      <c r="BD25" s="2">
        <f ca="1">BC25*2-IF(BC25*2&gt;=Solutions!$B$9,Solutions!$B$9,0)</f>
        <v>95697937788574</v>
      </c>
      <c r="BE25" s="2">
        <f ca="1">BD25*2-IF(BD25*2&gt;=Solutions!$B$9,Solutions!$B$9,0)</f>
        <v>72080158063101</v>
      </c>
      <c r="BF25" s="2">
        <f ca="1">BE25*2-IF(BE25*2&gt;=Solutions!$B$9,Solutions!$B$9,0)</f>
        <v>24844598612155</v>
      </c>
      <c r="BG25" s="2">
        <f ca="1">BF25*2-IF(BF25*2&gt;=Solutions!$B$9,Solutions!$B$9,0)</f>
        <v>49689197224310</v>
      </c>
      <c r="BH25" s="2">
        <f ca="1">BG25*2-IF(BG25*2&gt;=Solutions!$B$9,Solutions!$B$9,0)</f>
        <v>99378394448620</v>
      </c>
      <c r="BI25" s="2">
        <f ca="1">BH25*2-IF(BH25*2&gt;=Solutions!$B$9,Solutions!$B$9,0)</f>
        <v>79441071383193</v>
      </c>
      <c r="BJ25" s="2">
        <f ca="1">BI25*2-IF(BI25*2&gt;=Solutions!$B$9,Solutions!$B$9,0)</f>
        <v>39566425252339</v>
      </c>
      <c r="BK25" s="2">
        <f ca="1">BJ25*2-IF(BJ25*2&gt;=Solutions!$B$9,Solutions!$B$9,0)</f>
        <v>79132850504678</v>
      </c>
      <c r="BL25" s="2">
        <f ca="1">BK25*2-IF(BK25*2&gt;=Solutions!$B$9,Solutions!$B$9,0)</f>
        <v>38949983495309</v>
      </c>
      <c r="BM25" s="2">
        <f ca="1">BL25*2-IF(BL25*2&gt;=Solutions!$B$9,Solutions!$B$9,0)</f>
        <v>77899966990618</v>
      </c>
      <c r="BN25" s="2">
        <f ca="1">BM25*2-IF(BM25*2&gt;=Solutions!$B$9,Solutions!$B$9,0)</f>
        <v>36484216467189</v>
      </c>
      <c r="BO25" s="2">
        <f ca="1">BN25*2-IF(BN25*2&gt;=Solutions!$B$9,Solutions!$B$9,0)</f>
        <v>72968432934378</v>
      </c>
      <c r="BP25" s="2">
        <f ca="1">BO25*2-IF(BO25*2&gt;=Solutions!$B$9,Solutions!$B$9,0)</f>
        <v>26621148354709</v>
      </c>
      <c r="BQ25" s="2">
        <f ca="1">BP25*2-IF(BP25*2&gt;=Solutions!$B$9,Solutions!$B$9,0)</f>
        <v>53242296709418</v>
      </c>
      <c r="BR25" s="2">
        <f ca="1">BQ25*2-IF(BQ25*2&gt;=Solutions!$B$9,Solutions!$B$9,0)</f>
        <v>106484593418836</v>
      </c>
      <c r="BS25" s="2">
        <f ca="1">BR25*2-IF(BR25*2&gt;=Solutions!$B$9,Solutions!$B$9,0)</f>
        <v>93653469323625</v>
      </c>
      <c r="BT25" s="2">
        <f ca="1">BS25*2-IF(BS25*2&gt;=Solutions!$B$9,Solutions!$B$9,0)</f>
        <v>67991221133203</v>
      </c>
      <c r="BU25" s="2">
        <f ca="1">BT25*2-IF(BT25*2&gt;=Solutions!$B$9,Solutions!$B$9,0)</f>
        <v>16666724752359</v>
      </c>
      <c r="BV25" s="2">
        <f ca="1">BU25*2-IF(BU25*2&gt;=Solutions!$B$9,Solutions!$B$9,0)</f>
        <v>33333449504718</v>
      </c>
      <c r="BW25" s="2">
        <f ca="1">BV25*2-IF(BV25*2&gt;=Solutions!$B$9,Solutions!$B$9,0)</f>
        <v>66666899009436</v>
      </c>
      <c r="BX25" s="2">
        <f ca="1">BW25*2-IF(BW25*2&gt;=Solutions!$B$9,Solutions!$B$9,0)</f>
        <v>14018080504825</v>
      </c>
      <c r="BY25" s="2">
        <f ca="1">BX25*2-IF(BX25*2&gt;=Solutions!$B$9,Solutions!$B$9,0)</f>
        <v>28036161009650</v>
      </c>
      <c r="BZ25" s="2">
        <f ca="1">BY25*2-IF(BY25*2&gt;=Solutions!$B$9,Solutions!$B$9,0)</f>
        <v>56072322019300</v>
      </c>
      <c r="CA25" s="2">
        <f ca="1">BZ25*2-IF(BZ25*2&gt;=Solutions!$B$9,Solutions!$B$9,0)</f>
        <v>112144644038600</v>
      </c>
      <c r="CB25" s="2">
        <f ca="1">CA25*2-IF(CA25*2&gt;=Solutions!$B$9,Solutions!$B$9,0)</f>
        <v>104973570563153</v>
      </c>
      <c r="CC25" s="2">
        <f ca="1">CB25*2-IF(CB25*2&gt;=Solutions!$B$9,Solutions!$B$9,0)</f>
        <v>90631423612259</v>
      </c>
      <c r="CD25" s="2">
        <f ca="1">CC25*2-IF(CC25*2&gt;=Solutions!$B$9,Solutions!$B$9,0)</f>
        <v>61947129710471</v>
      </c>
      <c r="CE25" s="2">
        <f ca="1">CD25*2-IF(CD25*2&gt;=Solutions!$B$9,Solutions!$B$9,0)</f>
        <v>4578541906895</v>
      </c>
      <c r="CF25" s="2">
        <f ca="1">CE25*2-IF(CE25*2&gt;=Solutions!$B$9,Solutions!$B$9,0)</f>
        <v>9157083813790</v>
      </c>
      <c r="CG25" s="2">
        <f ca="1">CF25*2-IF(CF25*2&gt;=Solutions!$B$9,Solutions!$B$9,0)</f>
        <v>18314167627580</v>
      </c>
      <c r="CH25" s="2">
        <f ca="1">CG25*2-IF(CG25*2&gt;=Solutions!$B$9,Solutions!$B$9,0)</f>
        <v>36628335255160</v>
      </c>
      <c r="CI25" s="2">
        <f ca="1">CH25*2-IF(CH25*2&gt;=Solutions!$B$9,Solutions!$B$9,0)</f>
        <v>73256670510320</v>
      </c>
      <c r="CJ25" s="2">
        <f ca="1">CI25*2-IF(CI25*2&gt;=Solutions!$B$9,Solutions!$B$9,0)</f>
        <v>27197623506593</v>
      </c>
      <c r="CK25" s="2">
        <f ca="1">CJ25*2-IF(CJ25*2&gt;=Solutions!$B$9,Solutions!$B$9,0)</f>
        <v>54395247013186</v>
      </c>
      <c r="CL25" s="2">
        <f ca="1">CK25*2-IF(CK25*2&gt;=Solutions!$B$9,Solutions!$B$9,0)</f>
        <v>108790494026372</v>
      </c>
      <c r="CM25" s="2">
        <f ca="1">CL25*2-IF(CL25*2&gt;=Solutions!$B$9,Solutions!$B$9,0)</f>
        <v>98265270538697</v>
      </c>
      <c r="CN25" s="2">
        <f ca="1">CM25*2-IF(CM25*2&gt;=Solutions!$B$9,Solutions!$B$9,0)</f>
        <v>77214823563347</v>
      </c>
      <c r="CO25" s="2">
        <f ca="1">CN25*2-IF(CN25*2&gt;=Solutions!$B$9,Solutions!$B$9,0)</f>
        <v>35113929612647</v>
      </c>
      <c r="CP25" s="2">
        <f ca="1">CO25*2-IF(CO25*2&gt;=Solutions!$B$9,Solutions!$B$9,0)</f>
        <v>70227859225294</v>
      </c>
      <c r="CQ25" s="2">
        <f ca="1">CP25*2-IF(CP25*2&gt;=Solutions!$B$9,Solutions!$B$9,0)</f>
        <v>21140000936541</v>
      </c>
      <c r="CR25" s="2">
        <f ca="1">CQ25*2-IF(CQ25*2&gt;=Solutions!$B$9,Solutions!$B$9,0)</f>
        <v>42280001873082</v>
      </c>
      <c r="CS25" s="2">
        <f ca="1">CR25*2-IF(CR25*2&gt;=Solutions!$B$9,Solutions!$B$9,0)</f>
        <v>84560003746164</v>
      </c>
      <c r="CT25" s="2">
        <f ca="1">CS25*2-IF(CS25*2&gt;=Solutions!$B$9,Solutions!$B$9,0)</f>
        <v>49804289978281</v>
      </c>
      <c r="CU25" s="2">
        <f ca="1">CT25*2-IF(CT25*2&gt;=Solutions!$B$9,Solutions!$B$9,0)</f>
        <v>99608579956562</v>
      </c>
      <c r="CV25" s="2">
        <f ca="1">CU25*2-IF(CU25*2&gt;=Solutions!$B$9,Solutions!$B$9,0)</f>
        <v>79901442399077</v>
      </c>
      <c r="CW25" s="2">
        <f ca="1">CV25*2-IF(CV25*2&gt;=Solutions!$B$9,Solutions!$B$9,0)</f>
        <v>40487167284107</v>
      </c>
      <c r="CX25" s="2">
        <f ca="1">CW25*2-IF(CW25*2&gt;=Solutions!$B$9,Solutions!$B$9,0)</f>
        <v>80974334568214</v>
      </c>
      <c r="CY25" s="2">
        <f ca="1">CX25*2-IF(CX25*2&gt;=Solutions!$B$9,Solutions!$B$9,0)</f>
        <v>42632951622381</v>
      </c>
      <c r="CZ25" s="2">
        <f ca="1">CY25*2-IF(CY25*2&gt;=Solutions!$B$9,Solutions!$B$9,0)</f>
        <v>85265903244762</v>
      </c>
      <c r="DA25" s="1">
        <f t="shared" si="104"/>
        <v>24257083</v>
      </c>
      <c r="DB25" s="1">
        <f ca="1">IF(ISODD(DA25),MOD(DB24+MOD(SUMPRODUCT(--ISODD(INT(C25/DD$2:DK$2)),DD25:DK25),Solutions!$B$9)+MOD(SUMPRODUCT(--ISODD(INT(C25/DL$2:DS$2)),DL25:DS25),Solutions!$B$9)+MOD(SUMPRODUCT(--ISODD(INT(C25/DT$2:EA$2)),DT25:EA25),Solutions!$B$9)+MOD(SUMPRODUCT(--ISODD(INT(C25/EB$2:EI$2)),EB25:EI25),Solutions!$B$9)+MOD(SUMPRODUCT(--ISODD(INT(C25/EJ$2:EQ$2)),EJ25:EQ25),Solutions!$B$9)+MOD(SUMPRODUCT(--ISODD(INT(C25/ER$2:EY$2)),ER25:EY25),Solutions!$B$9)+MOD(SUMPRODUCT(--ISODD(INT(C25/EZ$2:FA$2)),EZ25:FA25),Solutions!$B$9),Solutions!$B$9),DB24)</f>
        <v>116026137622163</v>
      </c>
      <c r="DC25" s="1">
        <f ca="1">IF(ISODD(DA25),MOD(MOD(SUMPRODUCT(--ISODD(INT(BB25/DD$2:DK$2)),DD25:DK25),Solutions!$B$9)+MOD(SUMPRODUCT(--ISODD(INT(BB25/DL$2:DS$2)),DL25:DS25),Solutions!$B$9)+MOD(SUMPRODUCT(--ISODD(INT(BB25/DT$2:EA$2)),DT25:EA25),Solutions!$B$9)+MOD(SUMPRODUCT(--ISODD(INT(BB25/EB$2:EI$2)),EB25:EI25),Solutions!$B$9)+MOD(SUMPRODUCT(--ISODD(INT(BB25/EJ$2:EQ$2)),EJ25:EQ25),Solutions!$B$9)+MOD(SUMPRODUCT(--ISODD(INT(BB25/ER$2:EY$2)),ER25:EY25),Solutions!$B$9)+MOD(SUMPRODUCT(--ISODD(INT(BB25/EZ$2:FA$2)),EZ25:FA25),Solutions!$B$9),Solutions!$B$9),DC24)</f>
        <v>80123703349010</v>
      </c>
      <c r="DD25" s="2">
        <f t="shared" ca="1" si="100"/>
        <v>45818208523364</v>
      </c>
      <c r="DE25" s="2">
        <f ca="1">DD25*2-IF(DD25*2&gt;=Solutions!$B$9,Solutions!$B$9,0)</f>
        <v>91636417046728</v>
      </c>
      <c r="DF25" s="2">
        <f ca="1">DE25*2-IF(DE25*2&gt;=Solutions!$B$9,Solutions!$B$9,0)</f>
        <v>63957116579409</v>
      </c>
      <c r="DG25" s="2">
        <f ca="1">DF25*2-IF(DF25*2&gt;=Solutions!$B$9,Solutions!$B$9,0)</f>
        <v>8598515644771</v>
      </c>
      <c r="DH25" s="2">
        <f ca="1">DG25*2-IF(DG25*2&gt;=Solutions!$B$9,Solutions!$B$9,0)</f>
        <v>17197031289542</v>
      </c>
      <c r="DI25" s="2">
        <f ca="1">DH25*2-IF(DH25*2&gt;=Solutions!$B$9,Solutions!$B$9,0)</f>
        <v>34394062579084</v>
      </c>
      <c r="DJ25" s="2">
        <f ca="1">DI25*2-IF(DI25*2&gt;=Solutions!$B$9,Solutions!$B$9,0)</f>
        <v>68788125158168</v>
      </c>
      <c r="DK25" s="2">
        <f ca="1">DJ25*2-IF(DJ25*2&gt;=Solutions!$B$9,Solutions!$B$9,0)</f>
        <v>18260532802289</v>
      </c>
      <c r="DL25" s="2">
        <f ca="1">DK25*2-IF(DK25*2&gt;=Solutions!$B$9,Solutions!$B$9,0)</f>
        <v>36521065604578</v>
      </c>
      <c r="DM25" s="2">
        <f ca="1">DL25*2-IF(DL25*2&gt;=Solutions!$B$9,Solutions!$B$9,0)</f>
        <v>73042131209156</v>
      </c>
      <c r="DN25" s="2">
        <f ca="1">DM25*2-IF(DM25*2&gt;=Solutions!$B$9,Solutions!$B$9,0)</f>
        <v>26768544904265</v>
      </c>
      <c r="DO25" s="2">
        <f ca="1">DN25*2-IF(DN25*2&gt;=Solutions!$B$9,Solutions!$B$9,0)</f>
        <v>53537089808530</v>
      </c>
      <c r="DP25" s="2">
        <f ca="1">DO25*2-IF(DO25*2&gt;=Solutions!$B$9,Solutions!$B$9,0)</f>
        <v>107074179617060</v>
      </c>
      <c r="DQ25" s="2">
        <f ca="1">DP25*2-IF(DP25*2&gt;=Solutions!$B$9,Solutions!$B$9,0)</f>
        <v>94832641720073</v>
      </c>
      <c r="DR25" s="2">
        <f ca="1">DQ25*2-IF(DQ25*2&gt;=Solutions!$B$9,Solutions!$B$9,0)</f>
        <v>70349565926099</v>
      </c>
      <c r="DS25" s="2">
        <f ca="1">DR25*2-IF(DR25*2&gt;=Solutions!$B$9,Solutions!$B$9,0)</f>
        <v>21383414338151</v>
      </c>
      <c r="DT25" s="2">
        <f ca="1">DS25*2-IF(DS25*2&gt;=Solutions!$B$9,Solutions!$B$9,0)</f>
        <v>42766828676302</v>
      </c>
      <c r="DU25" s="2">
        <f ca="1">DT25*2-IF(DT25*2&gt;=Solutions!$B$9,Solutions!$B$9,0)</f>
        <v>85533657352604</v>
      </c>
      <c r="DV25" s="2">
        <f ca="1">DU25*2-IF(DU25*2&gt;=Solutions!$B$9,Solutions!$B$9,0)</f>
        <v>51751597191161</v>
      </c>
      <c r="DW25" s="2">
        <f ca="1">DV25*2-IF(DV25*2&gt;=Solutions!$B$9,Solutions!$B$9,0)</f>
        <v>103503194382322</v>
      </c>
      <c r="DX25" s="2">
        <f ca="1">DW25*2-IF(DW25*2&gt;=Solutions!$B$9,Solutions!$B$9,0)</f>
        <v>87690671250597</v>
      </c>
      <c r="DY25" s="2">
        <f ca="1">DX25*2-IF(DX25*2&gt;=Solutions!$B$9,Solutions!$B$9,0)</f>
        <v>56065624987147</v>
      </c>
      <c r="DZ25" s="2">
        <f ca="1">DY25*2-IF(DY25*2&gt;=Solutions!$B$9,Solutions!$B$9,0)</f>
        <v>112131249974294</v>
      </c>
      <c r="EA25" s="2">
        <f ca="1">DZ25*2-IF(DZ25*2&gt;=Solutions!$B$9,Solutions!$B$9,0)</f>
        <v>104946782434541</v>
      </c>
      <c r="EB25" s="2">
        <f ca="1">EA25*2-IF(EA25*2&gt;=Solutions!$B$9,Solutions!$B$9,0)</f>
        <v>90577847355035</v>
      </c>
      <c r="EC25" s="2">
        <f ca="1">EB25*2-IF(EB25*2&gt;=Solutions!$B$9,Solutions!$B$9,0)</f>
        <v>61839977196023</v>
      </c>
      <c r="ED25" s="2">
        <f ca="1">EC25*2-IF(EC25*2&gt;=Solutions!$B$9,Solutions!$B$9,0)</f>
        <v>4364236877999</v>
      </c>
      <c r="EE25" s="2">
        <f ca="1">ED25*2-IF(ED25*2&gt;=Solutions!$B$9,Solutions!$B$9,0)</f>
        <v>8728473755998</v>
      </c>
      <c r="EF25" s="2">
        <f ca="1">EE25*2-IF(EE25*2&gt;=Solutions!$B$9,Solutions!$B$9,0)</f>
        <v>17456947511996</v>
      </c>
      <c r="EG25" s="2">
        <f ca="1">EF25*2-IF(EF25*2&gt;=Solutions!$B$9,Solutions!$B$9,0)</f>
        <v>34913895023992</v>
      </c>
      <c r="EH25" s="2">
        <f ca="1">EG25*2-IF(EG25*2&gt;=Solutions!$B$9,Solutions!$B$9,0)</f>
        <v>69827790047984</v>
      </c>
      <c r="EI25" s="2">
        <f ca="1">EH25*2-IF(EH25*2&gt;=Solutions!$B$9,Solutions!$B$9,0)</f>
        <v>20339862581921</v>
      </c>
      <c r="EJ25" s="2">
        <f ca="1">EI25*2-IF(EI25*2&gt;=Solutions!$B$9,Solutions!$B$9,0)</f>
        <v>40679725163842</v>
      </c>
      <c r="EK25" s="2">
        <f ca="1">EJ25*2-IF(EJ25*2&gt;=Solutions!$B$9,Solutions!$B$9,0)</f>
        <v>81359450327684</v>
      </c>
      <c r="EL25" s="2">
        <f ca="1">EK25*2-IF(EK25*2&gt;=Solutions!$B$9,Solutions!$B$9,0)</f>
        <v>43403183141321</v>
      </c>
      <c r="EM25" s="2">
        <f ca="1">EL25*2-IF(EL25*2&gt;=Solutions!$B$9,Solutions!$B$9,0)</f>
        <v>86806366282642</v>
      </c>
      <c r="EN25" s="2">
        <f ca="1">EM25*2-IF(EM25*2&gt;=Solutions!$B$9,Solutions!$B$9,0)</f>
        <v>54297015051237</v>
      </c>
      <c r="EO25" s="2">
        <f ca="1">EN25*2-IF(EN25*2&gt;=Solutions!$B$9,Solutions!$B$9,0)</f>
        <v>108594030102474</v>
      </c>
      <c r="EP25" s="2">
        <f ca="1">EO25*2-IF(EO25*2&gt;=Solutions!$B$9,Solutions!$B$9,0)</f>
        <v>97872342690901</v>
      </c>
      <c r="EQ25" s="2">
        <f ca="1">EP25*2-IF(EP25*2&gt;=Solutions!$B$9,Solutions!$B$9,0)</f>
        <v>76428967867755</v>
      </c>
      <c r="ER25" s="2">
        <f ca="1">EQ25*2-IF(EQ25*2&gt;=Solutions!$B$9,Solutions!$B$9,0)</f>
        <v>33542218221463</v>
      </c>
      <c r="ES25" s="2">
        <f ca="1">ER25*2-IF(ER25*2&gt;=Solutions!$B$9,Solutions!$B$9,0)</f>
        <v>67084436442926</v>
      </c>
      <c r="ET25" s="2">
        <f ca="1">ES25*2-IF(ES25*2&gt;=Solutions!$B$9,Solutions!$B$9,0)</f>
        <v>14853155371805</v>
      </c>
      <c r="EU25" s="2">
        <f ca="1">ET25*2-IF(ET25*2&gt;=Solutions!$B$9,Solutions!$B$9,0)</f>
        <v>29706310743610</v>
      </c>
      <c r="EV25" s="2">
        <f ca="1">EU25*2-IF(EU25*2&gt;=Solutions!$B$9,Solutions!$B$9,0)</f>
        <v>59412621487220</v>
      </c>
      <c r="EW25" s="2">
        <f ca="1">EV25*2-IF(EV25*2&gt;=Solutions!$B$9,Solutions!$B$9,0)</f>
        <v>118825242974440</v>
      </c>
      <c r="EX25" s="2">
        <f ca="1">EW25*2-IF(EW25*2&gt;=Solutions!$B$9,Solutions!$B$9,0)</f>
        <v>118334768434833</v>
      </c>
      <c r="EY25" s="2">
        <f ca="1">EX25*2-IF(EX25*2&gt;=Solutions!$B$9,Solutions!$B$9,0)</f>
        <v>117353819355619</v>
      </c>
      <c r="EZ25" s="2">
        <f ca="1">EY25*2-IF(EY25*2&gt;=Solutions!$B$9,Solutions!$B$9,0)</f>
        <v>115391921197191</v>
      </c>
      <c r="FA25" s="2">
        <f ca="1">EZ25*2-IF(EZ25*2&gt;=Solutions!$B$9,Solutions!$B$9,0)</f>
        <v>111468124880335</v>
      </c>
    </row>
    <row r="26" spans="1:157">
      <c r="A26" s="1">
        <v>23</v>
      </c>
      <c r="B26" s="1">
        <f t="shared" si="101"/>
        <v>8388608</v>
      </c>
      <c r="C26" s="1">
        <f ca="1">MOD(MOD(SUMPRODUCT(--ISODD(INT(C25/D$2:K$2)),D26:K26),Solutions!$B$9)+MOD(SUMPRODUCT(--ISODD(INT(C25/L$2:S$2)),L26:S26),Solutions!$B$9)+MOD(SUMPRODUCT(--ISODD(INT(C25/T$2:AA$2)),T26:AA26),Solutions!$B$9)+MOD(SUMPRODUCT(--ISODD(INT(C25/AB$2:AI$2)),AB26:AI26),Solutions!$B$9)+MOD(SUMPRODUCT(--ISODD(INT(C25/AJ$2:AQ$2)),AJ26:AQ26),Solutions!$B$9)+MOD(SUMPRODUCT(--ISODD(INT(C25/AR$2:AY$2)),AR26:AY26),Solutions!$B$9)+MOD(SUMPRODUCT(--ISODD(INT(C25/AZ$2:BA$2)),AZ26:BA26),Solutions!$B$9),Solutions!$B$9)</f>
        <v>117618539608062</v>
      </c>
      <c r="D26" s="2">
        <f t="shared" ca="1" si="102"/>
        <v>40843073370547</v>
      </c>
      <c r="E26" s="2">
        <f ca="1">D26*2-IF(D26*2&gt;=Solutions!$B$9,Solutions!$B$9,0)</f>
        <v>81686146741094</v>
      </c>
      <c r="F26" s="2">
        <f ca="1">E26*2-IF(E26*2&gt;=Solutions!$B$9,Solutions!$B$9,0)</f>
        <v>44056575968141</v>
      </c>
      <c r="G26" s="2">
        <f ca="1">F26*2-IF(F26*2&gt;=Solutions!$B$9,Solutions!$B$9,0)</f>
        <v>88113151936282</v>
      </c>
      <c r="H26" s="2">
        <f ca="1">G26*2-IF(G26*2&gt;=Solutions!$B$9,Solutions!$B$9,0)</f>
        <v>56910586358517</v>
      </c>
      <c r="I26" s="2">
        <f ca="1">H26*2-IF(H26*2&gt;=Solutions!$B$9,Solutions!$B$9,0)</f>
        <v>113821172717034</v>
      </c>
      <c r="J26" s="2">
        <f ca="1">I26*2-IF(I26*2&gt;=Solutions!$B$9,Solutions!$B$9,0)</f>
        <v>108326627920021</v>
      </c>
      <c r="K26" s="2">
        <f ca="1">J26*2-IF(J26*2&gt;=Solutions!$B$9,Solutions!$B$9,0)</f>
        <v>97337538325995</v>
      </c>
      <c r="L26" s="2">
        <f ca="1">K26*2-IF(K26*2&gt;=Solutions!$B$9,Solutions!$B$9,0)</f>
        <v>75359359137943</v>
      </c>
      <c r="M26" s="2">
        <f ca="1">L26*2-IF(L26*2&gt;=Solutions!$B$9,Solutions!$B$9,0)</f>
        <v>31403000761839</v>
      </c>
      <c r="N26" s="2">
        <f ca="1">M26*2-IF(M26*2&gt;=Solutions!$B$9,Solutions!$B$9,0)</f>
        <v>62806001523678</v>
      </c>
      <c r="O26" s="2">
        <f ca="1">N26*2-IF(N26*2&gt;=Solutions!$B$9,Solutions!$B$9,0)</f>
        <v>6296285533309</v>
      </c>
      <c r="P26" s="2">
        <f ca="1">O26*2-IF(O26*2&gt;=Solutions!$B$9,Solutions!$B$9,0)</f>
        <v>12592571066618</v>
      </c>
      <c r="Q26" s="2">
        <f ca="1">P26*2-IF(P26*2&gt;=Solutions!$B$9,Solutions!$B$9,0)</f>
        <v>25185142133236</v>
      </c>
      <c r="R26" s="2">
        <f ca="1">Q26*2-IF(Q26*2&gt;=Solutions!$B$9,Solutions!$B$9,0)</f>
        <v>50370284266472</v>
      </c>
      <c r="S26" s="2">
        <f ca="1">R26*2-IF(R26*2&gt;=Solutions!$B$9,Solutions!$B$9,0)</f>
        <v>100740568532944</v>
      </c>
      <c r="T26" s="2">
        <f ca="1">S26*2-IF(S26*2&gt;=Solutions!$B$9,Solutions!$B$9,0)</f>
        <v>82165419551841</v>
      </c>
      <c r="U26" s="2">
        <f ca="1">T26*2-IF(T26*2&gt;=Solutions!$B$9,Solutions!$B$9,0)</f>
        <v>45015121589635</v>
      </c>
      <c r="V26" s="2">
        <f ca="1">U26*2-IF(U26*2&gt;=Solutions!$B$9,Solutions!$B$9,0)</f>
        <v>90030243179270</v>
      </c>
      <c r="W26" s="2">
        <f ca="1">V26*2-IF(V26*2&gt;=Solutions!$B$9,Solutions!$B$9,0)</f>
        <v>60744768844493</v>
      </c>
      <c r="X26" s="2">
        <f ca="1">W26*2-IF(W26*2&gt;=Solutions!$B$9,Solutions!$B$9,0)</f>
        <v>2173820174939</v>
      </c>
      <c r="Y26" s="2">
        <f ca="1">X26*2-IF(X26*2&gt;=Solutions!$B$9,Solutions!$B$9,0)</f>
        <v>4347640349878</v>
      </c>
      <c r="Z26" s="2">
        <f ca="1">Y26*2-IF(Y26*2&gt;=Solutions!$B$9,Solutions!$B$9,0)</f>
        <v>8695280699756</v>
      </c>
      <c r="AA26" s="2">
        <f ca="1">Z26*2-IF(Z26*2&gt;=Solutions!$B$9,Solutions!$B$9,0)</f>
        <v>17390561399512</v>
      </c>
      <c r="AB26" s="2">
        <f ca="1">AA26*2-IF(AA26*2&gt;=Solutions!$B$9,Solutions!$B$9,0)</f>
        <v>34781122799024</v>
      </c>
      <c r="AC26" s="2">
        <f ca="1">AB26*2-IF(AB26*2&gt;=Solutions!$B$9,Solutions!$B$9,0)</f>
        <v>69562245598048</v>
      </c>
      <c r="AD26" s="2">
        <f ca="1">AC26*2-IF(AC26*2&gt;=Solutions!$B$9,Solutions!$B$9,0)</f>
        <v>19808773682049</v>
      </c>
      <c r="AE26" s="2">
        <f ca="1">AD26*2-IF(AD26*2&gt;=Solutions!$B$9,Solutions!$B$9,0)</f>
        <v>39617547364098</v>
      </c>
      <c r="AF26" s="2">
        <f ca="1">AE26*2-IF(AE26*2&gt;=Solutions!$B$9,Solutions!$B$9,0)</f>
        <v>79235094728196</v>
      </c>
      <c r="AG26" s="2">
        <f ca="1">AF26*2-IF(AF26*2&gt;=Solutions!$B$9,Solutions!$B$9,0)</f>
        <v>39154471942345</v>
      </c>
      <c r="AH26" s="2">
        <f ca="1">AG26*2-IF(AG26*2&gt;=Solutions!$B$9,Solutions!$B$9,0)</f>
        <v>78308943884690</v>
      </c>
      <c r="AI26" s="2">
        <f ca="1">AH26*2-IF(AH26*2&gt;=Solutions!$B$9,Solutions!$B$9,0)</f>
        <v>37302170255333</v>
      </c>
      <c r="AJ26" s="2">
        <f ca="1">AI26*2-IF(AI26*2&gt;=Solutions!$B$9,Solutions!$B$9,0)</f>
        <v>74604340510666</v>
      </c>
      <c r="AK26" s="2">
        <f ca="1">AJ26*2-IF(AJ26*2&gt;=Solutions!$B$9,Solutions!$B$9,0)</f>
        <v>29892963507285</v>
      </c>
      <c r="AL26" s="2">
        <f ca="1">AK26*2-IF(AK26*2&gt;=Solutions!$B$9,Solutions!$B$9,0)</f>
        <v>59785927014570</v>
      </c>
      <c r="AM26" s="2">
        <f ca="1">AL26*2-IF(AL26*2&gt;=Solutions!$B$9,Solutions!$B$9,0)</f>
        <v>256136515093</v>
      </c>
      <c r="AN26" s="2">
        <f ca="1">AM26*2-IF(AM26*2&gt;=Solutions!$B$9,Solutions!$B$9,0)</f>
        <v>512273030186</v>
      </c>
      <c r="AO26" s="2">
        <f ca="1">AN26*2-IF(AN26*2&gt;=Solutions!$B$9,Solutions!$B$9,0)</f>
        <v>1024546060372</v>
      </c>
      <c r="AP26" s="2">
        <f ca="1">AO26*2-IF(AO26*2&gt;=Solutions!$B$9,Solutions!$B$9,0)</f>
        <v>2049092120744</v>
      </c>
      <c r="AQ26" s="2">
        <f ca="1">AP26*2-IF(AP26*2&gt;=Solutions!$B$9,Solutions!$B$9,0)</f>
        <v>4098184241488</v>
      </c>
      <c r="AR26" s="2">
        <f ca="1">AQ26*2-IF(AQ26*2&gt;=Solutions!$B$9,Solutions!$B$9,0)</f>
        <v>8196368482976</v>
      </c>
      <c r="AS26" s="2">
        <f ca="1">AR26*2-IF(AR26*2&gt;=Solutions!$B$9,Solutions!$B$9,0)</f>
        <v>16392736965952</v>
      </c>
      <c r="AT26" s="2">
        <f ca="1">AS26*2-IF(AS26*2&gt;=Solutions!$B$9,Solutions!$B$9,0)</f>
        <v>32785473931904</v>
      </c>
      <c r="AU26" s="2">
        <f ca="1">AT26*2-IF(AT26*2&gt;=Solutions!$B$9,Solutions!$B$9,0)</f>
        <v>65570947863808</v>
      </c>
      <c r="AV26" s="2">
        <f ca="1">AU26*2-IF(AU26*2&gt;=Solutions!$B$9,Solutions!$B$9,0)</f>
        <v>11826178213569</v>
      </c>
      <c r="AW26" s="2">
        <f ca="1">AV26*2-IF(AV26*2&gt;=Solutions!$B$9,Solutions!$B$9,0)</f>
        <v>23652356427138</v>
      </c>
      <c r="AX26" s="2">
        <f ca="1">AW26*2-IF(AW26*2&gt;=Solutions!$B$9,Solutions!$B$9,0)</f>
        <v>47304712854276</v>
      </c>
      <c r="AY26" s="2">
        <f ca="1">AX26*2-IF(AX26*2&gt;=Solutions!$B$9,Solutions!$B$9,0)</f>
        <v>94609425708552</v>
      </c>
      <c r="AZ26" s="2">
        <f ca="1">AY26*2-IF(AY26*2&gt;=Solutions!$B$9,Solutions!$B$9,0)</f>
        <v>69903133903057</v>
      </c>
      <c r="BA26" s="2">
        <f ca="1">AZ26*2-IF(AZ26*2&gt;=Solutions!$B$9,Solutions!$B$9,0)</f>
        <v>20490550292067</v>
      </c>
      <c r="BB26" s="1">
        <f ca="1">MOD(MOD(SUMPRODUCT(--ISODD(INT(BB25/BC$2:BJ$2)),BC26:BJ26),Solutions!$B$9)+MOD(SUMPRODUCT(--ISODD(INT(BB25/BK$2:BR$2)),BK26:BR26),Solutions!$B$9)+MOD(SUMPRODUCT(--ISODD(INT(BB25/BS$2:BZ$2)),BS26:BZ26),Solutions!$B$9)+MOD(SUMPRODUCT(--ISODD(INT(BB25/CA$2:CH$2)),CA26:CH26),Solutions!$B$9)+MOD(SUMPRODUCT(--ISODD(INT(BB25/CI$2:CP$2)),CI26:CP26),Solutions!$B$9)+MOD(SUMPRODUCT(--ISODD(INT(BB25/CQ$2:CX$2)),CQ26:CX26),Solutions!$B$9)+MOD(SUMPRODUCT(--ISODD(INT(BB25/CY$2:CZ$2)),CY26:CZ26),Solutions!$B$9),Solutions!$B$9)</f>
        <v>82210281924913</v>
      </c>
      <c r="BC26" s="2">
        <f t="shared" ca="1" si="103"/>
        <v>40843073370546</v>
      </c>
      <c r="BD26" s="2">
        <f ca="1">BC26*2-IF(BC26*2&gt;=Solutions!$B$9,Solutions!$B$9,0)</f>
        <v>81686146741092</v>
      </c>
      <c r="BE26" s="2">
        <f ca="1">BD26*2-IF(BD26*2&gt;=Solutions!$B$9,Solutions!$B$9,0)</f>
        <v>44056575968137</v>
      </c>
      <c r="BF26" s="2">
        <f ca="1">BE26*2-IF(BE26*2&gt;=Solutions!$B$9,Solutions!$B$9,0)</f>
        <v>88113151936274</v>
      </c>
      <c r="BG26" s="2">
        <f ca="1">BF26*2-IF(BF26*2&gt;=Solutions!$B$9,Solutions!$B$9,0)</f>
        <v>56910586358501</v>
      </c>
      <c r="BH26" s="2">
        <f ca="1">BG26*2-IF(BG26*2&gt;=Solutions!$B$9,Solutions!$B$9,0)</f>
        <v>113821172717002</v>
      </c>
      <c r="BI26" s="2">
        <f ca="1">BH26*2-IF(BH26*2&gt;=Solutions!$B$9,Solutions!$B$9,0)</f>
        <v>108326627919957</v>
      </c>
      <c r="BJ26" s="2">
        <f ca="1">BI26*2-IF(BI26*2&gt;=Solutions!$B$9,Solutions!$B$9,0)</f>
        <v>97337538325867</v>
      </c>
      <c r="BK26" s="2">
        <f ca="1">BJ26*2-IF(BJ26*2&gt;=Solutions!$B$9,Solutions!$B$9,0)</f>
        <v>75359359137687</v>
      </c>
      <c r="BL26" s="2">
        <f ca="1">BK26*2-IF(BK26*2&gt;=Solutions!$B$9,Solutions!$B$9,0)</f>
        <v>31403000761327</v>
      </c>
      <c r="BM26" s="2">
        <f ca="1">BL26*2-IF(BL26*2&gt;=Solutions!$B$9,Solutions!$B$9,0)</f>
        <v>62806001522654</v>
      </c>
      <c r="BN26" s="2">
        <f ca="1">BM26*2-IF(BM26*2&gt;=Solutions!$B$9,Solutions!$B$9,0)</f>
        <v>6296285531261</v>
      </c>
      <c r="BO26" s="2">
        <f ca="1">BN26*2-IF(BN26*2&gt;=Solutions!$B$9,Solutions!$B$9,0)</f>
        <v>12592571062522</v>
      </c>
      <c r="BP26" s="2">
        <f ca="1">BO26*2-IF(BO26*2&gt;=Solutions!$B$9,Solutions!$B$9,0)</f>
        <v>25185142125044</v>
      </c>
      <c r="BQ26" s="2">
        <f ca="1">BP26*2-IF(BP26*2&gt;=Solutions!$B$9,Solutions!$B$9,0)</f>
        <v>50370284250088</v>
      </c>
      <c r="BR26" s="2">
        <f ca="1">BQ26*2-IF(BQ26*2&gt;=Solutions!$B$9,Solutions!$B$9,0)</f>
        <v>100740568500176</v>
      </c>
      <c r="BS26" s="2">
        <f ca="1">BR26*2-IF(BR26*2&gt;=Solutions!$B$9,Solutions!$B$9,0)</f>
        <v>82165419486305</v>
      </c>
      <c r="BT26" s="2">
        <f ca="1">BS26*2-IF(BS26*2&gt;=Solutions!$B$9,Solutions!$B$9,0)</f>
        <v>45015121458563</v>
      </c>
      <c r="BU26" s="2">
        <f ca="1">BT26*2-IF(BT26*2&gt;=Solutions!$B$9,Solutions!$B$9,0)</f>
        <v>90030242917126</v>
      </c>
      <c r="BV26" s="2">
        <f ca="1">BU26*2-IF(BU26*2&gt;=Solutions!$B$9,Solutions!$B$9,0)</f>
        <v>60744768320205</v>
      </c>
      <c r="BW26" s="2">
        <f ca="1">BV26*2-IF(BV26*2&gt;=Solutions!$B$9,Solutions!$B$9,0)</f>
        <v>2173819126363</v>
      </c>
      <c r="BX26" s="2">
        <f ca="1">BW26*2-IF(BW26*2&gt;=Solutions!$B$9,Solutions!$B$9,0)</f>
        <v>4347638252726</v>
      </c>
      <c r="BY26" s="2">
        <f ca="1">BX26*2-IF(BX26*2&gt;=Solutions!$B$9,Solutions!$B$9,0)</f>
        <v>8695276505452</v>
      </c>
      <c r="BZ26" s="2">
        <f ca="1">BY26*2-IF(BY26*2&gt;=Solutions!$B$9,Solutions!$B$9,0)</f>
        <v>17390553010904</v>
      </c>
      <c r="CA26" s="2">
        <f ca="1">BZ26*2-IF(BZ26*2&gt;=Solutions!$B$9,Solutions!$B$9,0)</f>
        <v>34781106021808</v>
      </c>
      <c r="CB26" s="2">
        <f ca="1">CA26*2-IF(CA26*2&gt;=Solutions!$B$9,Solutions!$B$9,0)</f>
        <v>69562212043616</v>
      </c>
      <c r="CC26" s="2">
        <f ca="1">CB26*2-IF(CB26*2&gt;=Solutions!$B$9,Solutions!$B$9,0)</f>
        <v>19808706573185</v>
      </c>
      <c r="CD26" s="2">
        <f ca="1">CC26*2-IF(CC26*2&gt;=Solutions!$B$9,Solutions!$B$9,0)</f>
        <v>39617413146370</v>
      </c>
      <c r="CE26" s="2">
        <f ca="1">CD26*2-IF(CD26*2&gt;=Solutions!$B$9,Solutions!$B$9,0)</f>
        <v>79234826292740</v>
      </c>
      <c r="CF26" s="2">
        <f ca="1">CE26*2-IF(CE26*2&gt;=Solutions!$B$9,Solutions!$B$9,0)</f>
        <v>39153935071433</v>
      </c>
      <c r="CG26" s="2">
        <f ca="1">CF26*2-IF(CF26*2&gt;=Solutions!$B$9,Solutions!$B$9,0)</f>
        <v>78307870142866</v>
      </c>
      <c r="CH26" s="2">
        <f ca="1">CG26*2-IF(CG26*2&gt;=Solutions!$B$9,Solutions!$B$9,0)</f>
        <v>37300022771685</v>
      </c>
      <c r="CI26" s="2">
        <f ca="1">CH26*2-IF(CH26*2&gt;=Solutions!$B$9,Solutions!$B$9,0)</f>
        <v>74600045543370</v>
      </c>
      <c r="CJ26" s="2">
        <f ca="1">CI26*2-IF(CI26*2&gt;=Solutions!$B$9,Solutions!$B$9,0)</f>
        <v>29884373572693</v>
      </c>
      <c r="CK26" s="2">
        <f ca="1">CJ26*2-IF(CJ26*2&gt;=Solutions!$B$9,Solutions!$B$9,0)</f>
        <v>59768747145386</v>
      </c>
      <c r="CL26" s="2">
        <f ca="1">CK26*2-IF(CK26*2&gt;=Solutions!$B$9,Solutions!$B$9,0)</f>
        <v>221776776725</v>
      </c>
      <c r="CM26" s="2">
        <f ca="1">CL26*2-IF(CL26*2&gt;=Solutions!$B$9,Solutions!$B$9,0)</f>
        <v>443553553450</v>
      </c>
      <c r="CN26" s="2">
        <f ca="1">CM26*2-IF(CM26*2&gt;=Solutions!$B$9,Solutions!$B$9,0)</f>
        <v>887107106900</v>
      </c>
      <c r="CO26" s="2">
        <f ca="1">CN26*2-IF(CN26*2&gt;=Solutions!$B$9,Solutions!$B$9,0)</f>
        <v>1774214213800</v>
      </c>
      <c r="CP26" s="2">
        <f ca="1">CO26*2-IF(CO26*2&gt;=Solutions!$B$9,Solutions!$B$9,0)</f>
        <v>3548428427600</v>
      </c>
      <c r="CQ26" s="2">
        <f ca="1">CP26*2-IF(CP26*2&gt;=Solutions!$B$9,Solutions!$B$9,0)</f>
        <v>7096856855200</v>
      </c>
      <c r="CR26" s="2">
        <f ca="1">CQ26*2-IF(CQ26*2&gt;=Solutions!$B$9,Solutions!$B$9,0)</f>
        <v>14193713710400</v>
      </c>
      <c r="CS26" s="2">
        <f ca="1">CR26*2-IF(CR26*2&gt;=Solutions!$B$9,Solutions!$B$9,0)</f>
        <v>28387427420800</v>
      </c>
      <c r="CT26" s="2">
        <f ca="1">CS26*2-IF(CS26*2&gt;=Solutions!$B$9,Solutions!$B$9,0)</f>
        <v>56774854841600</v>
      </c>
      <c r="CU26" s="2">
        <f ca="1">CT26*2-IF(CT26*2&gt;=Solutions!$B$9,Solutions!$B$9,0)</f>
        <v>113549709683200</v>
      </c>
      <c r="CV26" s="2">
        <f ca="1">CU26*2-IF(CU26*2&gt;=Solutions!$B$9,Solutions!$B$9,0)</f>
        <v>107783701852353</v>
      </c>
      <c r="CW26" s="2">
        <f ca="1">CV26*2-IF(CV26*2&gt;=Solutions!$B$9,Solutions!$B$9,0)</f>
        <v>96251686190659</v>
      </c>
      <c r="CX26" s="2">
        <f ca="1">CW26*2-IF(CW26*2&gt;=Solutions!$B$9,Solutions!$B$9,0)</f>
        <v>73187654867271</v>
      </c>
      <c r="CY26" s="2">
        <f ca="1">CX26*2-IF(CX26*2&gt;=Solutions!$B$9,Solutions!$B$9,0)</f>
        <v>27059592220495</v>
      </c>
      <c r="CZ26" s="2">
        <f ca="1">CY26*2-IF(CY26*2&gt;=Solutions!$B$9,Solutions!$B$9,0)</f>
        <v>54119184440990</v>
      </c>
      <c r="DA26" s="1">
        <f t="shared" si="104"/>
        <v>12128541</v>
      </c>
      <c r="DB26" s="1">
        <f ca="1">IF(ISODD(DA26),MOD(DB25+MOD(SUMPRODUCT(--ISODD(INT(C26/DD$2:DK$2)),DD26:DK26),Solutions!$B$9)+MOD(SUMPRODUCT(--ISODD(INT(C26/DL$2:DS$2)),DL26:DS26),Solutions!$B$9)+MOD(SUMPRODUCT(--ISODD(INT(C26/DT$2:EA$2)),DT26:EA26),Solutions!$B$9)+MOD(SUMPRODUCT(--ISODD(INT(C26/EB$2:EI$2)),EB26:EI26),Solutions!$B$9)+MOD(SUMPRODUCT(--ISODD(INT(C26/EJ$2:EQ$2)),EJ26:EQ26),Solutions!$B$9)+MOD(SUMPRODUCT(--ISODD(INT(C26/ER$2:EY$2)),ER26:EY26),Solutions!$B$9)+MOD(SUMPRODUCT(--ISODD(INT(C26/EZ$2:FA$2)),EZ26:FA26),Solutions!$B$9),Solutions!$B$9),DB25)</f>
        <v>114814623835088</v>
      </c>
      <c r="DC26" s="1">
        <f ca="1">IF(ISODD(DA26),MOD(MOD(SUMPRODUCT(--ISODD(INT(BB26/DD$2:DK$2)),DD26:DK26),Solutions!$B$9)+MOD(SUMPRODUCT(--ISODD(INT(BB26/DL$2:DS$2)),DL26:DS26),Solutions!$B$9)+MOD(SUMPRODUCT(--ISODD(INT(BB26/DT$2:EA$2)),DT26:EA26),Solutions!$B$9)+MOD(SUMPRODUCT(--ISODD(INT(BB26/EB$2:EI$2)),EB26:EI26),Solutions!$B$9)+MOD(SUMPRODUCT(--ISODD(INT(BB26/EJ$2:EQ$2)),EJ26:EQ26),Solutions!$B$9)+MOD(SUMPRODUCT(--ISODD(INT(BB26/ER$2:EY$2)),ER26:EY26),Solutions!$B$9)+MOD(SUMPRODUCT(--ISODD(INT(BB26/EZ$2:FA$2)),EZ26:FA26),Solutions!$B$9),Solutions!$B$9),DC25)</f>
        <v>54882733378305</v>
      </c>
      <c r="DD26" s="2">
        <f t="shared" ca="1" si="100"/>
        <v>80123703349010</v>
      </c>
      <c r="DE26" s="2">
        <f ca="1">DD26*2-IF(DD26*2&gt;=Solutions!$B$9,Solutions!$B$9,0)</f>
        <v>40931689183973</v>
      </c>
      <c r="DF26" s="2">
        <f ca="1">DE26*2-IF(DE26*2&gt;=Solutions!$B$9,Solutions!$B$9,0)</f>
        <v>81863378367946</v>
      </c>
      <c r="DG26" s="2">
        <f ca="1">DF26*2-IF(DF26*2&gt;=Solutions!$B$9,Solutions!$B$9,0)</f>
        <v>44411039221845</v>
      </c>
      <c r="DH26" s="2">
        <f ca="1">DG26*2-IF(DG26*2&gt;=Solutions!$B$9,Solutions!$B$9,0)</f>
        <v>88822078443690</v>
      </c>
      <c r="DI26" s="2">
        <f ca="1">DH26*2-IF(DH26*2&gt;=Solutions!$B$9,Solutions!$B$9,0)</f>
        <v>58328439373333</v>
      </c>
      <c r="DJ26" s="2">
        <f ca="1">DI26*2-IF(DI26*2&gt;=Solutions!$B$9,Solutions!$B$9,0)</f>
        <v>116656878746666</v>
      </c>
      <c r="DK26" s="2">
        <f ca="1">DJ26*2-IF(DJ26*2&gt;=Solutions!$B$9,Solutions!$B$9,0)</f>
        <v>113998039979285</v>
      </c>
      <c r="DL26" s="2">
        <f ca="1">DK26*2-IF(DK26*2&gt;=Solutions!$B$9,Solutions!$B$9,0)</f>
        <v>108680362444523</v>
      </c>
      <c r="DM26" s="2">
        <f ca="1">DL26*2-IF(DL26*2&gt;=Solutions!$B$9,Solutions!$B$9,0)</f>
        <v>98045007374999</v>
      </c>
      <c r="DN26" s="2">
        <f ca="1">DM26*2-IF(DM26*2&gt;=Solutions!$B$9,Solutions!$B$9,0)</f>
        <v>76774297235951</v>
      </c>
      <c r="DO26" s="2">
        <f ca="1">DN26*2-IF(DN26*2&gt;=Solutions!$B$9,Solutions!$B$9,0)</f>
        <v>34232876957855</v>
      </c>
      <c r="DP26" s="2">
        <f ca="1">DO26*2-IF(DO26*2&gt;=Solutions!$B$9,Solutions!$B$9,0)</f>
        <v>68465753915710</v>
      </c>
      <c r="DQ26" s="2">
        <f ca="1">DP26*2-IF(DP26*2&gt;=Solutions!$B$9,Solutions!$B$9,0)</f>
        <v>17615790317373</v>
      </c>
      <c r="DR26" s="2">
        <f ca="1">DQ26*2-IF(DQ26*2&gt;=Solutions!$B$9,Solutions!$B$9,0)</f>
        <v>35231580634746</v>
      </c>
      <c r="DS26" s="2">
        <f ca="1">DR26*2-IF(DR26*2&gt;=Solutions!$B$9,Solutions!$B$9,0)</f>
        <v>70463161269492</v>
      </c>
      <c r="DT26" s="2">
        <f ca="1">DS26*2-IF(DS26*2&gt;=Solutions!$B$9,Solutions!$B$9,0)</f>
        <v>21610605024937</v>
      </c>
      <c r="DU26" s="2">
        <f ca="1">DT26*2-IF(DT26*2&gt;=Solutions!$B$9,Solutions!$B$9,0)</f>
        <v>43221210049874</v>
      </c>
      <c r="DV26" s="2">
        <f ca="1">DU26*2-IF(DU26*2&gt;=Solutions!$B$9,Solutions!$B$9,0)</f>
        <v>86442420099748</v>
      </c>
      <c r="DW26" s="2">
        <f ca="1">DV26*2-IF(DV26*2&gt;=Solutions!$B$9,Solutions!$B$9,0)</f>
        <v>53569122685449</v>
      </c>
      <c r="DX26" s="2">
        <f ca="1">DW26*2-IF(DW26*2&gt;=Solutions!$B$9,Solutions!$B$9,0)</f>
        <v>107138245370898</v>
      </c>
      <c r="DY26" s="2">
        <f ca="1">DX26*2-IF(DX26*2&gt;=Solutions!$B$9,Solutions!$B$9,0)</f>
        <v>94960773227749</v>
      </c>
      <c r="DZ26" s="2">
        <f ca="1">DY26*2-IF(DY26*2&gt;=Solutions!$B$9,Solutions!$B$9,0)</f>
        <v>70605828941451</v>
      </c>
      <c r="EA26" s="2">
        <f ca="1">DZ26*2-IF(DZ26*2&gt;=Solutions!$B$9,Solutions!$B$9,0)</f>
        <v>21895940368855</v>
      </c>
      <c r="EB26" s="2">
        <f ca="1">EA26*2-IF(EA26*2&gt;=Solutions!$B$9,Solutions!$B$9,0)</f>
        <v>43791880737710</v>
      </c>
      <c r="EC26" s="2">
        <f ca="1">EB26*2-IF(EB26*2&gt;=Solutions!$B$9,Solutions!$B$9,0)</f>
        <v>87583761475420</v>
      </c>
      <c r="ED26" s="2">
        <f ca="1">EC26*2-IF(EC26*2&gt;=Solutions!$B$9,Solutions!$B$9,0)</f>
        <v>55851805436793</v>
      </c>
      <c r="EE26" s="2">
        <f ca="1">ED26*2-IF(ED26*2&gt;=Solutions!$B$9,Solutions!$B$9,0)</f>
        <v>111703610873586</v>
      </c>
      <c r="EF26" s="2">
        <f ca="1">EE26*2-IF(EE26*2&gt;=Solutions!$B$9,Solutions!$B$9,0)</f>
        <v>104091504233125</v>
      </c>
      <c r="EG26" s="2">
        <f ca="1">EF26*2-IF(EF26*2&gt;=Solutions!$B$9,Solutions!$B$9,0)</f>
        <v>88867290952203</v>
      </c>
      <c r="EH26" s="2">
        <f ca="1">EG26*2-IF(EG26*2&gt;=Solutions!$B$9,Solutions!$B$9,0)</f>
        <v>58418864390359</v>
      </c>
      <c r="EI26" s="2">
        <f ca="1">EH26*2-IF(EH26*2&gt;=Solutions!$B$9,Solutions!$B$9,0)</f>
        <v>116837728780718</v>
      </c>
      <c r="EJ26" s="2">
        <f ca="1">EI26*2-IF(EI26*2&gt;=Solutions!$B$9,Solutions!$B$9,0)</f>
        <v>114359740047389</v>
      </c>
      <c r="EK26" s="2">
        <f ca="1">EJ26*2-IF(EJ26*2&gt;=Solutions!$B$9,Solutions!$B$9,0)</f>
        <v>109403762580731</v>
      </c>
      <c r="EL26" s="2">
        <f ca="1">EK26*2-IF(EK26*2&gt;=Solutions!$B$9,Solutions!$B$9,0)</f>
        <v>99491807647415</v>
      </c>
      <c r="EM26" s="2">
        <f ca="1">EL26*2-IF(EL26*2&gt;=Solutions!$B$9,Solutions!$B$9,0)</f>
        <v>79667897780783</v>
      </c>
      <c r="EN26" s="2">
        <f ca="1">EM26*2-IF(EM26*2&gt;=Solutions!$B$9,Solutions!$B$9,0)</f>
        <v>40020078047519</v>
      </c>
      <c r="EO26" s="2">
        <f ca="1">EN26*2-IF(EN26*2&gt;=Solutions!$B$9,Solutions!$B$9,0)</f>
        <v>80040156095038</v>
      </c>
      <c r="EP26" s="2">
        <f ca="1">EO26*2-IF(EO26*2&gt;=Solutions!$B$9,Solutions!$B$9,0)</f>
        <v>40764594676029</v>
      </c>
      <c r="EQ26" s="2">
        <f ca="1">EP26*2-IF(EP26*2&gt;=Solutions!$B$9,Solutions!$B$9,0)</f>
        <v>81529189352058</v>
      </c>
      <c r="ER26" s="2">
        <f ca="1">EQ26*2-IF(EQ26*2&gt;=Solutions!$B$9,Solutions!$B$9,0)</f>
        <v>43742661190069</v>
      </c>
      <c r="ES26" s="2">
        <f ca="1">ER26*2-IF(ER26*2&gt;=Solutions!$B$9,Solutions!$B$9,0)</f>
        <v>87485322380138</v>
      </c>
      <c r="ET26" s="2">
        <f ca="1">ES26*2-IF(ES26*2&gt;=Solutions!$B$9,Solutions!$B$9,0)</f>
        <v>55654927246229</v>
      </c>
      <c r="EU26" s="2">
        <f ca="1">ET26*2-IF(ET26*2&gt;=Solutions!$B$9,Solutions!$B$9,0)</f>
        <v>111309854492458</v>
      </c>
      <c r="EV26" s="2">
        <f ca="1">EU26*2-IF(EU26*2&gt;=Solutions!$B$9,Solutions!$B$9,0)</f>
        <v>103303991470869</v>
      </c>
      <c r="EW26" s="2">
        <f ca="1">EV26*2-IF(EV26*2&gt;=Solutions!$B$9,Solutions!$B$9,0)</f>
        <v>87292265427691</v>
      </c>
      <c r="EX26" s="2">
        <f ca="1">EW26*2-IF(EW26*2&gt;=Solutions!$B$9,Solutions!$B$9,0)</f>
        <v>55268813341335</v>
      </c>
      <c r="EY26" s="2">
        <f ca="1">EX26*2-IF(EX26*2&gt;=Solutions!$B$9,Solutions!$B$9,0)</f>
        <v>110537626682670</v>
      </c>
      <c r="EZ26" s="2">
        <f ca="1">EY26*2-IF(EY26*2&gt;=Solutions!$B$9,Solutions!$B$9,0)</f>
        <v>101759535851293</v>
      </c>
      <c r="FA26" s="2">
        <f ca="1">EZ26*2-IF(EZ26*2&gt;=Solutions!$B$9,Solutions!$B$9,0)</f>
        <v>84203354188539</v>
      </c>
    </row>
    <row r="27" spans="1:157">
      <c r="A27" s="1">
        <v>24</v>
      </c>
      <c r="B27" s="1">
        <f>B26*2</f>
        <v>16777216</v>
      </c>
      <c r="C27" s="1">
        <f ca="1">MOD(MOD(SUMPRODUCT(--ISODD(INT(C26/D$2:K$2)),D27:K27),Solutions!$B$9)+MOD(SUMPRODUCT(--ISODD(INT(C26/L$2:S$2)),L27:S27),Solutions!$B$9)+MOD(SUMPRODUCT(--ISODD(INT(C26/T$2:AA$2)),T27:AA27),Solutions!$B$9)+MOD(SUMPRODUCT(--ISODD(INT(C26/AB$2:AI$2)),AB27:AI27),Solutions!$B$9)+MOD(SUMPRODUCT(--ISODD(INT(C26/AJ$2:AQ$2)),AJ27:AQ27),Solutions!$B$9)+MOD(SUMPRODUCT(--ISODD(INT(C26/AR$2:AY$2)),AR27:AY27),Solutions!$B$9)+MOD(SUMPRODUCT(--ISODD(INT(C26/AZ$2:BA$2)),AZ27:BA27),Solutions!$B$9),Solutions!$B$9)</f>
        <v>84195649956671</v>
      </c>
      <c r="D27" s="2">
        <f t="shared" ca="1" si="102"/>
        <v>82210281924914</v>
      </c>
      <c r="E27" s="2">
        <f ca="1">D27*2-IF(D27*2&gt;=Solutions!$B$9,Solutions!$B$9,0)</f>
        <v>45104846335781</v>
      </c>
      <c r="F27" s="2">
        <f ca="1">E27*2-IF(E27*2&gt;=Solutions!$B$9,Solutions!$B$9,0)</f>
        <v>90209692671562</v>
      </c>
      <c r="G27" s="2">
        <f ca="1">F27*2-IF(F27*2&gt;=Solutions!$B$9,Solutions!$B$9,0)</f>
        <v>61103667829077</v>
      </c>
      <c r="H27" s="2">
        <f ca="1">G27*2-IF(G27*2&gt;=Solutions!$B$9,Solutions!$B$9,0)</f>
        <v>2891618144107</v>
      </c>
      <c r="I27" s="2">
        <f ca="1">H27*2-IF(H27*2&gt;=Solutions!$B$9,Solutions!$B$9,0)</f>
        <v>5783236288214</v>
      </c>
      <c r="J27" s="2">
        <f ca="1">I27*2-IF(I27*2&gt;=Solutions!$B$9,Solutions!$B$9,0)</f>
        <v>11566472576428</v>
      </c>
      <c r="K27" s="2">
        <f ca="1">J27*2-IF(J27*2&gt;=Solutions!$B$9,Solutions!$B$9,0)</f>
        <v>23132945152856</v>
      </c>
      <c r="L27" s="2">
        <f ca="1">K27*2-IF(K27*2&gt;=Solutions!$B$9,Solutions!$B$9,0)</f>
        <v>46265890305712</v>
      </c>
      <c r="M27" s="2">
        <f ca="1">L27*2-IF(L27*2&gt;=Solutions!$B$9,Solutions!$B$9,0)</f>
        <v>92531780611424</v>
      </c>
      <c r="N27" s="2">
        <f ca="1">M27*2-IF(M27*2&gt;=Solutions!$B$9,Solutions!$B$9,0)</f>
        <v>65747843708801</v>
      </c>
      <c r="O27" s="2">
        <f ca="1">N27*2-IF(N27*2&gt;=Solutions!$B$9,Solutions!$B$9,0)</f>
        <v>12179969903555</v>
      </c>
      <c r="P27" s="2">
        <f ca="1">O27*2-IF(O27*2&gt;=Solutions!$B$9,Solutions!$B$9,0)</f>
        <v>24359939807110</v>
      </c>
      <c r="Q27" s="2">
        <f ca="1">P27*2-IF(P27*2&gt;=Solutions!$B$9,Solutions!$B$9,0)</f>
        <v>48719879614220</v>
      </c>
      <c r="R27" s="2">
        <f ca="1">Q27*2-IF(Q27*2&gt;=Solutions!$B$9,Solutions!$B$9,0)</f>
        <v>97439759228440</v>
      </c>
      <c r="S27" s="2">
        <f ca="1">R27*2-IF(R27*2&gt;=Solutions!$B$9,Solutions!$B$9,0)</f>
        <v>75563800942833</v>
      </c>
      <c r="T27" s="2">
        <f ca="1">S27*2-IF(S27*2&gt;=Solutions!$B$9,Solutions!$B$9,0)</f>
        <v>31811884371619</v>
      </c>
      <c r="U27" s="2">
        <f ca="1">T27*2-IF(T27*2&gt;=Solutions!$B$9,Solutions!$B$9,0)</f>
        <v>63623768743238</v>
      </c>
      <c r="V27" s="2">
        <f ca="1">U27*2-IF(U27*2&gt;=Solutions!$B$9,Solutions!$B$9,0)</f>
        <v>7931819972429</v>
      </c>
      <c r="W27" s="2">
        <f ca="1">V27*2-IF(V27*2&gt;=Solutions!$B$9,Solutions!$B$9,0)</f>
        <v>15863639944858</v>
      </c>
      <c r="X27" s="2">
        <f ca="1">W27*2-IF(W27*2&gt;=Solutions!$B$9,Solutions!$B$9,0)</f>
        <v>31727279889716</v>
      </c>
      <c r="Y27" s="2">
        <f ca="1">X27*2-IF(X27*2&gt;=Solutions!$B$9,Solutions!$B$9,0)</f>
        <v>63454559779432</v>
      </c>
      <c r="Z27" s="2">
        <f ca="1">Y27*2-IF(Y27*2&gt;=Solutions!$B$9,Solutions!$B$9,0)</f>
        <v>7593402044817</v>
      </c>
      <c r="AA27" s="2">
        <f ca="1">Z27*2-IF(Z27*2&gt;=Solutions!$B$9,Solutions!$B$9,0)</f>
        <v>15186804089634</v>
      </c>
      <c r="AB27" s="2">
        <f ca="1">AA27*2-IF(AA27*2&gt;=Solutions!$B$9,Solutions!$B$9,0)</f>
        <v>30373608179268</v>
      </c>
      <c r="AC27" s="2">
        <f ca="1">AB27*2-IF(AB27*2&gt;=Solutions!$B$9,Solutions!$B$9,0)</f>
        <v>60747216358536</v>
      </c>
      <c r="AD27" s="2">
        <f ca="1">AC27*2-IF(AC27*2&gt;=Solutions!$B$9,Solutions!$B$9,0)</f>
        <v>2178715203025</v>
      </c>
      <c r="AE27" s="2">
        <f ca="1">AD27*2-IF(AD27*2&gt;=Solutions!$B$9,Solutions!$B$9,0)</f>
        <v>4357430406050</v>
      </c>
      <c r="AF27" s="2">
        <f ca="1">AE27*2-IF(AE27*2&gt;=Solutions!$B$9,Solutions!$B$9,0)</f>
        <v>8714860812100</v>
      </c>
      <c r="AG27" s="2">
        <f ca="1">AF27*2-IF(AF27*2&gt;=Solutions!$B$9,Solutions!$B$9,0)</f>
        <v>17429721624200</v>
      </c>
      <c r="AH27" s="2">
        <f ca="1">AG27*2-IF(AG27*2&gt;=Solutions!$B$9,Solutions!$B$9,0)</f>
        <v>34859443248400</v>
      </c>
      <c r="AI27" s="2">
        <f ca="1">AH27*2-IF(AH27*2&gt;=Solutions!$B$9,Solutions!$B$9,0)</f>
        <v>69718886496800</v>
      </c>
      <c r="AJ27" s="2">
        <f ca="1">AI27*2-IF(AI27*2&gt;=Solutions!$B$9,Solutions!$B$9,0)</f>
        <v>20122055479553</v>
      </c>
      <c r="AK27" s="2">
        <f ca="1">AJ27*2-IF(AJ27*2&gt;=Solutions!$B$9,Solutions!$B$9,0)</f>
        <v>40244110959106</v>
      </c>
      <c r="AL27" s="2">
        <f ca="1">AK27*2-IF(AK27*2&gt;=Solutions!$B$9,Solutions!$B$9,0)</f>
        <v>80488221918212</v>
      </c>
      <c r="AM27" s="2">
        <f ca="1">AL27*2-IF(AL27*2&gt;=Solutions!$B$9,Solutions!$B$9,0)</f>
        <v>41660726322377</v>
      </c>
      <c r="AN27" s="2">
        <f ca="1">AM27*2-IF(AM27*2&gt;=Solutions!$B$9,Solutions!$B$9,0)</f>
        <v>83321452644754</v>
      </c>
      <c r="AO27" s="2">
        <f ca="1">AN27*2-IF(AN27*2&gt;=Solutions!$B$9,Solutions!$B$9,0)</f>
        <v>47327187775461</v>
      </c>
      <c r="AP27" s="2">
        <f ca="1">AO27*2-IF(AO27*2&gt;=Solutions!$B$9,Solutions!$B$9,0)</f>
        <v>94654375550922</v>
      </c>
      <c r="AQ27" s="2">
        <f ca="1">AP27*2-IF(AP27*2&gt;=Solutions!$B$9,Solutions!$B$9,0)</f>
        <v>69993033587797</v>
      </c>
      <c r="AR27" s="2">
        <f ca="1">AQ27*2-IF(AQ27*2&gt;=Solutions!$B$9,Solutions!$B$9,0)</f>
        <v>20670349661547</v>
      </c>
      <c r="AS27" s="2">
        <f ca="1">AR27*2-IF(AR27*2&gt;=Solutions!$B$9,Solutions!$B$9,0)</f>
        <v>41340699323094</v>
      </c>
      <c r="AT27" s="2">
        <f ca="1">AS27*2-IF(AS27*2&gt;=Solutions!$B$9,Solutions!$B$9,0)</f>
        <v>82681398646188</v>
      </c>
      <c r="AU27" s="2">
        <f ca="1">AT27*2-IF(AT27*2&gt;=Solutions!$B$9,Solutions!$B$9,0)</f>
        <v>46047079778329</v>
      </c>
      <c r="AV27" s="2">
        <f ca="1">AU27*2-IF(AU27*2&gt;=Solutions!$B$9,Solutions!$B$9,0)</f>
        <v>92094159556658</v>
      </c>
      <c r="AW27" s="2">
        <f ca="1">AV27*2-IF(AV27*2&gt;=Solutions!$B$9,Solutions!$B$9,0)</f>
        <v>64872601599269</v>
      </c>
      <c r="AX27" s="2">
        <f ca="1">AW27*2-IF(AW27*2&gt;=Solutions!$B$9,Solutions!$B$9,0)</f>
        <v>10429485684491</v>
      </c>
      <c r="AY27" s="2">
        <f ca="1">AX27*2-IF(AX27*2&gt;=Solutions!$B$9,Solutions!$B$9,0)</f>
        <v>20858971368982</v>
      </c>
      <c r="AZ27" s="2">
        <f ca="1">AY27*2-IF(AY27*2&gt;=Solutions!$B$9,Solutions!$B$9,0)</f>
        <v>41717942737964</v>
      </c>
      <c r="BA27" s="2">
        <f ca="1">AZ27*2-IF(AZ27*2&gt;=Solutions!$B$9,Solutions!$B$9,0)</f>
        <v>83435885475928</v>
      </c>
      <c r="BB27" s="1">
        <f ca="1">MOD(MOD(SUMPRODUCT(--ISODD(INT(BB26/BC$2:BJ$2)),BC27:BJ27),Solutions!$B$9)+MOD(SUMPRODUCT(--ISODD(INT(BB26/BK$2:BR$2)),BK27:BR27),Solutions!$B$9)+MOD(SUMPRODUCT(--ISODD(INT(BB26/BS$2:BZ$2)),BS27:BZ27),Solutions!$B$9)+MOD(SUMPRODUCT(--ISODD(INT(BB26/CA$2:CH$2)),CA27:CH27),Solutions!$B$9)+MOD(SUMPRODUCT(--ISODD(INT(BB26/CI$2:CP$2)),CI27:CP27),Solutions!$B$9)+MOD(SUMPRODUCT(--ISODD(INT(BB26/CQ$2:CX$2)),CQ27:CX27),Solutions!$B$9)+MOD(SUMPRODUCT(--ISODD(INT(BB26/CY$2:CZ$2)),CY27:CZ27),Solutions!$B$9),Solutions!$B$9)</f>
        <v>58244071192127</v>
      </c>
      <c r="BC27" s="2">
        <f t="shared" ca="1" si="103"/>
        <v>82210281924913</v>
      </c>
      <c r="BD27" s="2">
        <f ca="1">BC27*2-IF(BC27*2&gt;=Solutions!$B$9,Solutions!$B$9,0)</f>
        <v>45104846335779</v>
      </c>
      <c r="BE27" s="2">
        <f ca="1">BD27*2-IF(BD27*2&gt;=Solutions!$B$9,Solutions!$B$9,0)</f>
        <v>90209692671558</v>
      </c>
      <c r="BF27" s="2">
        <f ca="1">BE27*2-IF(BE27*2&gt;=Solutions!$B$9,Solutions!$B$9,0)</f>
        <v>61103667829069</v>
      </c>
      <c r="BG27" s="2">
        <f ca="1">BF27*2-IF(BF27*2&gt;=Solutions!$B$9,Solutions!$B$9,0)</f>
        <v>2891618144091</v>
      </c>
      <c r="BH27" s="2">
        <f ca="1">BG27*2-IF(BG27*2&gt;=Solutions!$B$9,Solutions!$B$9,0)</f>
        <v>5783236288182</v>
      </c>
      <c r="BI27" s="2">
        <f ca="1">BH27*2-IF(BH27*2&gt;=Solutions!$B$9,Solutions!$B$9,0)</f>
        <v>11566472576364</v>
      </c>
      <c r="BJ27" s="2">
        <f ca="1">BI27*2-IF(BI27*2&gt;=Solutions!$B$9,Solutions!$B$9,0)</f>
        <v>23132945152728</v>
      </c>
      <c r="BK27" s="2">
        <f ca="1">BJ27*2-IF(BJ27*2&gt;=Solutions!$B$9,Solutions!$B$9,0)</f>
        <v>46265890305456</v>
      </c>
      <c r="BL27" s="2">
        <f ca="1">BK27*2-IF(BK27*2&gt;=Solutions!$B$9,Solutions!$B$9,0)</f>
        <v>92531780610912</v>
      </c>
      <c r="BM27" s="2">
        <f ca="1">BL27*2-IF(BL27*2&gt;=Solutions!$B$9,Solutions!$B$9,0)</f>
        <v>65747843707777</v>
      </c>
      <c r="BN27" s="2">
        <f ca="1">BM27*2-IF(BM27*2&gt;=Solutions!$B$9,Solutions!$B$9,0)</f>
        <v>12179969901507</v>
      </c>
      <c r="BO27" s="2">
        <f ca="1">BN27*2-IF(BN27*2&gt;=Solutions!$B$9,Solutions!$B$9,0)</f>
        <v>24359939803014</v>
      </c>
      <c r="BP27" s="2">
        <f ca="1">BO27*2-IF(BO27*2&gt;=Solutions!$B$9,Solutions!$B$9,0)</f>
        <v>48719879606028</v>
      </c>
      <c r="BQ27" s="2">
        <f ca="1">BP27*2-IF(BP27*2&gt;=Solutions!$B$9,Solutions!$B$9,0)</f>
        <v>97439759212056</v>
      </c>
      <c r="BR27" s="2">
        <f ca="1">BQ27*2-IF(BQ27*2&gt;=Solutions!$B$9,Solutions!$B$9,0)</f>
        <v>75563800910065</v>
      </c>
      <c r="BS27" s="2">
        <f ca="1">BR27*2-IF(BR27*2&gt;=Solutions!$B$9,Solutions!$B$9,0)</f>
        <v>31811884306083</v>
      </c>
      <c r="BT27" s="2">
        <f ca="1">BS27*2-IF(BS27*2&gt;=Solutions!$B$9,Solutions!$B$9,0)</f>
        <v>63623768612166</v>
      </c>
      <c r="BU27" s="2">
        <f ca="1">BT27*2-IF(BT27*2&gt;=Solutions!$B$9,Solutions!$B$9,0)</f>
        <v>7931819710285</v>
      </c>
      <c r="BV27" s="2">
        <f ca="1">BU27*2-IF(BU27*2&gt;=Solutions!$B$9,Solutions!$B$9,0)</f>
        <v>15863639420570</v>
      </c>
      <c r="BW27" s="2">
        <f ca="1">BV27*2-IF(BV27*2&gt;=Solutions!$B$9,Solutions!$B$9,0)</f>
        <v>31727278841140</v>
      </c>
      <c r="BX27" s="2">
        <f ca="1">BW27*2-IF(BW27*2&gt;=Solutions!$B$9,Solutions!$B$9,0)</f>
        <v>63454557682280</v>
      </c>
      <c r="BY27" s="2">
        <f ca="1">BX27*2-IF(BX27*2&gt;=Solutions!$B$9,Solutions!$B$9,0)</f>
        <v>7593397850513</v>
      </c>
      <c r="BZ27" s="2">
        <f ca="1">BY27*2-IF(BY27*2&gt;=Solutions!$B$9,Solutions!$B$9,0)</f>
        <v>15186795701026</v>
      </c>
      <c r="CA27" s="2">
        <f ca="1">BZ27*2-IF(BZ27*2&gt;=Solutions!$B$9,Solutions!$B$9,0)</f>
        <v>30373591402052</v>
      </c>
      <c r="CB27" s="2">
        <f ca="1">CA27*2-IF(CA27*2&gt;=Solutions!$B$9,Solutions!$B$9,0)</f>
        <v>60747182804104</v>
      </c>
      <c r="CC27" s="2">
        <f ca="1">CB27*2-IF(CB27*2&gt;=Solutions!$B$9,Solutions!$B$9,0)</f>
        <v>2178648094161</v>
      </c>
      <c r="CD27" s="2">
        <f ca="1">CC27*2-IF(CC27*2&gt;=Solutions!$B$9,Solutions!$B$9,0)</f>
        <v>4357296188322</v>
      </c>
      <c r="CE27" s="2">
        <f ca="1">CD27*2-IF(CD27*2&gt;=Solutions!$B$9,Solutions!$B$9,0)</f>
        <v>8714592376644</v>
      </c>
      <c r="CF27" s="2">
        <f ca="1">CE27*2-IF(CE27*2&gt;=Solutions!$B$9,Solutions!$B$9,0)</f>
        <v>17429184753288</v>
      </c>
      <c r="CG27" s="2">
        <f ca="1">CF27*2-IF(CF27*2&gt;=Solutions!$B$9,Solutions!$B$9,0)</f>
        <v>34858369506576</v>
      </c>
      <c r="CH27" s="2">
        <f ca="1">CG27*2-IF(CG27*2&gt;=Solutions!$B$9,Solutions!$B$9,0)</f>
        <v>69716739013152</v>
      </c>
      <c r="CI27" s="2">
        <f ca="1">CH27*2-IF(CH27*2&gt;=Solutions!$B$9,Solutions!$B$9,0)</f>
        <v>20117760512257</v>
      </c>
      <c r="CJ27" s="2">
        <f ca="1">CI27*2-IF(CI27*2&gt;=Solutions!$B$9,Solutions!$B$9,0)</f>
        <v>40235521024514</v>
      </c>
      <c r="CK27" s="2">
        <f ca="1">CJ27*2-IF(CJ27*2&gt;=Solutions!$B$9,Solutions!$B$9,0)</f>
        <v>80471042049028</v>
      </c>
      <c r="CL27" s="2">
        <f ca="1">CK27*2-IF(CK27*2&gt;=Solutions!$B$9,Solutions!$B$9,0)</f>
        <v>41626366584009</v>
      </c>
      <c r="CM27" s="2">
        <f ca="1">CL27*2-IF(CL27*2&gt;=Solutions!$B$9,Solutions!$B$9,0)</f>
        <v>83252733168018</v>
      </c>
      <c r="CN27" s="2">
        <f ca="1">CM27*2-IF(CM27*2&gt;=Solutions!$B$9,Solutions!$B$9,0)</f>
        <v>47189748821989</v>
      </c>
      <c r="CO27" s="2">
        <f ca="1">CN27*2-IF(CN27*2&gt;=Solutions!$B$9,Solutions!$B$9,0)</f>
        <v>94379497643978</v>
      </c>
      <c r="CP27" s="2">
        <f ca="1">CO27*2-IF(CO27*2&gt;=Solutions!$B$9,Solutions!$B$9,0)</f>
        <v>69443277773909</v>
      </c>
      <c r="CQ27" s="2">
        <f ca="1">CP27*2-IF(CP27*2&gt;=Solutions!$B$9,Solutions!$B$9,0)</f>
        <v>19570838033771</v>
      </c>
      <c r="CR27" s="2">
        <f ca="1">CQ27*2-IF(CQ27*2&gt;=Solutions!$B$9,Solutions!$B$9,0)</f>
        <v>39141676067542</v>
      </c>
      <c r="CS27" s="2">
        <f ca="1">CR27*2-IF(CR27*2&gt;=Solutions!$B$9,Solutions!$B$9,0)</f>
        <v>78283352135084</v>
      </c>
      <c r="CT27" s="2">
        <f ca="1">CS27*2-IF(CS27*2&gt;=Solutions!$B$9,Solutions!$B$9,0)</f>
        <v>37250986756121</v>
      </c>
      <c r="CU27" s="2">
        <f ca="1">CT27*2-IF(CT27*2&gt;=Solutions!$B$9,Solutions!$B$9,0)</f>
        <v>74501973512242</v>
      </c>
      <c r="CV27" s="2">
        <f ca="1">CU27*2-IF(CU27*2&gt;=Solutions!$B$9,Solutions!$B$9,0)</f>
        <v>29688229510437</v>
      </c>
      <c r="CW27" s="2">
        <f ca="1">CV27*2-IF(CV27*2&gt;=Solutions!$B$9,Solutions!$B$9,0)</f>
        <v>59376459020874</v>
      </c>
      <c r="CX27" s="2">
        <f ca="1">CW27*2-IF(CW27*2&gt;=Solutions!$B$9,Solutions!$B$9,0)</f>
        <v>118752918041748</v>
      </c>
      <c r="CY27" s="2">
        <f ca="1">CX27*2-IF(CX27*2&gt;=Solutions!$B$9,Solutions!$B$9,0)</f>
        <v>118190118569449</v>
      </c>
      <c r="CZ27" s="2">
        <f ca="1">CY27*2-IF(CY27*2&gt;=Solutions!$B$9,Solutions!$B$9,0)</f>
        <v>117064519624851</v>
      </c>
      <c r="DA27" s="1">
        <f t="shared" si="104"/>
        <v>6064270</v>
      </c>
      <c r="DB27" s="1">
        <f ca="1">IF(ISODD(DA27),MOD(DB26+MOD(SUMPRODUCT(--ISODD(INT(C27/DD$2:DK$2)),DD27:DK27),Solutions!$B$9)+MOD(SUMPRODUCT(--ISODD(INT(C27/DL$2:DS$2)),DL27:DS27),Solutions!$B$9)+MOD(SUMPRODUCT(--ISODD(INT(C27/DT$2:EA$2)),DT27:EA27),Solutions!$B$9)+MOD(SUMPRODUCT(--ISODD(INT(C27/EB$2:EI$2)),EB27:EI27),Solutions!$B$9)+MOD(SUMPRODUCT(--ISODD(INT(C27/EJ$2:EQ$2)),EJ27:EQ27),Solutions!$B$9)+MOD(SUMPRODUCT(--ISODD(INT(C27/ER$2:EY$2)),ER27:EY27),Solutions!$B$9)+MOD(SUMPRODUCT(--ISODD(INT(C27/EZ$2:FA$2)),EZ27:FA27),Solutions!$B$9),Solutions!$B$9),DB26)</f>
        <v>114814623835088</v>
      </c>
      <c r="DC27" s="1">
        <f ca="1">IF(ISODD(DA27),MOD(MOD(SUMPRODUCT(--ISODD(INT(BB27/DD$2:DK$2)),DD27:DK27),Solutions!$B$9)+MOD(SUMPRODUCT(--ISODD(INT(BB27/DL$2:DS$2)),DL27:DS27),Solutions!$B$9)+MOD(SUMPRODUCT(--ISODD(INT(BB27/DT$2:EA$2)),DT27:EA27),Solutions!$B$9)+MOD(SUMPRODUCT(--ISODD(INT(BB27/EB$2:EI$2)),EB27:EI27),Solutions!$B$9)+MOD(SUMPRODUCT(--ISODD(INT(BB27/EJ$2:EQ$2)),EJ27:EQ27),Solutions!$B$9)+MOD(SUMPRODUCT(--ISODD(INT(BB27/ER$2:EY$2)),ER27:EY27),Solutions!$B$9)+MOD(SUMPRODUCT(--ISODD(INT(BB27/EZ$2:FA$2)),EZ27:FA27),Solutions!$B$9),Solutions!$B$9),DC26)</f>
        <v>54882733378305</v>
      </c>
      <c r="DD27" s="2">
        <f t="shared" ca="1" si="100"/>
        <v>54882733378305</v>
      </c>
      <c r="DE27" s="2">
        <f ca="1">DD27*2-IF(DD27*2&gt;=Solutions!$B$9,Solutions!$B$9,0)</f>
        <v>109765466756610</v>
      </c>
      <c r="DF27" s="2">
        <f ca="1">DE27*2-IF(DE27*2&gt;=Solutions!$B$9,Solutions!$B$9,0)</f>
        <v>100215215999173</v>
      </c>
      <c r="DG27" s="2">
        <f ca="1">DF27*2-IF(DF27*2&gt;=Solutions!$B$9,Solutions!$B$9,0)</f>
        <v>81114714484299</v>
      </c>
      <c r="DH27" s="2">
        <f ca="1">DG27*2-IF(DG27*2&gt;=Solutions!$B$9,Solutions!$B$9,0)</f>
        <v>42913711454551</v>
      </c>
      <c r="DI27" s="2">
        <f ca="1">DH27*2-IF(DH27*2&gt;=Solutions!$B$9,Solutions!$B$9,0)</f>
        <v>85827422909102</v>
      </c>
      <c r="DJ27" s="2">
        <f ca="1">DI27*2-IF(DI27*2&gt;=Solutions!$B$9,Solutions!$B$9,0)</f>
        <v>52339128304157</v>
      </c>
      <c r="DK27" s="2">
        <f ca="1">DJ27*2-IF(DJ27*2&gt;=Solutions!$B$9,Solutions!$B$9,0)</f>
        <v>104678256608314</v>
      </c>
      <c r="DL27" s="2">
        <f ca="1">DK27*2-IF(DK27*2&gt;=Solutions!$B$9,Solutions!$B$9,0)</f>
        <v>90040795702581</v>
      </c>
      <c r="DM27" s="2">
        <f ca="1">DL27*2-IF(DL27*2&gt;=Solutions!$B$9,Solutions!$B$9,0)</f>
        <v>60765873891115</v>
      </c>
      <c r="DN27" s="2">
        <f ca="1">DM27*2-IF(DM27*2&gt;=Solutions!$B$9,Solutions!$B$9,0)</f>
        <v>2216030268183</v>
      </c>
      <c r="DO27" s="2">
        <f ca="1">DN27*2-IF(DN27*2&gt;=Solutions!$B$9,Solutions!$B$9,0)</f>
        <v>4432060536366</v>
      </c>
      <c r="DP27" s="2">
        <f ca="1">DO27*2-IF(DO27*2&gt;=Solutions!$B$9,Solutions!$B$9,0)</f>
        <v>8864121072732</v>
      </c>
      <c r="DQ27" s="2">
        <f ca="1">DP27*2-IF(DP27*2&gt;=Solutions!$B$9,Solutions!$B$9,0)</f>
        <v>17728242145464</v>
      </c>
      <c r="DR27" s="2">
        <f ca="1">DQ27*2-IF(DQ27*2&gt;=Solutions!$B$9,Solutions!$B$9,0)</f>
        <v>35456484290928</v>
      </c>
      <c r="DS27" s="2">
        <f ca="1">DR27*2-IF(DR27*2&gt;=Solutions!$B$9,Solutions!$B$9,0)</f>
        <v>70912968581856</v>
      </c>
      <c r="DT27" s="2">
        <f ca="1">DS27*2-IF(DS27*2&gt;=Solutions!$B$9,Solutions!$B$9,0)</f>
        <v>22510219649665</v>
      </c>
      <c r="DU27" s="2">
        <f ca="1">DT27*2-IF(DT27*2&gt;=Solutions!$B$9,Solutions!$B$9,0)</f>
        <v>45020439299330</v>
      </c>
      <c r="DV27" s="2">
        <f ca="1">DU27*2-IF(DU27*2&gt;=Solutions!$B$9,Solutions!$B$9,0)</f>
        <v>90040878598660</v>
      </c>
      <c r="DW27" s="2">
        <f ca="1">DV27*2-IF(DV27*2&gt;=Solutions!$B$9,Solutions!$B$9,0)</f>
        <v>60766039683273</v>
      </c>
      <c r="DX27" s="2">
        <f ca="1">DW27*2-IF(DW27*2&gt;=Solutions!$B$9,Solutions!$B$9,0)</f>
        <v>2216361852499</v>
      </c>
      <c r="DY27" s="2">
        <f ca="1">DX27*2-IF(DX27*2&gt;=Solutions!$B$9,Solutions!$B$9,0)</f>
        <v>4432723704998</v>
      </c>
      <c r="DZ27" s="2">
        <f ca="1">DY27*2-IF(DY27*2&gt;=Solutions!$B$9,Solutions!$B$9,0)</f>
        <v>8865447409996</v>
      </c>
      <c r="EA27" s="2">
        <f ca="1">DZ27*2-IF(DZ27*2&gt;=Solutions!$B$9,Solutions!$B$9,0)</f>
        <v>17730894819992</v>
      </c>
      <c r="EB27" s="2">
        <f ca="1">EA27*2-IF(EA27*2&gt;=Solutions!$B$9,Solutions!$B$9,0)</f>
        <v>35461789639984</v>
      </c>
      <c r="EC27" s="2">
        <f ca="1">EB27*2-IF(EB27*2&gt;=Solutions!$B$9,Solutions!$B$9,0)</f>
        <v>70923579279968</v>
      </c>
      <c r="ED27" s="2">
        <f ca="1">EC27*2-IF(EC27*2&gt;=Solutions!$B$9,Solutions!$B$9,0)</f>
        <v>22531441045889</v>
      </c>
      <c r="EE27" s="2">
        <f ca="1">ED27*2-IF(ED27*2&gt;=Solutions!$B$9,Solutions!$B$9,0)</f>
        <v>45062882091778</v>
      </c>
      <c r="EF27" s="2">
        <f ca="1">EE27*2-IF(EE27*2&gt;=Solutions!$B$9,Solutions!$B$9,0)</f>
        <v>90125764183556</v>
      </c>
      <c r="EG27" s="2">
        <f ca="1">EF27*2-IF(EF27*2&gt;=Solutions!$B$9,Solutions!$B$9,0)</f>
        <v>60935810853065</v>
      </c>
      <c r="EH27" s="2">
        <f ca="1">EG27*2-IF(EG27*2&gt;=Solutions!$B$9,Solutions!$B$9,0)</f>
        <v>2555904192083</v>
      </c>
      <c r="EI27" s="2">
        <f ca="1">EH27*2-IF(EH27*2&gt;=Solutions!$B$9,Solutions!$B$9,0)</f>
        <v>5111808384166</v>
      </c>
      <c r="EJ27" s="2">
        <f ca="1">EI27*2-IF(EI27*2&gt;=Solutions!$B$9,Solutions!$B$9,0)</f>
        <v>10223616768332</v>
      </c>
      <c r="EK27" s="2">
        <f ca="1">EJ27*2-IF(EJ27*2&gt;=Solutions!$B$9,Solutions!$B$9,0)</f>
        <v>20447233536664</v>
      </c>
      <c r="EL27" s="2">
        <f ca="1">EK27*2-IF(EK27*2&gt;=Solutions!$B$9,Solutions!$B$9,0)</f>
        <v>40894467073328</v>
      </c>
      <c r="EM27" s="2">
        <f ca="1">EL27*2-IF(EL27*2&gt;=Solutions!$B$9,Solutions!$B$9,0)</f>
        <v>81788934146656</v>
      </c>
      <c r="EN27" s="2">
        <f ca="1">EM27*2-IF(EM27*2&gt;=Solutions!$B$9,Solutions!$B$9,0)</f>
        <v>44262150779265</v>
      </c>
      <c r="EO27" s="2">
        <f ca="1">EN27*2-IF(EN27*2&gt;=Solutions!$B$9,Solutions!$B$9,0)</f>
        <v>88524301558530</v>
      </c>
      <c r="EP27" s="2">
        <f ca="1">EO27*2-IF(EO27*2&gt;=Solutions!$B$9,Solutions!$B$9,0)</f>
        <v>57732885603013</v>
      </c>
      <c r="EQ27" s="2">
        <f ca="1">EP27*2-IF(EP27*2&gt;=Solutions!$B$9,Solutions!$B$9,0)</f>
        <v>115465771206026</v>
      </c>
      <c r="ER27" s="2">
        <f ca="1">EQ27*2-IF(EQ27*2&gt;=Solutions!$B$9,Solutions!$B$9,0)</f>
        <v>111615824898005</v>
      </c>
      <c r="ES27" s="2">
        <f ca="1">ER27*2-IF(ER27*2&gt;=Solutions!$B$9,Solutions!$B$9,0)</f>
        <v>103915932281963</v>
      </c>
      <c r="ET27" s="2">
        <f ca="1">ES27*2-IF(ES27*2&gt;=Solutions!$B$9,Solutions!$B$9,0)</f>
        <v>88516147049879</v>
      </c>
      <c r="EU27" s="2">
        <f ca="1">ET27*2-IF(ET27*2&gt;=Solutions!$B$9,Solutions!$B$9,0)</f>
        <v>57716576585711</v>
      </c>
      <c r="EV27" s="2">
        <f ca="1">EU27*2-IF(EU27*2&gt;=Solutions!$B$9,Solutions!$B$9,0)</f>
        <v>115433153171422</v>
      </c>
      <c r="EW27" s="2">
        <f ca="1">EV27*2-IF(EV27*2&gt;=Solutions!$B$9,Solutions!$B$9,0)</f>
        <v>111550588828797</v>
      </c>
      <c r="EX27" s="2">
        <f ca="1">EW27*2-IF(EW27*2&gt;=Solutions!$B$9,Solutions!$B$9,0)</f>
        <v>103785460143547</v>
      </c>
      <c r="EY27" s="2">
        <f ca="1">EX27*2-IF(EX27*2&gt;=Solutions!$B$9,Solutions!$B$9,0)</f>
        <v>88255202773047</v>
      </c>
      <c r="EZ27" s="2">
        <f ca="1">EY27*2-IF(EY27*2&gt;=Solutions!$B$9,Solutions!$B$9,0)</f>
        <v>57194688032047</v>
      </c>
      <c r="FA27" s="2">
        <f ca="1">EZ27*2-IF(EZ27*2&gt;=Solutions!$B$9,Solutions!$B$9,0)</f>
        <v>114389376064094</v>
      </c>
    </row>
    <row r="28" spans="1:157">
      <c r="A28" s="1">
        <v>25</v>
      </c>
      <c r="B28" s="1">
        <f t="shared" si="101"/>
        <v>33554432</v>
      </c>
      <c r="C28" s="1">
        <f ca="1">MOD(MOD(SUMPRODUCT(--ISODD(INT(C27/D$2:K$2)),D28:K28),Solutions!$B$9)+MOD(SUMPRODUCT(--ISODD(INT(C27/L$2:S$2)),L28:S28),Solutions!$B$9)+MOD(SUMPRODUCT(--ISODD(INT(C27/T$2:AA$2)),T28:AA28),Solutions!$B$9)+MOD(SUMPRODUCT(--ISODD(INT(C27/AB$2:AI$2)),AB28:AI28),Solutions!$B$9)+MOD(SUMPRODUCT(--ISODD(INT(C27/AJ$2:AQ$2)),AJ28:AQ28),Solutions!$B$9)+MOD(SUMPRODUCT(--ISODD(INT(C27/AR$2:AY$2)),AR28:AY28),Solutions!$B$9)+MOD(SUMPRODUCT(--ISODD(INT(C27/AZ$2:BA$2)),AZ28:BA28),Solutions!$B$9),Solutions!$B$9)</f>
        <v>107496269920734</v>
      </c>
      <c r="D28" s="2">
        <f t="shared" ca="1" si="102"/>
        <v>58244071192128</v>
      </c>
      <c r="E28" s="2">
        <f ca="1">D28*2-IF(D28*2&gt;=Solutions!$B$9,Solutions!$B$9,0)</f>
        <v>116488142384256</v>
      </c>
      <c r="F28" s="2">
        <f ca="1">E28*2-IF(E28*2&gt;=Solutions!$B$9,Solutions!$B$9,0)</f>
        <v>113660567254465</v>
      </c>
      <c r="G28" s="2">
        <f ca="1">F28*2-IF(F28*2&gt;=Solutions!$B$9,Solutions!$B$9,0)</f>
        <v>108005416994883</v>
      </c>
      <c r="H28" s="2">
        <f ca="1">G28*2-IF(G28*2&gt;=Solutions!$B$9,Solutions!$B$9,0)</f>
        <v>96695116475719</v>
      </c>
      <c r="I28" s="2">
        <f ca="1">H28*2-IF(H28*2&gt;=Solutions!$B$9,Solutions!$B$9,0)</f>
        <v>74074515437391</v>
      </c>
      <c r="J28" s="2">
        <f ca="1">I28*2-IF(I28*2&gt;=Solutions!$B$9,Solutions!$B$9,0)</f>
        <v>28833313360735</v>
      </c>
      <c r="K28" s="2">
        <f ca="1">J28*2-IF(J28*2&gt;=Solutions!$B$9,Solutions!$B$9,0)</f>
        <v>57666626721470</v>
      </c>
      <c r="L28" s="2">
        <f ca="1">K28*2-IF(K28*2&gt;=Solutions!$B$9,Solutions!$B$9,0)</f>
        <v>115333253442940</v>
      </c>
      <c r="M28" s="2">
        <f ca="1">L28*2-IF(L28*2&gt;=Solutions!$B$9,Solutions!$B$9,0)</f>
        <v>111350789371833</v>
      </c>
      <c r="N28" s="2">
        <f ca="1">M28*2-IF(M28*2&gt;=Solutions!$B$9,Solutions!$B$9,0)</f>
        <v>103385861229619</v>
      </c>
      <c r="O28" s="2">
        <f ca="1">N28*2-IF(N28*2&gt;=Solutions!$B$9,Solutions!$B$9,0)</f>
        <v>87456004945191</v>
      </c>
      <c r="P28" s="2">
        <f ca="1">O28*2-IF(O28*2&gt;=Solutions!$B$9,Solutions!$B$9,0)</f>
        <v>55596292376335</v>
      </c>
      <c r="Q28" s="2">
        <f ca="1">P28*2-IF(P28*2&gt;=Solutions!$B$9,Solutions!$B$9,0)</f>
        <v>111192584752670</v>
      </c>
      <c r="R28" s="2">
        <f ca="1">Q28*2-IF(Q28*2&gt;=Solutions!$B$9,Solutions!$B$9,0)</f>
        <v>103069451991293</v>
      </c>
      <c r="S28" s="2">
        <f ca="1">R28*2-IF(R28*2&gt;=Solutions!$B$9,Solutions!$B$9,0)</f>
        <v>86823186468539</v>
      </c>
      <c r="T28" s="2">
        <f ca="1">S28*2-IF(S28*2&gt;=Solutions!$B$9,Solutions!$B$9,0)</f>
        <v>54330655423031</v>
      </c>
      <c r="U28" s="2">
        <f ca="1">T28*2-IF(T28*2&gt;=Solutions!$B$9,Solutions!$B$9,0)</f>
        <v>108661310846062</v>
      </c>
      <c r="V28" s="2">
        <f ca="1">U28*2-IF(U28*2&gt;=Solutions!$B$9,Solutions!$B$9,0)</f>
        <v>98006904178077</v>
      </c>
      <c r="W28" s="2">
        <f ca="1">V28*2-IF(V28*2&gt;=Solutions!$B$9,Solutions!$B$9,0)</f>
        <v>76698090842107</v>
      </c>
      <c r="X28" s="2">
        <f ca="1">W28*2-IF(W28*2&gt;=Solutions!$B$9,Solutions!$B$9,0)</f>
        <v>34080464170167</v>
      </c>
      <c r="Y28" s="2">
        <f ca="1">X28*2-IF(X28*2&gt;=Solutions!$B$9,Solutions!$B$9,0)</f>
        <v>68160928340334</v>
      </c>
      <c r="Z28" s="2">
        <f ca="1">Y28*2-IF(Y28*2&gt;=Solutions!$B$9,Solutions!$B$9,0)</f>
        <v>17006139166621</v>
      </c>
      <c r="AA28" s="2">
        <f ca="1">Z28*2-IF(Z28*2&gt;=Solutions!$B$9,Solutions!$B$9,0)</f>
        <v>34012278333242</v>
      </c>
      <c r="AB28" s="2">
        <f ca="1">AA28*2-IF(AA28*2&gt;=Solutions!$B$9,Solutions!$B$9,0)</f>
        <v>68024556666484</v>
      </c>
      <c r="AC28" s="2">
        <f ca="1">AB28*2-IF(AB28*2&gt;=Solutions!$B$9,Solutions!$B$9,0)</f>
        <v>16733395818921</v>
      </c>
      <c r="AD28" s="2">
        <f ca="1">AC28*2-IF(AC28*2&gt;=Solutions!$B$9,Solutions!$B$9,0)</f>
        <v>33466791637842</v>
      </c>
      <c r="AE28" s="2">
        <f ca="1">AD28*2-IF(AD28*2&gt;=Solutions!$B$9,Solutions!$B$9,0)</f>
        <v>66933583275684</v>
      </c>
      <c r="AF28" s="2">
        <f ca="1">AE28*2-IF(AE28*2&gt;=Solutions!$B$9,Solutions!$B$9,0)</f>
        <v>14551449037321</v>
      </c>
      <c r="AG28" s="2">
        <f ca="1">AF28*2-IF(AF28*2&gt;=Solutions!$B$9,Solutions!$B$9,0)</f>
        <v>29102898074642</v>
      </c>
      <c r="AH28" s="2">
        <f ca="1">AG28*2-IF(AG28*2&gt;=Solutions!$B$9,Solutions!$B$9,0)</f>
        <v>58205796149284</v>
      </c>
      <c r="AI28" s="2">
        <f ca="1">AH28*2-IF(AH28*2&gt;=Solutions!$B$9,Solutions!$B$9,0)</f>
        <v>116411592298568</v>
      </c>
      <c r="AJ28" s="2">
        <f ca="1">AI28*2-IF(AI28*2&gt;=Solutions!$B$9,Solutions!$B$9,0)</f>
        <v>113507467083089</v>
      </c>
      <c r="AK28" s="2">
        <f ca="1">AJ28*2-IF(AJ28*2&gt;=Solutions!$B$9,Solutions!$B$9,0)</f>
        <v>107699216652131</v>
      </c>
      <c r="AL28" s="2">
        <f ca="1">AK28*2-IF(AK28*2&gt;=Solutions!$B$9,Solutions!$B$9,0)</f>
        <v>96082715790215</v>
      </c>
      <c r="AM28" s="2">
        <f ca="1">AL28*2-IF(AL28*2&gt;=Solutions!$B$9,Solutions!$B$9,0)</f>
        <v>72849714066383</v>
      </c>
      <c r="AN28" s="2">
        <f ca="1">AM28*2-IF(AM28*2&gt;=Solutions!$B$9,Solutions!$B$9,0)</f>
        <v>26383710618719</v>
      </c>
      <c r="AO28" s="2">
        <f ca="1">AN28*2-IF(AN28*2&gt;=Solutions!$B$9,Solutions!$B$9,0)</f>
        <v>52767421237438</v>
      </c>
      <c r="AP28" s="2">
        <f ca="1">AO28*2-IF(AO28*2&gt;=Solutions!$B$9,Solutions!$B$9,0)</f>
        <v>105534842474876</v>
      </c>
      <c r="AQ28" s="2">
        <f ca="1">AP28*2-IF(AP28*2&gt;=Solutions!$B$9,Solutions!$B$9,0)</f>
        <v>91753967435705</v>
      </c>
      <c r="AR28" s="2">
        <f ca="1">AQ28*2-IF(AQ28*2&gt;=Solutions!$B$9,Solutions!$B$9,0)</f>
        <v>64192217357363</v>
      </c>
      <c r="AS28" s="2">
        <f ca="1">AR28*2-IF(AR28*2&gt;=Solutions!$B$9,Solutions!$B$9,0)</f>
        <v>9068717200679</v>
      </c>
      <c r="AT28" s="2">
        <f ca="1">AS28*2-IF(AS28*2&gt;=Solutions!$B$9,Solutions!$B$9,0)</f>
        <v>18137434401358</v>
      </c>
      <c r="AU28" s="2">
        <f ca="1">AT28*2-IF(AT28*2&gt;=Solutions!$B$9,Solutions!$B$9,0)</f>
        <v>36274868802716</v>
      </c>
      <c r="AV28" s="2">
        <f ca="1">AU28*2-IF(AU28*2&gt;=Solutions!$B$9,Solutions!$B$9,0)</f>
        <v>72549737605432</v>
      </c>
      <c r="AW28" s="2">
        <f ca="1">AV28*2-IF(AV28*2&gt;=Solutions!$B$9,Solutions!$B$9,0)</f>
        <v>25783757696817</v>
      </c>
      <c r="AX28" s="2">
        <f ca="1">AW28*2-IF(AW28*2&gt;=Solutions!$B$9,Solutions!$B$9,0)</f>
        <v>51567515393634</v>
      </c>
      <c r="AY28" s="2">
        <f ca="1">AX28*2-IF(AX28*2&gt;=Solutions!$B$9,Solutions!$B$9,0)</f>
        <v>103135030787268</v>
      </c>
      <c r="AZ28" s="2">
        <f ca="1">AY28*2-IF(AY28*2&gt;=Solutions!$B$9,Solutions!$B$9,0)</f>
        <v>86954344060489</v>
      </c>
      <c r="BA28" s="2">
        <f ca="1">AZ28*2-IF(AZ28*2&gt;=Solutions!$B$9,Solutions!$B$9,0)</f>
        <v>54592970606931</v>
      </c>
      <c r="BB28" s="1">
        <f ca="1">MOD(MOD(SUMPRODUCT(--ISODD(INT(BB27/BC$2:BJ$2)),BC28:BJ28),Solutions!$B$9)+MOD(SUMPRODUCT(--ISODD(INT(BB27/BK$2:BR$2)),BK28:BR28),Solutions!$B$9)+MOD(SUMPRODUCT(--ISODD(INT(BB27/BS$2:BZ$2)),BS28:BZ28),Solutions!$B$9)+MOD(SUMPRODUCT(--ISODD(INT(BB27/CA$2:CH$2)),CA28:CH28),Solutions!$B$9)+MOD(SUMPRODUCT(--ISODD(INT(BB27/CI$2:CP$2)),CI28:CP28),Solutions!$B$9)+MOD(SUMPRODUCT(--ISODD(INT(BB27/CQ$2:CX$2)),CQ28:CX28),Solutions!$B$9)+MOD(SUMPRODUCT(--ISODD(INT(BB27/CY$2:CZ$2)),CY28:CZ28),Solutions!$B$9),Solutions!$B$9)</f>
        <v>93941508204579</v>
      </c>
      <c r="BC28" s="2">
        <f t="shared" ca="1" si="103"/>
        <v>58244071192127</v>
      </c>
      <c r="BD28" s="2">
        <f ca="1">BC28*2-IF(BC28*2&gt;=Solutions!$B$9,Solutions!$B$9,0)</f>
        <v>116488142384254</v>
      </c>
      <c r="BE28" s="2">
        <f ca="1">BD28*2-IF(BD28*2&gt;=Solutions!$B$9,Solutions!$B$9,0)</f>
        <v>113660567254461</v>
      </c>
      <c r="BF28" s="2">
        <f ca="1">BE28*2-IF(BE28*2&gt;=Solutions!$B$9,Solutions!$B$9,0)</f>
        <v>108005416994875</v>
      </c>
      <c r="BG28" s="2">
        <f ca="1">BF28*2-IF(BF28*2&gt;=Solutions!$B$9,Solutions!$B$9,0)</f>
        <v>96695116475703</v>
      </c>
      <c r="BH28" s="2">
        <f ca="1">BG28*2-IF(BG28*2&gt;=Solutions!$B$9,Solutions!$B$9,0)</f>
        <v>74074515437359</v>
      </c>
      <c r="BI28" s="2">
        <f ca="1">BH28*2-IF(BH28*2&gt;=Solutions!$B$9,Solutions!$B$9,0)</f>
        <v>28833313360671</v>
      </c>
      <c r="BJ28" s="2">
        <f ca="1">BI28*2-IF(BI28*2&gt;=Solutions!$B$9,Solutions!$B$9,0)</f>
        <v>57666626721342</v>
      </c>
      <c r="BK28" s="2">
        <f ca="1">BJ28*2-IF(BJ28*2&gt;=Solutions!$B$9,Solutions!$B$9,0)</f>
        <v>115333253442684</v>
      </c>
      <c r="BL28" s="2">
        <f ca="1">BK28*2-IF(BK28*2&gt;=Solutions!$B$9,Solutions!$B$9,0)</f>
        <v>111350789371321</v>
      </c>
      <c r="BM28" s="2">
        <f ca="1">BL28*2-IF(BL28*2&gt;=Solutions!$B$9,Solutions!$B$9,0)</f>
        <v>103385861228595</v>
      </c>
      <c r="BN28" s="2">
        <f ca="1">BM28*2-IF(BM28*2&gt;=Solutions!$B$9,Solutions!$B$9,0)</f>
        <v>87456004943143</v>
      </c>
      <c r="BO28" s="2">
        <f ca="1">BN28*2-IF(BN28*2&gt;=Solutions!$B$9,Solutions!$B$9,0)</f>
        <v>55596292372239</v>
      </c>
      <c r="BP28" s="2">
        <f ca="1">BO28*2-IF(BO28*2&gt;=Solutions!$B$9,Solutions!$B$9,0)</f>
        <v>111192584744478</v>
      </c>
      <c r="BQ28" s="2">
        <f ca="1">BP28*2-IF(BP28*2&gt;=Solutions!$B$9,Solutions!$B$9,0)</f>
        <v>103069451974909</v>
      </c>
      <c r="BR28" s="2">
        <f ca="1">BQ28*2-IF(BQ28*2&gt;=Solutions!$B$9,Solutions!$B$9,0)</f>
        <v>86823186435771</v>
      </c>
      <c r="BS28" s="2">
        <f ca="1">BR28*2-IF(BR28*2&gt;=Solutions!$B$9,Solutions!$B$9,0)</f>
        <v>54330655357495</v>
      </c>
      <c r="BT28" s="2">
        <f ca="1">BS28*2-IF(BS28*2&gt;=Solutions!$B$9,Solutions!$B$9,0)</f>
        <v>108661310714990</v>
      </c>
      <c r="BU28" s="2">
        <f ca="1">BT28*2-IF(BT28*2&gt;=Solutions!$B$9,Solutions!$B$9,0)</f>
        <v>98006903915933</v>
      </c>
      <c r="BV28" s="2">
        <f ca="1">BU28*2-IF(BU28*2&gt;=Solutions!$B$9,Solutions!$B$9,0)</f>
        <v>76698090317819</v>
      </c>
      <c r="BW28" s="2">
        <f ca="1">BV28*2-IF(BV28*2&gt;=Solutions!$B$9,Solutions!$B$9,0)</f>
        <v>34080463121591</v>
      </c>
      <c r="BX28" s="2">
        <f ca="1">BW28*2-IF(BW28*2&gt;=Solutions!$B$9,Solutions!$B$9,0)</f>
        <v>68160926243182</v>
      </c>
      <c r="BY28" s="2">
        <f ca="1">BX28*2-IF(BX28*2&gt;=Solutions!$B$9,Solutions!$B$9,0)</f>
        <v>17006134972317</v>
      </c>
      <c r="BZ28" s="2">
        <f ca="1">BY28*2-IF(BY28*2&gt;=Solutions!$B$9,Solutions!$B$9,0)</f>
        <v>34012269944634</v>
      </c>
      <c r="CA28" s="2">
        <f ca="1">BZ28*2-IF(BZ28*2&gt;=Solutions!$B$9,Solutions!$B$9,0)</f>
        <v>68024539889268</v>
      </c>
      <c r="CB28" s="2">
        <f ca="1">CA28*2-IF(CA28*2&gt;=Solutions!$B$9,Solutions!$B$9,0)</f>
        <v>16733362264489</v>
      </c>
      <c r="CC28" s="2">
        <f ca="1">CB28*2-IF(CB28*2&gt;=Solutions!$B$9,Solutions!$B$9,0)</f>
        <v>33466724528978</v>
      </c>
      <c r="CD28" s="2">
        <f ca="1">CC28*2-IF(CC28*2&gt;=Solutions!$B$9,Solutions!$B$9,0)</f>
        <v>66933449057956</v>
      </c>
      <c r="CE28" s="2">
        <f ca="1">CD28*2-IF(CD28*2&gt;=Solutions!$B$9,Solutions!$B$9,0)</f>
        <v>14551180601865</v>
      </c>
      <c r="CF28" s="2">
        <f ca="1">CE28*2-IF(CE28*2&gt;=Solutions!$B$9,Solutions!$B$9,0)</f>
        <v>29102361203730</v>
      </c>
      <c r="CG28" s="2">
        <f ca="1">CF28*2-IF(CF28*2&gt;=Solutions!$B$9,Solutions!$B$9,0)</f>
        <v>58204722407460</v>
      </c>
      <c r="CH28" s="2">
        <f ca="1">CG28*2-IF(CG28*2&gt;=Solutions!$B$9,Solutions!$B$9,0)</f>
        <v>116409444814920</v>
      </c>
      <c r="CI28" s="2">
        <f ca="1">CH28*2-IF(CH28*2&gt;=Solutions!$B$9,Solutions!$B$9,0)</f>
        <v>113503172115793</v>
      </c>
      <c r="CJ28" s="2">
        <f ca="1">CI28*2-IF(CI28*2&gt;=Solutions!$B$9,Solutions!$B$9,0)</f>
        <v>107690626717539</v>
      </c>
      <c r="CK28" s="2">
        <f ca="1">CJ28*2-IF(CJ28*2&gt;=Solutions!$B$9,Solutions!$B$9,0)</f>
        <v>96065535921031</v>
      </c>
      <c r="CL28" s="2">
        <f ca="1">CK28*2-IF(CK28*2&gt;=Solutions!$B$9,Solutions!$B$9,0)</f>
        <v>72815354328015</v>
      </c>
      <c r="CM28" s="2">
        <f ca="1">CL28*2-IF(CL28*2&gt;=Solutions!$B$9,Solutions!$B$9,0)</f>
        <v>26314991141983</v>
      </c>
      <c r="CN28" s="2">
        <f ca="1">CM28*2-IF(CM28*2&gt;=Solutions!$B$9,Solutions!$B$9,0)</f>
        <v>52629982283966</v>
      </c>
      <c r="CO28" s="2">
        <f ca="1">CN28*2-IF(CN28*2&gt;=Solutions!$B$9,Solutions!$B$9,0)</f>
        <v>105259964567932</v>
      </c>
      <c r="CP28" s="2">
        <f ca="1">CO28*2-IF(CO28*2&gt;=Solutions!$B$9,Solutions!$B$9,0)</f>
        <v>91204211621817</v>
      </c>
      <c r="CQ28" s="2">
        <f ca="1">CP28*2-IF(CP28*2&gt;=Solutions!$B$9,Solutions!$B$9,0)</f>
        <v>63092705729587</v>
      </c>
      <c r="CR28" s="2">
        <f ca="1">CQ28*2-IF(CQ28*2&gt;=Solutions!$B$9,Solutions!$B$9,0)</f>
        <v>6869693945127</v>
      </c>
      <c r="CS28" s="2">
        <f ca="1">CR28*2-IF(CR28*2&gt;=Solutions!$B$9,Solutions!$B$9,0)</f>
        <v>13739387890254</v>
      </c>
      <c r="CT28" s="2">
        <f ca="1">CS28*2-IF(CS28*2&gt;=Solutions!$B$9,Solutions!$B$9,0)</f>
        <v>27478775780508</v>
      </c>
      <c r="CU28" s="2">
        <f ca="1">CT28*2-IF(CT28*2&gt;=Solutions!$B$9,Solutions!$B$9,0)</f>
        <v>54957551561016</v>
      </c>
      <c r="CV28" s="2">
        <f ca="1">CU28*2-IF(CU28*2&gt;=Solutions!$B$9,Solutions!$B$9,0)</f>
        <v>109915103122032</v>
      </c>
      <c r="CW28" s="2">
        <f ca="1">CV28*2-IF(CV28*2&gt;=Solutions!$B$9,Solutions!$B$9,0)</f>
        <v>100514488730017</v>
      </c>
      <c r="CX28" s="2">
        <f ca="1">CW28*2-IF(CW28*2&gt;=Solutions!$B$9,Solutions!$B$9,0)</f>
        <v>81713259945987</v>
      </c>
      <c r="CY28" s="2">
        <f ca="1">CX28*2-IF(CX28*2&gt;=Solutions!$B$9,Solutions!$B$9,0)</f>
        <v>44110802377927</v>
      </c>
      <c r="CZ28" s="2">
        <f ca="1">CY28*2-IF(CY28*2&gt;=Solutions!$B$9,Solutions!$B$9,0)</f>
        <v>88221604755854</v>
      </c>
      <c r="DA28" s="1">
        <f t="shared" si="104"/>
        <v>3032135</v>
      </c>
      <c r="DB28" s="1">
        <f ca="1">IF(ISODD(DA28),MOD(DB27+MOD(SUMPRODUCT(--ISODD(INT(C28/DD$2:DK$2)),DD28:DK28),Solutions!$B$9)+MOD(SUMPRODUCT(--ISODD(INT(C28/DL$2:DS$2)),DL28:DS28),Solutions!$B$9)+MOD(SUMPRODUCT(--ISODD(INT(C28/DT$2:EA$2)),DT28:EA28),Solutions!$B$9)+MOD(SUMPRODUCT(--ISODD(INT(C28/EB$2:EI$2)),EB28:EI28),Solutions!$B$9)+MOD(SUMPRODUCT(--ISODD(INT(C28/EJ$2:EQ$2)),EJ28:EQ28),Solutions!$B$9)+MOD(SUMPRODUCT(--ISODD(INT(C28/ER$2:EY$2)),ER28:EY28),Solutions!$B$9)+MOD(SUMPRODUCT(--ISODD(INT(C28/EZ$2:FA$2)),EZ28:FA28),Solutions!$B$9),Solutions!$B$9),DB27)</f>
        <v>80388140153864</v>
      </c>
      <c r="DC28" s="1">
        <f ca="1">IF(ISODD(DA28),MOD(MOD(SUMPRODUCT(--ISODD(INT(BB28/DD$2:DK$2)),DD28:DK28),Solutions!$B$9)+MOD(SUMPRODUCT(--ISODD(INT(BB28/DL$2:DS$2)),DL28:DS28),Solutions!$B$9)+MOD(SUMPRODUCT(--ISODD(INT(BB28/DT$2:EA$2)),DT28:EA28),Solutions!$B$9)+MOD(SUMPRODUCT(--ISODD(INT(BB28/EB$2:EI$2)),EB28:EI28),Solutions!$B$9)+MOD(SUMPRODUCT(--ISODD(INT(BB28/EJ$2:EQ$2)),EJ28:EQ28),Solutions!$B$9)+MOD(SUMPRODUCT(--ISODD(INT(BB28/ER$2:EY$2)),ER28:EY28),Solutions!$B$9)+MOD(SUMPRODUCT(--ISODD(INT(BB28/EZ$2:FA$2)),EZ28:FA28),Solutions!$B$9),Solutions!$B$9),DC27)</f>
        <v>13400253592771</v>
      </c>
      <c r="DD28" s="2">
        <f t="shared" ca="1" si="100"/>
        <v>54882733378305</v>
      </c>
      <c r="DE28" s="2">
        <f ca="1">DD28*2-IF(DD28*2&gt;=Solutions!$B$9,Solutions!$B$9,0)</f>
        <v>109765466756610</v>
      </c>
      <c r="DF28" s="2">
        <f ca="1">DE28*2-IF(DE28*2&gt;=Solutions!$B$9,Solutions!$B$9,0)</f>
        <v>100215215999173</v>
      </c>
      <c r="DG28" s="2">
        <f ca="1">DF28*2-IF(DF28*2&gt;=Solutions!$B$9,Solutions!$B$9,0)</f>
        <v>81114714484299</v>
      </c>
      <c r="DH28" s="2">
        <f ca="1">DG28*2-IF(DG28*2&gt;=Solutions!$B$9,Solutions!$B$9,0)</f>
        <v>42913711454551</v>
      </c>
      <c r="DI28" s="2">
        <f ca="1">DH28*2-IF(DH28*2&gt;=Solutions!$B$9,Solutions!$B$9,0)</f>
        <v>85827422909102</v>
      </c>
      <c r="DJ28" s="2">
        <f ca="1">DI28*2-IF(DI28*2&gt;=Solutions!$B$9,Solutions!$B$9,0)</f>
        <v>52339128304157</v>
      </c>
      <c r="DK28" s="2">
        <f ca="1">DJ28*2-IF(DJ28*2&gt;=Solutions!$B$9,Solutions!$B$9,0)</f>
        <v>104678256608314</v>
      </c>
      <c r="DL28" s="2">
        <f ca="1">DK28*2-IF(DK28*2&gt;=Solutions!$B$9,Solutions!$B$9,0)</f>
        <v>90040795702581</v>
      </c>
      <c r="DM28" s="2">
        <f ca="1">DL28*2-IF(DL28*2&gt;=Solutions!$B$9,Solutions!$B$9,0)</f>
        <v>60765873891115</v>
      </c>
      <c r="DN28" s="2">
        <f ca="1">DM28*2-IF(DM28*2&gt;=Solutions!$B$9,Solutions!$B$9,0)</f>
        <v>2216030268183</v>
      </c>
      <c r="DO28" s="2">
        <f ca="1">DN28*2-IF(DN28*2&gt;=Solutions!$B$9,Solutions!$B$9,0)</f>
        <v>4432060536366</v>
      </c>
      <c r="DP28" s="2">
        <f ca="1">DO28*2-IF(DO28*2&gt;=Solutions!$B$9,Solutions!$B$9,0)</f>
        <v>8864121072732</v>
      </c>
      <c r="DQ28" s="2">
        <f ca="1">DP28*2-IF(DP28*2&gt;=Solutions!$B$9,Solutions!$B$9,0)</f>
        <v>17728242145464</v>
      </c>
      <c r="DR28" s="2">
        <f ca="1">DQ28*2-IF(DQ28*2&gt;=Solutions!$B$9,Solutions!$B$9,0)</f>
        <v>35456484290928</v>
      </c>
      <c r="DS28" s="2">
        <f ca="1">DR28*2-IF(DR28*2&gt;=Solutions!$B$9,Solutions!$B$9,0)</f>
        <v>70912968581856</v>
      </c>
      <c r="DT28" s="2">
        <f ca="1">DS28*2-IF(DS28*2&gt;=Solutions!$B$9,Solutions!$B$9,0)</f>
        <v>22510219649665</v>
      </c>
      <c r="DU28" s="2">
        <f ca="1">DT28*2-IF(DT28*2&gt;=Solutions!$B$9,Solutions!$B$9,0)</f>
        <v>45020439299330</v>
      </c>
      <c r="DV28" s="2">
        <f ca="1">DU28*2-IF(DU28*2&gt;=Solutions!$B$9,Solutions!$B$9,0)</f>
        <v>90040878598660</v>
      </c>
      <c r="DW28" s="2">
        <f ca="1">DV28*2-IF(DV28*2&gt;=Solutions!$B$9,Solutions!$B$9,0)</f>
        <v>60766039683273</v>
      </c>
      <c r="DX28" s="2">
        <f ca="1">DW28*2-IF(DW28*2&gt;=Solutions!$B$9,Solutions!$B$9,0)</f>
        <v>2216361852499</v>
      </c>
      <c r="DY28" s="2">
        <f ca="1">DX28*2-IF(DX28*2&gt;=Solutions!$B$9,Solutions!$B$9,0)</f>
        <v>4432723704998</v>
      </c>
      <c r="DZ28" s="2">
        <f ca="1">DY28*2-IF(DY28*2&gt;=Solutions!$B$9,Solutions!$B$9,0)</f>
        <v>8865447409996</v>
      </c>
      <c r="EA28" s="2">
        <f ca="1">DZ28*2-IF(DZ28*2&gt;=Solutions!$B$9,Solutions!$B$9,0)</f>
        <v>17730894819992</v>
      </c>
      <c r="EB28" s="2">
        <f ca="1">EA28*2-IF(EA28*2&gt;=Solutions!$B$9,Solutions!$B$9,0)</f>
        <v>35461789639984</v>
      </c>
      <c r="EC28" s="2">
        <f ca="1">EB28*2-IF(EB28*2&gt;=Solutions!$B$9,Solutions!$B$9,0)</f>
        <v>70923579279968</v>
      </c>
      <c r="ED28" s="2">
        <f ca="1">EC28*2-IF(EC28*2&gt;=Solutions!$B$9,Solutions!$B$9,0)</f>
        <v>22531441045889</v>
      </c>
      <c r="EE28" s="2">
        <f ca="1">ED28*2-IF(ED28*2&gt;=Solutions!$B$9,Solutions!$B$9,0)</f>
        <v>45062882091778</v>
      </c>
      <c r="EF28" s="2">
        <f ca="1">EE28*2-IF(EE28*2&gt;=Solutions!$B$9,Solutions!$B$9,0)</f>
        <v>90125764183556</v>
      </c>
      <c r="EG28" s="2">
        <f ca="1">EF28*2-IF(EF28*2&gt;=Solutions!$B$9,Solutions!$B$9,0)</f>
        <v>60935810853065</v>
      </c>
      <c r="EH28" s="2">
        <f ca="1">EG28*2-IF(EG28*2&gt;=Solutions!$B$9,Solutions!$B$9,0)</f>
        <v>2555904192083</v>
      </c>
      <c r="EI28" s="2">
        <f ca="1">EH28*2-IF(EH28*2&gt;=Solutions!$B$9,Solutions!$B$9,0)</f>
        <v>5111808384166</v>
      </c>
      <c r="EJ28" s="2">
        <f ca="1">EI28*2-IF(EI28*2&gt;=Solutions!$B$9,Solutions!$B$9,0)</f>
        <v>10223616768332</v>
      </c>
      <c r="EK28" s="2">
        <f ca="1">EJ28*2-IF(EJ28*2&gt;=Solutions!$B$9,Solutions!$B$9,0)</f>
        <v>20447233536664</v>
      </c>
      <c r="EL28" s="2">
        <f ca="1">EK28*2-IF(EK28*2&gt;=Solutions!$B$9,Solutions!$B$9,0)</f>
        <v>40894467073328</v>
      </c>
      <c r="EM28" s="2">
        <f ca="1">EL28*2-IF(EL28*2&gt;=Solutions!$B$9,Solutions!$B$9,0)</f>
        <v>81788934146656</v>
      </c>
      <c r="EN28" s="2">
        <f ca="1">EM28*2-IF(EM28*2&gt;=Solutions!$B$9,Solutions!$B$9,0)</f>
        <v>44262150779265</v>
      </c>
      <c r="EO28" s="2">
        <f ca="1">EN28*2-IF(EN28*2&gt;=Solutions!$B$9,Solutions!$B$9,0)</f>
        <v>88524301558530</v>
      </c>
      <c r="EP28" s="2">
        <f ca="1">EO28*2-IF(EO28*2&gt;=Solutions!$B$9,Solutions!$B$9,0)</f>
        <v>57732885603013</v>
      </c>
      <c r="EQ28" s="2">
        <f ca="1">EP28*2-IF(EP28*2&gt;=Solutions!$B$9,Solutions!$B$9,0)</f>
        <v>115465771206026</v>
      </c>
      <c r="ER28" s="2">
        <f ca="1">EQ28*2-IF(EQ28*2&gt;=Solutions!$B$9,Solutions!$B$9,0)</f>
        <v>111615824898005</v>
      </c>
      <c r="ES28" s="2">
        <f ca="1">ER28*2-IF(ER28*2&gt;=Solutions!$B$9,Solutions!$B$9,0)</f>
        <v>103915932281963</v>
      </c>
      <c r="ET28" s="2">
        <f ca="1">ES28*2-IF(ES28*2&gt;=Solutions!$B$9,Solutions!$B$9,0)</f>
        <v>88516147049879</v>
      </c>
      <c r="EU28" s="2">
        <f ca="1">ET28*2-IF(ET28*2&gt;=Solutions!$B$9,Solutions!$B$9,0)</f>
        <v>57716576585711</v>
      </c>
      <c r="EV28" s="2">
        <f ca="1">EU28*2-IF(EU28*2&gt;=Solutions!$B$9,Solutions!$B$9,0)</f>
        <v>115433153171422</v>
      </c>
      <c r="EW28" s="2">
        <f ca="1">EV28*2-IF(EV28*2&gt;=Solutions!$B$9,Solutions!$B$9,0)</f>
        <v>111550588828797</v>
      </c>
      <c r="EX28" s="2">
        <f ca="1">EW28*2-IF(EW28*2&gt;=Solutions!$B$9,Solutions!$B$9,0)</f>
        <v>103785460143547</v>
      </c>
      <c r="EY28" s="2">
        <f ca="1">EX28*2-IF(EX28*2&gt;=Solutions!$B$9,Solutions!$B$9,0)</f>
        <v>88255202773047</v>
      </c>
      <c r="EZ28" s="2">
        <f ca="1">EY28*2-IF(EY28*2&gt;=Solutions!$B$9,Solutions!$B$9,0)</f>
        <v>57194688032047</v>
      </c>
      <c r="FA28" s="2">
        <f ca="1">EZ28*2-IF(EZ28*2&gt;=Solutions!$B$9,Solutions!$B$9,0)</f>
        <v>114389376064094</v>
      </c>
    </row>
    <row r="29" spans="1:157">
      <c r="A29" s="1">
        <v>26</v>
      </c>
      <c r="B29" s="1">
        <f t="shared" si="101"/>
        <v>67108864</v>
      </c>
      <c r="C29" s="1">
        <f ca="1">MOD(MOD(SUMPRODUCT(--ISODD(INT(C28/D$2:K$2)),D29:K29),Solutions!$B$9)+MOD(SUMPRODUCT(--ISODD(INT(C28/L$2:S$2)),L29:S29),Solutions!$B$9)+MOD(SUMPRODUCT(--ISODD(INT(C28/T$2:AA$2)),T29:AA29),Solutions!$B$9)+MOD(SUMPRODUCT(--ISODD(INT(C28/AB$2:AI$2)),AB29:AI29),Solutions!$B$9)+MOD(SUMPRODUCT(--ISODD(INT(C28/AJ$2:AQ$2)),AJ29:AQ29),Solutions!$B$9)+MOD(SUMPRODUCT(--ISODD(INT(C28/AR$2:AY$2)),AR29:AY29),Solutions!$B$9)+MOD(SUMPRODUCT(--ISODD(INT(C28/AZ$2:BA$2)),AZ29:BA29),Solutions!$B$9),Solutions!$B$9)</f>
        <v>110383854580932</v>
      </c>
      <c r="D29" s="2">
        <f t="shared" ca="1" si="102"/>
        <v>93941508204580</v>
      </c>
      <c r="E29" s="2">
        <f ca="1">D29*2-IF(D29*2&gt;=Solutions!$B$9,Solutions!$B$9,0)</f>
        <v>68567298895113</v>
      </c>
      <c r="F29" s="2">
        <f ca="1">E29*2-IF(E29*2&gt;=Solutions!$B$9,Solutions!$B$9,0)</f>
        <v>17818880276179</v>
      </c>
      <c r="G29" s="2">
        <f ca="1">F29*2-IF(F29*2&gt;=Solutions!$B$9,Solutions!$B$9,0)</f>
        <v>35637760552358</v>
      </c>
      <c r="H29" s="2">
        <f ca="1">G29*2-IF(G29*2&gt;=Solutions!$B$9,Solutions!$B$9,0)</f>
        <v>71275521104716</v>
      </c>
      <c r="I29" s="2">
        <f ca="1">H29*2-IF(H29*2&gt;=Solutions!$B$9,Solutions!$B$9,0)</f>
        <v>23235324695385</v>
      </c>
      <c r="J29" s="2">
        <f ca="1">I29*2-IF(I29*2&gt;=Solutions!$B$9,Solutions!$B$9,0)</f>
        <v>46470649390770</v>
      </c>
      <c r="K29" s="2">
        <f ca="1">J29*2-IF(J29*2&gt;=Solutions!$B$9,Solutions!$B$9,0)</f>
        <v>92941298781540</v>
      </c>
      <c r="L29" s="2">
        <f ca="1">K29*2-IF(K29*2&gt;=Solutions!$B$9,Solutions!$B$9,0)</f>
        <v>66566880049033</v>
      </c>
      <c r="M29" s="2">
        <f ca="1">L29*2-IF(L29*2&gt;=Solutions!$B$9,Solutions!$B$9,0)</f>
        <v>13818042584019</v>
      </c>
      <c r="N29" s="2">
        <f ca="1">M29*2-IF(M29*2&gt;=Solutions!$B$9,Solutions!$B$9,0)</f>
        <v>27636085168038</v>
      </c>
      <c r="O29" s="2">
        <f ca="1">N29*2-IF(N29*2&gt;=Solutions!$B$9,Solutions!$B$9,0)</f>
        <v>55272170336076</v>
      </c>
      <c r="P29" s="2">
        <f ca="1">O29*2-IF(O29*2&gt;=Solutions!$B$9,Solutions!$B$9,0)</f>
        <v>110544340672152</v>
      </c>
      <c r="Q29" s="2">
        <f ca="1">P29*2-IF(P29*2&gt;=Solutions!$B$9,Solutions!$B$9,0)</f>
        <v>101772963830257</v>
      </c>
      <c r="R29" s="2">
        <f ca="1">Q29*2-IF(Q29*2&gt;=Solutions!$B$9,Solutions!$B$9,0)</f>
        <v>84230210146467</v>
      </c>
      <c r="S29" s="2">
        <f ca="1">R29*2-IF(R29*2&gt;=Solutions!$B$9,Solutions!$B$9,0)</f>
        <v>49144702778887</v>
      </c>
      <c r="T29" s="2">
        <f ca="1">S29*2-IF(S29*2&gt;=Solutions!$B$9,Solutions!$B$9,0)</f>
        <v>98289405557774</v>
      </c>
      <c r="U29" s="2">
        <f ca="1">T29*2-IF(T29*2&gt;=Solutions!$B$9,Solutions!$B$9,0)</f>
        <v>77263093601501</v>
      </c>
      <c r="V29" s="2">
        <f ca="1">U29*2-IF(U29*2&gt;=Solutions!$B$9,Solutions!$B$9,0)</f>
        <v>35210469688955</v>
      </c>
      <c r="W29" s="2">
        <f ca="1">V29*2-IF(V29*2&gt;=Solutions!$B$9,Solutions!$B$9,0)</f>
        <v>70420939377910</v>
      </c>
      <c r="X29" s="2">
        <f ca="1">W29*2-IF(W29*2&gt;=Solutions!$B$9,Solutions!$B$9,0)</f>
        <v>21526161241773</v>
      </c>
      <c r="Y29" s="2">
        <f ca="1">X29*2-IF(X29*2&gt;=Solutions!$B$9,Solutions!$B$9,0)</f>
        <v>43052322483546</v>
      </c>
      <c r="Z29" s="2">
        <f ca="1">Y29*2-IF(Y29*2&gt;=Solutions!$B$9,Solutions!$B$9,0)</f>
        <v>86104644967092</v>
      </c>
      <c r="AA29" s="2">
        <f ca="1">Z29*2-IF(Z29*2&gt;=Solutions!$B$9,Solutions!$B$9,0)</f>
        <v>52893572420137</v>
      </c>
      <c r="AB29" s="2">
        <f ca="1">AA29*2-IF(AA29*2&gt;=Solutions!$B$9,Solutions!$B$9,0)</f>
        <v>105787144840274</v>
      </c>
      <c r="AC29" s="2">
        <f ca="1">AB29*2-IF(AB29*2&gt;=Solutions!$B$9,Solutions!$B$9,0)</f>
        <v>92258572166501</v>
      </c>
      <c r="AD29" s="2">
        <f ca="1">AC29*2-IF(AC29*2&gt;=Solutions!$B$9,Solutions!$B$9,0)</f>
        <v>65201426818955</v>
      </c>
      <c r="AE29" s="2">
        <f ca="1">AD29*2-IF(AD29*2&gt;=Solutions!$B$9,Solutions!$B$9,0)</f>
        <v>11087136123863</v>
      </c>
      <c r="AF29" s="2">
        <f ca="1">AE29*2-IF(AE29*2&gt;=Solutions!$B$9,Solutions!$B$9,0)</f>
        <v>22174272247726</v>
      </c>
      <c r="AG29" s="2">
        <f ca="1">AF29*2-IF(AF29*2&gt;=Solutions!$B$9,Solutions!$B$9,0)</f>
        <v>44348544495452</v>
      </c>
      <c r="AH29" s="2">
        <f ca="1">AG29*2-IF(AG29*2&gt;=Solutions!$B$9,Solutions!$B$9,0)</f>
        <v>88697088990904</v>
      </c>
      <c r="AI29" s="2">
        <f ca="1">AH29*2-IF(AH29*2&gt;=Solutions!$B$9,Solutions!$B$9,0)</f>
        <v>58078460467761</v>
      </c>
      <c r="AJ29" s="2">
        <f ca="1">AI29*2-IF(AI29*2&gt;=Solutions!$B$9,Solutions!$B$9,0)</f>
        <v>116156920935522</v>
      </c>
      <c r="AK29" s="2">
        <f ca="1">AJ29*2-IF(AJ29*2&gt;=Solutions!$B$9,Solutions!$B$9,0)</f>
        <v>112998124356997</v>
      </c>
      <c r="AL29" s="2">
        <f ca="1">AK29*2-IF(AK29*2&gt;=Solutions!$B$9,Solutions!$B$9,0)</f>
        <v>106680531199947</v>
      </c>
      <c r="AM29" s="2">
        <f ca="1">AL29*2-IF(AL29*2&gt;=Solutions!$B$9,Solutions!$B$9,0)</f>
        <v>94045344885847</v>
      </c>
      <c r="AN29" s="2">
        <f ca="1">AM29*2-IF(AM29*2&gt;=Solutions!$B$9,Solutions!$B$9,0)</f>
        <v>68774972257647</v>
      </c>
      <c r="AO29" s="2">
        <f ca="1">AN29*2-IF(AN29*2&gt;=Solutions!$B$9,Solutions!$B$9,0)</f>
        <v>18234227001247</v>
      </c>
      <c r="AP29" s="2">
        <f ca="1">AO29*2-IF(AO29*2&gt;=Solutions!$B$9,Solutions!$B$9,0)</f>
        <v>36468454002494</v>
      </c>
      <c r="AQ29" s="2">
        <f ca="1">AP29*2-IF(AP29*2&gt;=Solutions!$B$9,Solutions!$B$9,0)</f>
        <v>72936908004988</v>
      </c>
      <c r="AR29" s="2">
        <f ca="1">AQ29*2-IF(AQ29*2&gt;=Solutions!$B$9,Solutions!$B$9,0)</f>
        <v>26558098495929</v>
      </c>
      <c r="AS29" s="2">
        <f ca="1">AR29*2-IF(AR29*2&gt;=Solutions!$B$9,Solutions!$B$9,0)</f>
        <v>53116196991858</v>
      </c>
      <c r="AT29" s="2">
        <f ca="1">AS29*2-IF(AS29*2&gt;=Solutions!$B$9,Solutions!$B$9,0)</f>
        <v>106232393983716</v>
      </c>
      <c r="AU29" s="2">
        <f ca="1">AT29*2-IF(AT29*2&gt;=Solutions!$B$9,Solutions!$B$9,0)</f>
        <v>93149070453385</v>
      </c>
      <c r="AV29" s="2">
        <f ca="1">AU29*2-IF(AU29*2&gt;=Solutions!$B$9,Solutions!$B$9,0)</f>
        <v>66982423392723</v>
      </c>
      <c r="AW29" s="2">
        <f ca="1">AV29*2-IF(AV29*2&gt;=Solutions!$B$9,Solutions!$B$9,0)</f>
        <v>14649129271399</v>
      </c>
      <c r="AX29" s="2">
        <f ca="1">AW29*2-IF(AW29*2&gt;=Solutions!$B$9,Solutions!$B$9,0)</f>
        <v>29298258542798</v>
      </c>
      <c r="AY29" s="2">
        <f ca="1">AX29*2-IF(AX29*2&gt;=Solutions!$B$9,Solutions!$B$9,0)</f>
        <v>58596517085596</v>
      </c>
      <c r="AZ29" s="2">
        <f ca="1">AY29*2-IF(AY29*2&gt;=Solutions!$B$9,Solutions!$B$9,0)</f>
        <v>117193034171192</v>
      </c>
      <c r="BA29" s="2">
        <f ca="1">AZ29*2-IF(AZ29*2&gt;=Solutions!$B$9,Solutions!$B$9,0)</f>
        <v>115070350828337</v>
      </c>
      <c r="BB29" s="1">
        <f ca="1">MOD(MOD(SUMPRODUCT(--ISODD(INT(BB28/BC$2:BJ$2)),BC29:BJ29),Solutions!$B$9)+MOD(SUMPRODUCT(--ISODD(INT(BB28/BK$2:BR$2)),BK29:BR29),Solutions!$B$9)+MOD(SUMPRODUCT(--ISODD(INT(BB28/BS$2:BZ$2)),BS29:BZ29),Solutions!$B$9)+MOD(SUMPRODUCT(--ISODD(INT(BB28/CA$2:CH$2)),CA29:CH29),Solutions!$B$9)+MOD(SUMPRODUCT(--ISODD(INT(BB28/CI$2:CP$2)),CI29:CP29),Solutions!$B$9)+MOD(SUMPRODUCT(--ISODD(INT(BB28/CQ$2:CX$2)),CQ29:CX29),Solutions!$B$9)+MOD(SUMPRODUCT(--ISODD(INT(BB28/CY$2:CZ$2)),CY29:CZ29),Solutions!$B$9),Solutions!$B$9)</f>
        <v>87583056598811</v>
      </c>
      <c r="BC29" s="2">
        <f t="shared" ca="1" si="103"/>
        <v>93941508204579</v>
      </c>
      <c r="BD29" s="2">
        <f ca="1">BC29*2-IF(BC29*2&gt;=Solutions!$B$9,Solutions!$B$9,0)</f>
        <v>68567298895111</v>
      </c>
      <c r="BE29" s="2">
        <f ca="1">BD29*2-IF(BD29*2&gt;=Solutions!$B$9,Solutions!$B$9,0)</f>
        <v>17818880276175</v>
      </c>
      <c r="BF29" s="2">
        <f ca="1">BE29*2-IF(BE29*2&gt;=Solutions!$B$9,Solutions!$B$9,0)</f>
        <v>35637760552350</v>
      </c>
      <c r="BG29" s="2">
        <f ca="1">BF29*2-IF(BF29*2&gt;=Solutions!$B$9,Solutions!$B$9,0)</f>
        <v>71275521104700</v>
      </c>
      <c r="BH29" s="2">
        <f ca="1">BG29*2-IF(BG29*2&gt;=Solutions!$B$9,Solutions!$B$9,0)</f>
        <v>23235324695353</v>
      </c>
      <c r="BI29" s="2">
        <f ca="1">BH29*2-IF(BH29*2&gt;=Solutions!$B$9,Solutions!$B$9,0)</f>
        <v>46470649390706</v>
      </c>
      <c r="BJ29" s="2">
        <f ca="1">BI29*2-IF(BI29*2&gt;=Solutions!$B$9,Solutions!$B$9,0)</f>
        <v>92941298781412</v>
      </c>
      <c r="BK29" s="2">
        <f ca="1">BJ29*2-IF(BJ29*2&gt;=Solutions!$B$9,Solutions!$B$9,0)</f>
        <v>66566880048777</v>
      </c>
      <c r="BL29" s="2">
        <f ca="1">BK29*2-IF(BK29*2&gt;=Solutions!$B$9,Solutions!$B$9,0)</f>
        <v>13818042583507</v>
      </c>
      <c r="BM29" s="2">
        <f ca="1">BL29*2-IF(BL29*2&gt;=Solutions!$B$9,Solutions!$B$9,0)</f>
        <v>27636085167014</v>
      </c>
      <c r="BN29" s="2">
        <f ca="1">BM29*2-IF(BM29*2&gt;=Solutions!$B$9,Solutions!$B$9,0)</f>
        <v>55272170334028</v>
      </c>
      <c r="BO29" s="2">
        <f ca="1">BN29*2-IF(BN29*2&gt;=Solutions!$B$9,Solutions!$B$9,0)</f>
        <v>110544340668056</v>
      </c>
      <c r="BP29" s="2">
        <f ca="1">BO29*2-IF(BO29*2&gt;=Solutions!$B$9,Solutions!$B$9,0)</f>
        <v>101772963822065</v>
      </c>
      <c r="BQ29" s="2">
        <f ca="1">BP29*2-IF(BP29*2&gt;=Solutions!$B$9,Solutions!$B$9,0)</f>
        <v>84230210130083</v>
      </c>
      <c r="BR29" s="2">
        <f ca="1">BQ29*2-IF(BQ29*2&gt;=Solutions!$B$9,Solutions!$B$9,0)</f>
        <v>49144702746119</v>
      </c>
      <c r="BS29" s="2">
        <f ca="1">BR29*2-IF(BR29*2&gt;=Solutions!$B$9,Solutions!$B$9,0)</f>
        <v>98289405492238</v>
      </c>
      <c r="BT29" s="2">
        <f ca="1">BS29*2-IF(BS29*2&gt;=Solutions!$B$9,Solutions!$B$9,0)</f>
        <v>77263093470429</v>
      </c>
      <c r="BU29" s="2">
        <f ca="1">BT29*2-IF(BT29*2&gt;=Solutions!$B$9,Solutions!$B$9,0)</f>
        <v>35210469426811</v>
      </c>
      <c r="BV29" s="2">
        <f ca="1">BU29*2-IF(BU29*2&gt;=Solutions!$B$9,Solutions!$B$9,0)</f>
        <v>70420938853622</v>
      </c>
      <c r="BW29" s="2">
        <f ca="1">BV29*2-IF(BV29*2&gt;=Solutions!$B$9,Solutions!$B$9,0)</f>
        <v>21526160193197</v>
      </c>
      <c r="BX29" s="2">
        <f ca="1">BW29*2-IF(BW29*2&gt;=Solutions!$B$9,Solutions!$B$9,0)</f>
        <v>43052320386394</v>
      </c>
      <c r="BY29" s="2">
        <f ca="1">BX29*2-IF(BX29*2&gt;=Solutions!$B$9,Solutions!$B$9,0)</f>
        <v>86104640772788</v>
      </c>
      <c r="BZ29" s="2">
        <f ca="1">BY29*2-IF(BY29*2&gt;=Solutions!$B$9,Solutions!$B$9,0)</f>
        <v>52893564031529</v>
      </c>
      <c r="CA29" s="2">
        <f ca="1">BZ29*2-IF(BZ29*2&gt;=Solutions!$B$9,Solutions!$B$9,0)</f>
        <v>105787128063058</v>
      </c>
      <c r="CB29" s="2">
        <f ca="1">CA29*2-IF(CA29*2&gt;=Solutions!$B$9,Solutions!$B$9,0)</f>
        <v>92258538612069</v>
      </c>
      <c r="CC29" s="2">
        <f ca="1">CB29*2-IF(CB29*2&gt;=Solutions!$B$9,Solutions!$B$9,0)</f>
        <v>65201359710091</v>
      </c>
      <c r="CD29" s="2">
        <f ca="1">CC29*2-IF(CC29*2&gt;=Solutions!$B$9,Solutions!$B$9,0)</f>
        <v>11087001906135</v>
      </c>
      <c r="CE29" s="2">
        <f ca="1">CD29*2-IF(CD29*2&gt;=Solutions!$B$9,Solutions!$B$9,0)</f>
        <v>22174003812270</v>
      </c>
      <c r="CF29" s="2">
        <f ca="1">CE29*2-IF(CE29*2&gt;=Solutions!$B$9,Solutions!$B$9,0)</f>
        <v>44348007624540</v>
      </c>
      <c r="CG29" s="2">
        <f ca="1">CF29*2-IF(CF29*2&gt;=Solutions!$B$9,Solutions!$B$9,0)</f>
        <v>88696015249080</v>
      </c>
      <c r="CH29" s="2">
        <f ca="1">CG29*2-IF(CG29*2&gt;=Solutions!$B$9,Solutions!$B$9,0)</f>
        <v>58076312984113</v>
      </c>
      <c r="CI29" s="2">
        <f ca="1">CH29*2-IF(CH29*2&gt;=Solutions!$B$9,Solutions!$B$9,0)</f>
        <v>116152625968226</v>
      </c>
      <c r="CJ29" s="2">
        <f ca="1">CI29*2-IF(CI29*2&gt;=Solutions!$B$9,Solutions!$B$9,0)</f>
        <v>112989534422405</v>
      </c>
      <c r="CK29" s="2">
        <f ca="1">CJ29*2-IF(CJ29*2&gt;=Solutions!$B$9,Solutions!$B$9,0)</f>
        <v>106663351330763</v>
      </c>
      <c r="CL29" s="2">
        <f ca="1">CK29*2-IF(CK29*2&gt;=Solutions!$B$9,Solutions!$B$9,0)</f>
        <v>94010985147479</v>
      </c>
      <c r="CM29" s="2">
        <f ca="1">CL29*2-IF(CL29*2&gt;=Solutions!$B$9,Solutions!$B$9,0)</f>
        <v>68706252780911</v>
      </c>
      <c r="CN29" s="2">
        <f ca="1">CM29*2-IF(CM29*2&gt;=Solutions!$B$9,Solutions!$B$9,0)</f>
        <v>18096788047775</v>
      </c>
      <c r="CO29" s="2">
        <f ca="1">CN29*2-IF(CN29*2&gt;=Solutions!$B$9,Solutions!$B$9,0)</f>
        <v>36193576095550</v>
      </c>
      <c r="CP29" s="2">
        <f ca="1">CO29*2-IF(CO29*2&gt;=Solutions!$B$9,Solutions!$B$9,0)</f>
        <v>72387152191100</v>
      </c>
      <c r="CQ29" s="2">
        <f ca="1">CP29*2-IF(CP29*2&gt;=Solutions!$B$9,Solutions!$B$9,0)</f>
        <v>25458586868153</v>
      </c>
      <c r="CR29" s="2">
        <f ca="1">CQ29*2-IF(CQ29*2&gt;=Solutions!$B$9,Solutions!$B$9,0)</f>
        <v>50917173736306</v>
      </c>
      <c r="CS29" s="2">
        <f ca="1">CR29*2-IF(CR29*2&gt;=Solutions!$B$9,Solutions!$B$9,0)</f>
        <v>101834347472612</v>
      </c>
      <c r="CT29" s="2">
        <f ca="1">CS29*2-IF(CS29*2&gt;=Solutions!$B$9,Solutions!$B$9,0)</f>
        <v>84352977431177</v>
      </c>
      <c r="CU29" s="2">
        <f ca="1">CT29*2-IF(CT29*2&gt;=Solutions!$B$9,Solutions!$B$9,0)</f>
        <v>49390237348307</v>
      </c>
      <c r="CV29" s="2">
        <f ca="1">CU29*2-IF(CU29*2&gt;=Solutions!$B$9,Solutions!$B$9,0)</f>
        <v>98780474696614</v>
      </c>
      <c r="CW29" s="2">
        <f ca="1">CV29*2-IF(CV29*2&gt;=Solutions!$B$9,Solutions!$B$9,0)</f>
        <v>78245231879181</v>
      </c>
      <c r="CX29" s="2">
        <f ca="1">CW29*2-IF(CW29*2&gt;=Solutions!$B$9,Solutions!$B$9,0)</f>
        <v>37174746244315</v>
      </c>
      <c r="CY29" s="2">
        <f ca="1">CX29*2-IF(CX29*2&gt;=Solutions!$B$9,Solutions!$B$9,0)</f>
        <v>74349492488630</v>
      </c>
      <c r="CZ29" s="2">
        <f ca="1">CY29*2-IF(CY29*2&gt;=Solutions!$B$9,Solutions!$B$9,0)</f>
        <v>29383267463213</v>
      </c>
      <c r="DA29" s="1">
        <f t="shared" si="104"/>
        <v>1516067</v>
      </c>
      <c r="DB29" s="1">
        <f ca="1">IF(ISODD(DA29),MOD(DB28+MOD(SUMPRODUCT(--ISODD(INT(C29/DD$2:DK$2)),DD29:DK29),Solutions!$B$9)+MOD(SUMPRODUCT(--ISODD(INT(C29/DL$2:DS$2)),DL29:DS29),Solutions!$B$9)+MOD(SUMPRODUCT(--ISODD(INT(C29/DT$2:EA$2)),DT29:EA29),Solutions!$B$9)+MOD(SUMPRODUCT(--ISODD(INT(C29/EB$2:EI$2)),EB29:EI29),Solutions!$B$9)+MOD(SUMPRODUCT(--ISODD(INT(C29/EJ$2:EQ$2)),EJ29:EQ29),Solutions!$B$9)+MOD(SUMPRODUCT(--ISODD(INT(C29/ER$2:EY$2)),ER29:EY29),Solutions!$B$9)+MOD(SUMPRODUCT(--ISODD(INT(C29/EZ$2:FA$2)),EZ29:FA29),Solutions!$B$9),Solutions!$B$9),DB28)</f>
        <v>64727548077607</v>
      </c>
      <c r="DC29" s="1">
        <f ca="1">IF(ISODD(DA29),MOD(MOD(SUMPRODUCT(--ISODD(INT(BB29/DD$2:DK$2)),DD29:DK29),Solutions!$B$9)+MOD(SUMPRODUCT(--ISODD(INT(BB29/DL$2:DS$2)),DL29:DS29),Solutions!$B$9)+MOD(SUMPRODUCT(--ISODD(INT(BB29/DT$2:EA$2)),DT29:EA29),Solutions!$B$9)+MOD(SUMPRODUCT(--ISODD(INT(BB29/EB$2:EI$2)),EB29:EI29),Solutions!$B$9)+MOD(SUMPRODUCT(--ISODD(INT(BB29/EJ$2:EQ$2)),EJ29:EQ29),Solutions!$B$9)+MOD(SUMPRODUCT(--ISODD(INT(BB29/ER$2:EY$2)),ER29:EY29),Solutions!$B$9)+MOD(SUMPRODUCT(--ISODD(INT(BB29/EZ$2:FA$2)),EZ29:FA29),Solutions!$B$9),Solutions!$B$9),DC28)</f>
        <v>80656826664065</v>
      </c>
      <c r="DD29" s="2">
        <f t="shared" ca="1" si="100"/>
        <v>13400253592771</v>
      </c>
      <c r="DE29" s="2">
        <f ca="1">DD29*2-IF(DD29*2&gt;=Solutions!$B$9,Solutions!$B$9,0)</f>
        <v>26800507185542</v>
      </c>
      <c r="DF29" s="2">
        <f ca="1">DE29*2-IF(DE29*2&gt;=Solutions!$B$9,Solutions!$B$9,0)</f>
        <v>53601014371084</v>
      </c>
      <c r="DG29" s="2">
        <f ca="1">DF29*2-IF(DF29*2&gt;=Solutions!$B$9,Solutions!$B$9,0)</f>
        <v>107202028742168</v>
      </c>
      <c r="DH29" s="2">
        <f ca="1">DG29*2-IF(DG29*2&gt;=Solutions!$B$9,Solutions!$B$9,0)</f>
        <v>95088339970289</v>
      </c>
      <c r="DI29" s="2">
        <f ca="1">DH29*2-IF(DH29*2&gt;=Solutions!$B$9,Solutions!$B$9,0)</f>
        <v>70860962426531</v>
      </c>
      <c r="DJ29" s="2">
        <f ca="1">DI29*2-IF(DI29*2&gt;=Solutions!$B$9,Solutions!$B$9,0)</f>
        <v>22406207339015</v>
      </c>
      <c r="DK29" s="2">
        <f ca="1">DJ29*2-IF(DJ29*2&gt;=Solutions!$B$9,Solutions!$B$9,0)</f>
        <v>44812414678030</v>
      </c>
      <c r="DL29" s="2">
        <f ca="1">DK29*2-IF(DK29*2&gt;=Solutions!$B$9,Solutions!$B$9,0)</f>
        <v>89624829356060</v>
      </c>
      <c r="DM29" s="2">
        <f ca="1">DL29*2-IF(DL29*2&gt;=Solutions!$B$9,Solutions!$B$9,0)</f>
        <v>59933941198073</v>
      </c>
      <c r="DN29" s="2">
        <f ca="1">DM29*2-IF(DM29*2&gt;=Solutions!$B$9,Solutions!$B$9,0)</f>
        <v>552164882099</v>
      </c>
      <c r="DO29" s="2">
        <f ca="1">DN29*2-IF(DN29*2&gt;=Solutions!$B$9,Solutions!$B$9,0)</f>
        <v>1104329764198</v>
      </c>
      <c r="DP29" s="2">
        <f ca="1">DO29*2-IF(DO29*2&gt;=Solutions!$B$9,Solutions!$B$9,0)</f>
        <v>2208659528396</v>
      </c>
      <c r="DQ29" s="2">
        <f ca="1">DP29*2-IF(DP29*2&gt;=Solutions!$B$9,Solutions!$B$9,0)</f>
        <v>4417319056792</v>
      </c>
      <c r="DR29" s="2">
        <f ca="1">DQ29*2-IF(DQ29*2&gt;=Solutions!$B$9,Solutions!$B$9,0)</f>
        <v>8834638113584</v>
      </c>
      <c r="DS29" s="2">
        <f ca="1">DR29*2-IF(DR29*2&gt;=Solutions!$B$9,Solutions!$B$9,0)</f>
        <v>17669276227168</v>
      </c>
      <c r="DT29" s="2">
        <f ca="1">DS29*2-IF(DS29*2&gt;=Solutions!$B$9,Solutions!$B$9,0)</f>
        <v>35338552454336</v>
      </c>
      <c r="DU29" s="2">
        <f ca="1">DT29*2-IF(DT29*2&gt;=Solutions!$B$9,Solutions!$B$9,0)</f>
        <v>70677104908672</v>
      </c>
      <c r="DV29" s="2">
        <f ca="1">DU29*2-IF(DU29*2&gt;=Solutions!$B$9,Solutions!$B$9,0)</f>
        <v>22038492303297</v>
      </c>
      <c r="DW29" s="2">
        <f ca="1">DV29*2-IF(DV29*2&gt;=Solutions!$B$9,Solutions!$B$9,0)</f>
        <v>44076984606594</v>
      </c>
      <c r="DX29" s="2">
        <f ca="1">DW29*2-IF(DW29*2&gt;=Solutions!$B$9,Solutions!$B$9,0)</f>
        <v>88153969213188</v>
      </c>
      <c r="DY29" s="2">
        <f ca="1">DX29*2-IF(DX29*2&gt;=Solutions!$B$9,Solutions!$B$9,0)</f>
        <v>56992220912329</v>
      </c>
      <c r="DZ29" s="2">
        <f ca="1">DY29*2-IF(DY29*2&gt;=Solutions!$B$9,Solutions!$B$9,0)</f>
        <v>113984441824658</v>
      </c>
      <c r="EA29" s="2">
        <f ca="1">DZ29*2-IF(DZ29*2&gt;=Solutions!$B$9,Solutions!$B$9,0)</f>
        <v>108653166135269</v>
      </c>
      <c r="EB29" s="2">
        <f ca="1">EA29*2-IF(EA29*2&gt;=Solutions!$B$9,Solutions!$B$9,0)</f>
        <v>97990614756491</v>
      </c>
      <c r="EC29" s="2">
        <f ca="1">EB29*2-IF(EB29*2&gt;=Solutions!$B$9,Solutions!$B$9,0)</f>
        <v>76665511998935</v>
      </c>
      <c r="ED29" s="2">
        <f ca="1">EC29*2-IF(EC29*2&gt;=Solutions!$B$9,Solutions!$B$9,0)</f>
        <v>34015306483823</v>
      </c>
      <c r="EE29" s="2">
        <f ca="1">ED29*2-IF(ED29*2&gt;=Solutions!$B$9,Solutions!$B$9,0)</f>
        <v>68030612967646</v>
      </c>
      <c r="EF29" s="2">
        <f ca="1">EE29*2-IF(EE29*2&gt;=Solutions!$B$9,Solutions!$B$9,0)</f>
        <v>16745508421245</v>
      </c>
      <c r="EG29" s="2">
        <f ca="1">EF29*2-IF(EF29*2&gt;=Solutions!$B$9,Solutions!$B$9,0)</f>
        <v>33491016842490</v>
      </c>
      <c r="EH29" s="2">
        <f ca="1">EG29*2-IF(EG29*2&gt;=Solutions!$B$9,Solutions!$B$9,0)</f>
        <v>66982033684980</v>
      </c>
      <c r="EI29" s="2">
        <f ca="1">EH29*2-IF(EH29*2&gt;=Solutions!$B$9,Solutions!$B$9,0)</f>
        <v>14648349855913</v>
      </c>
      <c r="EJ29" s="2">
        <f ca="1">EI29*2-IF(EI29*2&gt;=Solutions!$B$9,Solutions!$B$9,0)</f>
        <v>29296699711826</v>
      </c>
      <c r="EK29" s="2">
        <f ca="1">EJ29*2-IF(EJ29*2&gt;=Solutions!$B$9,Solutions!$B$9,0)</f>
        <v>58593399423652</v>
      </c>
      <c r="EL29" s="2">
        <f ca="1">EK29*2-IF(EK29*2&gt;=Solutions!$B$9,Solutions!$B$9,0)</f>
        <v>117186798847304</v>
      </c>
      <c r="EM29" s="2">
        <f ca="1">EL29*2-IF(EL29*2&gt;=Solutions!$B$9,Solutions!$B$9,0)</f>
        <v>115057880180561</v>
      </c>
      <c r="EN29" s="2">
        <f ca="1">EM29*2-IF(EM29*2&gt;=Solutions!$B$9,Solutions!$B$9,0)</f>
        <v>110800042847075</v>
      </c>
      <c r="EO29" s="2">
        <f ca="1">EN29*2-IF(EN29*2&gt;=Solutions!$B$9,Solutions!$B$9,0)</f>
        <v>102284368180103</v>
      </c>
      <c r="EP29" s="2">
        <f ca="1">EO29*2-IF(EO29*2&gt;=Solutions!$B$9,Solutions!$B$9,0)</f>
        <v>85253018846159</v>
      </c>
      <c r="EQ29" s="2">
        <f ca="1">EP29*2-IF(EP29*2&gt;=Solutions!$B$9,Solutions!$B$9,0)</f>
        <v>51190320178271</v>
      </c>
      <c r="ER29" s="2">
        <f ca="1">EQ29*2-IF(EQ29*2&gt;=Solutions!$B$9,Solutions!$B$9,0)</f>
        <v>102380640356542</v>
      </c>
      <c r="ES29" s="2">
        <f ca="1">ER29*2-IF(ER29*2&gt;=Solutions!$B$9,Solutions!$B$9,0)</f>
        <v>85445563199037</v>
      </c>
      <c r="ET29" s="2">
        <f ca="1">ES29*2-IF(ES29*2&gt;=Solutions!$B$9,Solutions!$B$9,0)</f>
        <v>51575408884027</v>
      </c>
      <c r="EU29" s="2">
        <f ca="1">ET29*2-IF(ET29*2&gt;=Solutions!$B$9,Solutions!$B$9,0)</f>
        <v>103150817768054</v>
      </c>
      <c r="EV29" s="2">
        <f ca="1">EU29*2-IF(EU29*2&gt;=Solutions!$B$9,Solutions!$B$9,0)</f>
        <v>86985918022061</v>
      </c>
      <c r="EW29" s="2">
        <f ca="1">EV29*2-IF(EV29*2&gt;=Solutions!$B$9,Solutions!$B$9,0)</f>
        <v>54656118530075</v>
      </c>
      <c r="EX29" s="2">
        <f ca="1">EW29*2-IF(EW29*2&gt;=Solutions!$B$9,Solutions!$B$9,0)</f>
        <v>109312237060150</v>
      </c>
      <c r="EY29" s="2">
        <f ca="1">EX29*2-IF(EX29*2&gt;=Solutions!$B$9,Solutions!$B$9,0)</f>
        <v>99308756606253</v>
      </c>
      <c r="EZ29" s="2">
        <f ca="1">EY29*2-IF(EY29*2&gt;=Solutions!$B$9,Solutions!$B$9,0)</f>
        <v>79301795698459</v>
      </c>
      <c r="FA29" s="2">
        <f ca="1">EZ29*2-IF(EZ29*2&gt;=Solutions!$B$9,Solutions!$B$9,0)</f>
        <v>39287873882871</v>
      </c>
    </row>
    <row r="30" spans="1:157">
      <c r="A30" s="1">
        <v>27</v>
      </c>
      <c r="B30" s="1">
        <f t="shared" si="101"/>
        <v>134217728</v>
      </c>
      <c r="C30" s="1">
        <f ca="1">MOD(MOD(SUMPRODUCT(--ISODD(INT(C29/D$2:K$2)),D30:K30),Solutions!$B$9)+MOD(SUMPRODUCT(--ISODD(INT(C29/L$2:S$2)),L30:S30),Solutions!$B$9)+MOD(SUMPRODUCT(--ISODD(INT(C29/T$2:AA$2)),T30:AA30),Solutions!$B$9)+MOD(SUMPRODUCT(--ISODD(INT(C29/AB$2:AI$2)),AB30:AI30),Solutions!$B$9)+MOD(SUMPRODUCT(--ISODD(INT(C29/AJ$2:AQ$2)),AJ30:AQ30),Solutions!$B$9)+MOD(SUMPRODUCT(--ISODD(INT(C29/AR$2:AY$2)),AR30:AY30),Solutions!$B$9)+MOD(SUMPRODUCT(--ISODD(INT(C29/AZ$2:BA$2)),AZ30:BA30),Solutions!$B$9),Solutions!$B$9)</f>
        <v>66322240140826</v>
      </c>
      <c r="D30" s="2">
        <f t="shared" ca="1" si="102"/>
        <v>87583056598812</v>
      </c>
      <c r="E30" s="2">
        <f ca="1">D30*2-IF(D30*2&gt;=Solutions!$B$9,Solutions!$B$9,0)</f>
        <v>55850395683577</v>
      </c>
      <c r="F30" s="2">
        <f ca="1">E30*2-IF(E30*2&gt;=Solutions!$B$9,Solutions!$B$9,0)</f>
        <v>111700791367154</v>
      </c>
      <c r="G30" s="2">
        <f ca="1">F30*2-IF(F30*2&gt;=Solutions!$B$9,Solutions!$B$9,0)</f>
        <v>104085865220261</v>
      </c>
      <c r="H30" s="2">
        <f ca="1">G30*2-IF(G30*2&gt;=Solutions!$B$9,Solutions!$B$9,0)</f>
        <v>88856012926475</v>
      </c>
      <c r="I30" s="2">
        <f ca="1">H30*2-IF(H30*2&gt;=Solutions!$B$9,Solutions!$B$9,0)</f>
        <v>58396308338903</v>
      </c>
      <c r="J30" s="2">
        <f ca="1">I30*2-IF(I30*2&gt;=Solutions!$B$9,Solutions!$B$9,0)</f>
        <v>116792616677806</v>
      </c>
      <c r="K30" s="2">
        <f ca="1">J30*2-IF(J30*2&gt;=Solutions!$B$9,Solutions!$B$9,0)</f>
        <v>114269515841565</v>
      </c>
      <c r="L30" s="2">
        <f ca="1">K30*2-IF(K30*2&gt;=Solutions!$B$9,Solutions!$B$9,0)</f>
        <v>109223314169083</v>
      </c>
      <c r="M30" s="2">
        <f ca="1">L30*2-IF(L30*2&gt;=Solutions!$B$9,Solutions!$B$9,0)</f>
        <v>99130910824119</v>
      </c>
      <c r="N30" s="2">
        <f ca="1">M30*2-IF(M30*2&gt;=Solutions!$B$9,Solutions!$B$9,0)</f>
        <v>78946104134191</v>
      </c>
      <c r="O30" s="2">
        <f ca="1">N30*2-IF(N30*2&gt;=Solutions!$B$9,Solutions!$B$9,0)</f>
        <v>38576490754335</v>
      </c>
      <c r="P30" s="2">
        <f ca="1">O30*2-IF(O30*2&gt;=Solutions!$B$9,Solutions!$B$9,0)</f>
        <v>77152981508670</v>
      </c>
      <c r="Q30" s="2">
        <f ca="1">P30*2-IF(P30*2&gt;=Solutions!$B$9,Solutions!$B$9,0)</f>
        <v>34990245503293</v>
      </c>
      <c r="R30" s="2">
        <f ca="1">Q30*2-IF(Q30*2&gt;=Solutions!$B$9,Solutions!$B$9,0)</f>
        <v>69980491006586</v>
      </c>
      <c r="S30" s="2">
        <f ca="1">R30*2-IF(R30*2&gt;=Solutions!$B$9,Solutions!$B$9,0)</f>
        <v>20645264499125</v>
      </c>
      <c r="T30" s="2">
        <f ca="1">S30*2-IF(S30*2&gt;=Solutions!$B$9,Solutions!$B$9,0)</f>
        <v>41290528998250</v>
      </c>
      <c r="U30" s="2">
        <f ca="1">T30*2-IF(T30*2&gt;=Solutions!$B$9,Solutions!$B$9,0)</f>
        <v>82581057996500</v>
      </c>
      <c r="V30" s="2">
        <f ca="1">U30*2-IF(U30*2&gt;=Solutions!$B$9,Solutions!$B$9,0)</f>
        <v>45846398478953</v>
      </c>
      <c r="W30" s="2">
        <f ca="1">V30*2-IF(V30*2&gt;=Solutions!$B$9,Solutions!$B$9,0)</f>
        <v>91692796957906</v>
      </c>
      <c r="X30" s="2">
        <f ca="1">W30*2-IF(W30*2&gt;=Solutions!$B$9,Solutions!$B$9,0)</f>
        <v>64069876401765</v>
      </c>
      <c r="Y30" s="2">
        <f ca="1">X30*2-IF(X30*2&gt;=Solutions!$B$9,Solutions!$B$9,0)</f>
        <v>8824035289483</v>
      </c>
      <c r="Z30" s="2">
        <f ca="1">Y30*2-IF(Y30*2&gt;=Solutions!$B$9,Solutions!$B$9,0)</f>
        <v>17648070578966</v>
      </c>
      <c r="AA30" s="2">
        <f ca="1">Z30*2-IF(Z30*2&gt;=Solutions!$B$9,Solutions!$B$9,0)</f>
        <v>35296141157932</v>
      </c>
      <c r="AB30" s="2">
        <f ca="1">AA30*2-IF(AA30*2&gt;=Solutions!$B$9,Solutions!$B$9,0)</f>
        <v>70592282315864</v>
      </c>
      <c r="AC30" s="2">
        <f ca="1">AB30*2-IF(AB30*2&gt;=Solutions!$B$9,Solutions!$B$9,0)</f>
        <v>21868847117681</v>
      </c>
      <c r="AD30" s="2">
        <f ca="1">AC30*2-IF(AC30*2&gt;=Solutions!$B$9,Solutions!$B$9,0)</f>
        <v>43737694235362</v>
      </c>
      <c r="AE30" s="2">
        <f ca="1">AD30*2-IF(AD30*2&gt;=Solutions!$B$9,Solutions!$B$9,0)</f>
        <v>87475388470724</v>
      </c>
      <c r="AF30" s="2">
        <f ca="1">AE30*2-IF(AE30*2&gt;=Solutions!$B$9,Solutions!$B$9,0)</f>
        <v>55635059427401</v>
      </c>
      <c r="AG30" s="2">
        <f ca="1">AF30*2-IF(AF30*2&gt;=Solutions!$B$9,Solutions!$B$9,0)</f>
        <v>111270118854802</v>
      </c>
      <c r="AH30" s="2">
        <f ca="1">AG30*2-IF(AG30*2&gt;=Solutions!$B$9,Solutions!$B$9,0)</f>
        <v>103224520195557</v>
      </c>
      <c r="AI30" s="2">
        <f ca="1">AH30*2-IF(AH30*2&gt;=Solutions!$B$9,Solutions!$B$9,0)</f>
        <v>87133322877067</v>
      </c>
      <c r="AJ30" s="2">
        <f ca="1">AI30*2-IF(AI30*2&gt;=Solutions!$B$9,Solutions!$B$9,0)</f>
        <v>54950928240087</v>
      </c>
      <c r="AK30" s="2">
        <f ca="1">AJ30*2-IF(AJ30*2&gt;=Solutions!$B$9,Solutions!$B$9,0)</f>
        <v>109901856480174</v>
      </c>
      <c r="AL30" s="2">
        <f ca="1">AK30*2-IF(AK30*2&gt;=Solutions!$B$9,Solutions!$B$9,0)</f>
        <v>100487995446301</v>
      </c>
      <c r="AM30" s="2">
        <f ca="1">AL30*2-IF(AL30*2&gt;=Solutions!$B$9,Solutions!$B$9,0)</f>
        <v>81660273378555</v>
      </c>
      <c r="AN30" s="2">
        <f ca="1">AM30*2-IF(AM30*2&gt;=Solutions!$B$9,Solutions!$B$9,0)</f>
        <v>44004829243063</v>
      </c>
      <c r="AO30" s="2">
        <f ca="1">AN30*2-IF(AN30*2&gt;=Solutions!$B$9,Solutions!$B$9,0)</f>
        <v>88009658486126</v>
      </c>
      <c r="AP30" s="2">
        <f ca="1">AO30*2-IF(AO30*2&gt;=Solutions!$B$9,Solutions!$B$9,0)</f>
        <v>56703599458205</v>
      </c>
      <c r="AQ30" s="2">
        <f ca="1">AP30*2-IF(AP30*2&gt;=Solutions!$B$9,Solutions!$B$9,0)</f>
        <v>113407198916410</v>
      </c>
      <c r="AR30" s="2">
        <f ca="1">AQ30*2-IF(AQ30*2&gt;=Solutions!$B$9,Solutions!$B$9,0)</f>
        <v>107498680318773</v>
      </c>
      <c r="AS30" s="2">
        <f ca="1">AR30*2-IF(AR30*2&gt;=Solutions!$B$9,Solutions!$B$9,0)</f>
        <v>95681643123499</v>
      </c>
      <c r="AT30" s="2">
        <f ca="1">AS30*2-IF(AS30*2&gt;=Solutions!$B$9,Solutions!$B$9,0)</f>
        <v>72047568732951</v>
      </c>
      <c r="AU30" s="2">
        <f ca="1">AT30*2-IF(AT30*2&gt;=Solutions!$B$9,Solutions!$B$9,0)</f>
        <v>24779419951855</v>
      </c>
      <c r="AV30" s="2">
        <f ca="1">AU30*2-IF(AU30*2&gt;=Solutions!$B$9,Solutions!$B$9,0)</f>
        <v>49558839903710</v>
      </c>
      <c r="AW30" s="2">
        <f ca="1">AV30*2-IF(AV30*2&gt;=Solutions!$B$9,Solutions!$B$9,0)</f>
        <v>99117679807420</v>
      </c>
      <c r="AX30" s="2">
        <f ca="1">AW30*2-IF(AW30*2&gt;=Solutions!$B$9,Solutions!$B$9,0)</f>
        <v>78919642100793</v>
      </c>
      <c r="AY30" s="2">
        <f ca="1">AX30*2-IF(AX30*2&gt;=Solutions!$B$9,Solutions!$B$9,0)</f>
        <v>38523566687539</v>
      </c>
      <c r="AZ30" s="2">
        <f ca="1">AY30*2-IF(AY30*2&gt;=Solutions!$B$9,Solutions!$B$9,0)</f>
        <v>77047133375078</v>
      </c>
      <c r="BA30" s="2">
        <f ca="1">AZ30*2-IF(AZ30*2&gt;=Solutions!$B$9,Solutions!$B$9,0)</f>
        <v>34778549236109</v>
      </c>
      <c r="BB30" s="1">
        <f ca="1">MOD(MOD(SUMPRODUCT(--ISODD(INT(BB29/BC$2:BJ$2)),BC30:BJ30),Solutions!$B$9)+MOD(SUMPRODUCT(--ISODD(INT(BB29/BK$2:BR$2)),BK30:BR30),Solutions!$B$9)+MOD(SUMPRODUCT(--ISODD(INT(BB29/BS$2:BZ$2)),BS30:BZ30),Solutions!$B$9)+MOD(SUMPRODUCT(--ISODD(INT(BB29/CA$2:CH$2)),CA30:CH30),Solutions!$B$9)+MOD(SUMPRODUCT(--ISODD(INT(BB29/CI$2:CP$2)),CI30:CP30),Solutions!$B$9)+MOD(SUMPRODUCT(--ISODD(INT(BB29/CQ$2:CX$2)),CQ30:CX30),Solutions!$B$9)+MOD(SUMPRODUCT(--ISODD(INT(BB29/CY$2:CZ$2)),CY30:CZ30),Solutions!$B$9),Solutions!$B$9)</f>
        <v>67995014410642</v>
      </c>
      <c r="BC30" s="2">
        <f t="shared" ca="1" si="103"/>
        <v>87583056598811</v>
      </c>
      <c r="BD30" s="2">
        <f ca="1">BC30*2-IF(BC30*2&gt;=Solutions!$B$9,Solutions!$B$9,0)</f>
        <v>55850395683575</v>
      </c>
      <c r="BE30" s="2">
        <f ca="1">BD30*2-IF(BD30*2&gt;=Solutions!$B$9,Solutions!$B$9,0)</f>
        <v>111700791367150</v>
      </c>
      <c r="BF30" s="2">
        <f ca="1">BE30*2-IF(BE30*2&gt;=Solutions!$B$9,Solutions!$B$9,0)</f>
        <v>104085865220253</v>
      </c>
      <c r="BG30" s="2">
        <f ca="1">BF30*2-IF(BF30*2&gt;=Solutions!$B$9,Solutions!$B$9,0)</f>
        <v>88856012926459</v>
      </c>
      <c r="BH30" s="2">
        <f ca="1">BG30*2-IF(BG30*2&gt;=Solutions!$B$9,Solutions!$B$9,0)</f>
        <v>58396308338871</v>
      </c>
      <c r="BI30" s="2">
        <f ca="1">BH30*2-IF(BH30*2&gt;=Solutions!$B$9,Solutions!$B$9,0)</f>
        <v>116792616677742</v>
      </c>
      <c r="BJ30" s="2">
        <f ca="1">BI30*2-IF(BI30*2&gt;=Solutions!$B$9,Solutions!$B$9,0)</f>
        <v>114269515841437</v>
      </c>
      <c r="BK30" s="2">
        <f ca="1">BJ30*2-IF(BJ30*2&gt;=Solutions!$B$9,Solutions!$B$9,0)</f>
        <v>109223314168827</v>
      </c>
      <c r="BL30" s="2">
        <f ca="1">BK30*2-IF(BK30*2&gt;=Solutions!$B$9,Solutions!$B$9,0)</f>
        <v>99130910823607</v>
      </c>
      <c r="BM30" s="2">
        <f ca="1">BL30*2-IF(BL30*2&gt;=Solutions!$B$9,Solutions!$B$9,0)</f>
        <v>78946104133167</v>
      </c>
      <c r="BN30" s="2">
        <f ca="1">BM30*2-IF(BM30*2&gt;=Solutions!$B$9,Solutions!$B$9,0)</f>
        <v>38576490752287</v>
      </c>
      <c r="BO30" s="2">
        <f ca="1">BN30*2-IF(BN30*2&gt;=Solutions!$B$9,Solutions!$B$9,0)</f>
        <v>77152981504574</v>
      </c>
      <c r="BP30" s="2">
        <f ca="1">BO30*2-IF(BO30*2&gt;=Solutions!$B$9,Solutions!$B$9,0)</f>
        <v>34990245495101</v>
      </c>
      <c r="BQ30" s="2">
        <f ca="1">BP30*2-IF(BP30*2&gt;=Solutions!$B$9,Solutions!$B$9,0)</f>
        <v>69980490990202</v>
      </c>
      <c r="BR30" s="2">
        <f ca="1">BQ30*2-IF(BQ30*2&gt;=Solutions!$B$9,Solutions!$B$9,0)</f>
        <v>20645264466357</v>
      </c>
      <c r="BS30" s="2">
        <f ca="1">BR30*2-IF(BR30*2&gt;=Solutions!$B$9,Solutions!$B$9,0)</f>
        <v>41290528932714</v>
      </c>
      <c r="BT30" s="2">
        <f ca="1">BS30*2-IF(BS30*2&gt;=Solutions!$B$9,Solutions!$B$9,0)</f>
        <v>82581057865428</v>
      </c>
      <c r="BU30" s="2">
        <f ca="1">BT30*2-IF(BT30*2&gt;=Solutions!$B$9,Solutions!$B$9,0)</f>
        <v>45846398216809</v>
      </c>
      <c r="BV30" s="2">
        <f ca="1">BU30*2-IF(BU30*2&gt;=Solutions!$B$9,Solutions!$B$9,0)</f>
        <v>91692796433618</v>
      </c>
      <c r="BW30" s="2">
        <f ca="1">BV30*2-IF(BV30*2&gt;=Solutions!$B$9,Solutions!$B$9,0)</f>
        <v>64069875353189</v>
      </c>
      <c r="BX30" s="2">
        <f ca="1">BW30*2-IF(BW30*2&gt;=Solutions!$B$9,Solutions!$B$9,0)</f>
        <v>8824033192331</v>
      </c>
      <c r="BY30" s="2">
        <f ca="1">BX30*2-IF(BX30*2&gt;=Solutions!$B$9,Solutions!$B$9,0)</f>
        <v>17648066384662</v>
      </c>
      <c r="BZ30" s="2">
        <f ca="1">BY30*2-IF(BY30*2&gt;=Solutions!$B$9,Solutions!$B$9,0)</f>
        <v>35296132769324</v>
      </c>
      <c r="CA30" s="2">
        <f ca="1">BZ30*2-IF(BZ30*2&gt;=Solutions!$B$9,Solutions!$B$9,0)</f>
        <v>70592265538648</v>
      </c>
      <c r="CB30" s="2">
        <f ca="1">CA30*2-IF(CA30*2&gt;=Solutions!$B$9,Solutions!$B$9,0)</f>
        <v>21868813563249</v>
      </c>
      <c r="CC30" s="2">
        <f ca="1">CB30*2-IF(CB30*2&gt;=Solutions!$B$9,Solutions!$B$9,0)</f>
        <v>43737627126498</v>
      </c>
      <c r="CD30" s="2">
        <f ca="1">CC30*2-IF(CC30*2&gt;=Solutions!$B$9,Solutions!$B$9,0)</f>
        <v>87475254252996</v>
      </c>
      <c r="CE30" s="2">
        <f ca="1">CD30*2-IF(CD30*2&gt;=Solutions!$B$9,Solutions!$B$9,0)</f>
        <v>55634790991945</v>
      </c>
      <c r="CF30" s="2">
        <f ca="1">CE30*2-IF(CE30*2&gt;=Solutions!$B$9,Solutions!$B$9,0)</f>
        <v>111269581983890</v>
      </c>
      <c r="CG30" s="2">
        <f ca="1">CF30*2-IF(CF30*2&gt;=Solutions!$B$9,Solutions!$B$9,0)</f>
        <v>103223446453733</v>
      </c>
      <c r="CH30" s="2">
        <f ca="1">CG30*2-IF(CG30*2&gt;=Solutions!$B$9,Solutions!$B$9,0)</f>
        <v>87131175393419</v>
      </c>
      <c r="CI30" s="2">
        <f ca="1">CH30*2-IF(CH30*2&gt;=Solutions!$B$9,Solutions!$B$9,0)</f>
        <v>54946633272791</v>
      </c>
      <c r="CJ30" s="2">
        <f ca="1">CI30*2-IF(CI30*2&gt;=Solutions!$B$9,Solutions!$B$9,0)</f>
        <v>109893266545582</v>
      </c>
      <c r="CK30" s="2">
        <f ca="1">CJ30*2-IF(CJ30*2&gt;=Solutions!$B$9,Solutions!$B$9,0)</f>
        <v>100470815577117</v>
      </c>
      <c r="CL30" s="2">
        <f ca="1">CK30*2-IF(CK30*2&gt;=Solutions!$B$9,Solutions!$B$9,0)</f>
        <v>81625913640187</v>
      </c>
      <c r="CM30" s="2">
        <f ca="1">CL30*2-IF(CL30*2&gt;=Solutions!$B$9,Solutions!$B$9,0)</f>
        <v>43936109766327</v>
      </c>
      <c r="CN30" s="2">
        <f ca="1">CM30*2-IF(CM30*2&gt;=Solutions!$B$9,Solutions!$B$9,0)</f>
        <v>87872219532654</v>
      </c>
      <c r="CO30" s="2">
        <f ca="1">CN30*2-IF(CN30*2&gt;=Solutions!$B$9,Solutions!$B$9,0)</f>
        <v>56428721551261</v>
      </c>
      <c r="CP30" s="2">
        <f ca="1">CO30*2-IF(CO30*2&gt;=Solutions!$B$9,Solutions!$B$9,0)</f>
        <v>112857443102522</v>
      </c>
      <c r="CQ30" s="2">
        <f ca="1">CP30*2-IF(CP30*2&gt;=Solutions!$B$9,Solutions!$B$9,0)</f>
        <v>106399168690997</v>
      </c>
      <c r="CR30" s="2">
        <f ca="1">CQ30*2-IF(CQ30*2&gt;=Solutions!$B$9,Solutions!$B$9,0)</f>
        <v>93482619867947</v>
      </c>
      <c r="CS30" s="2">
        <f ca="1">CR30*2-IF(CR30*2&gt;=Solutions!$B$9,Solutions!$B$9,0)</f>
        <v>67649522221847</v>
      </c>
      <c r="CT30" s="2">
        <f ca="1">CS30*2-IF(CS30*2&gt;=Solutions!$B$9,Solutions!$B$9,0)</f>
        <v>15983326929647</v>
      </c>
      <c r="CU30" s="2">
        <f ca="1">CT30*2-IF(CT30*2&gt;=Solutions!$B$9,Solutions!$B$9,0)</f>
        <v>31966653859294</v>
      </c>
      <c r="CV30" s="2">
        <f ca="1">CU30*2-IF(CU30*2&gt;=Solutions!$B$9,Solutions!$B$9,0)</f>
        <v>63933307718588</v>
      </c>
      <c r="CW30" s="2">
        <f ca="1">CV30*2-IF(CV30*2&gt;=Solutions!$B$9,Solutions!$B$9,0)</f>
        <v>8550897923129</v>
      </c>
      <c r="CX30" s="2">
        <f ca="1">CW30*2-IF(CW30*2&gt;=Solutions!$B$9,Solutions!$B$9,0)</f>
        <v>17101795846258</v>
      </c>
      <c r="CY30" s="2">
        <f ca="1">CX30*2-IF(CX30*2&gt;=Solutions!$B$9,Solutions!$B$9,0)</f>
        <v>34203591692516</v>
      </c>
      <c r="CZ30" s="2">
        <f ca="1">CY30*2-IF(CY30*2&gt;=Solutions!$B$9,Solutions!$B$9,0)</f>
        <v>68407183385032</v>
      </c>
      <c r="DA30" s="1">
        <f t="shared" si="104"/>
        <v>758033</v>
      </c>
      <c r="DB30" s="1">
        <f ca="1">IF(ISODD(DA30),MOD(DB29+MOD(SUMPRODUCT(--ISODD(INT(C30/DD$2:DK$2)),DD30:DK30),Solutions!$B$9)+MOD(SUMPRODUCT(--ISODD(INT(C30/DL$2:DS$2)),DL30:DS30),Solutions!$B$9)+MOD(SUMPRODUCT(--ISODD(INT(C30/DT$2:EA$2)),DT30:EA30),Solutions!$B$9)+MOD(SUMPRODUCT(--ISODD(INT(C30/EB$2:EI$2)),EB30:EI30),Solutions!$B$9)+MOD(SUMPRODUCT(--ISODD(INT(C30/EJ$2:EQ$2)),EJ30:EQ30),Solutions!$B$9)+MOD(SUMPRODUCT(--ISODD(INT(C30/ER$2:EY$2)),ER30:EY30),Solutions!$B$9)+MOD(SUMPRODUCT(--ISODD(INT(C30/EZ$2:FA$2)),EZ30:FA30),Solutions!$B$9),Solutions!$B$9),DB29)</f>
        <v>108170880128286</v>
      </c>
      <c r="DC30" s="1">
        <f ca="1">IF(ISODD(DA30),MOD(MOD(SUMPRODUCT(--ISODD(INT(BB30/DD$2:DK$2)),DD30:DK30),Solutions!$B$9)+MOD(SUMPRODUCT(--ISODD(INT(BB30/DL$2:DS$2)),DL30:DS30),Solutions!$B$9)+MOD(SUMPRODUCT(--ISODD(INT(BB30/DT$2:EA$2)),DT30:EA30),Solutions!$B$9)+MOD(SUMPRODUCT(--ISODD(INT(BB30/EB$2:EI$2)),EB30:EI30),Solutions!$B$9)+MOD(SUMPRODUCT(--ISODD(INT(BB30/EJ$2:EQ$2)),EJ30:EQ30),Solutions!$B$9)+MOD(SUMPRODUCT(--ISODD(INT(BB30/ER$2:EY$2)),ER30:EY30),Solutions!$B$9)+MOD(SUMPRODUCT(--ISODD(INT(BB30/EZ$2:FA$2)),EZ30:FA30),Solutions!$B$9),Solutions!$B$9),DC29)</f>
        <v>44456173436068</v>
      </c>
      <c r="DD30" s="2">
        <f t="shared" ca="1" si="100"/>
        <v>80656826664065</v>
      </c>
      <c r="DE30" s="2">
        <f ca="1">DD30*2-IF(DD30*2&gt;=Solutions!$B$9,Solutions!$B$9,0)</f>
        <v>41997935814083</v>
      </c>
      <c r="DF30" s="2">
        <f ca="1">DE30*2-IF(DE30*2&gt;=Solutions!$B$9,Solutions!$B$9,0)</f>
        <v>83995871628166</v>
      </c>
      <c r="DG30" s="2">
        <f ca="1">DF30*2-IF(DF30*2&gt;=Solutions!$B$9,Solutions!$B$9,0)</f>
        <v>48676025742285</v>
      </c>
      <c r="DH30" s="2">
        <f ca="1">DG30*2-IF(DG30*2&gt;=Solutions!$B$9,Solutions!$B$9,0)</f>
        <v>97352051484570</v>
      </c>
      <c r="DI30" s="2">
        <f ca="1">DH30*2-IF(DH30*2&gt;=Solutions!$B$9,Solutions!$B$9,0)</f>
        <v>75388385455093</v>
      </c>
      <c r="DJ30" s="2">
        <f ca="1">DI30*2-IF(DI30*2&gt;=Solutions!$B$9,Solutions!$B$9,0)</f>
        <v>31461053396139</v>
      </c>
      <c r="DK30" s="2">
        <f ca="1">DJ30*2-IF(DJ30*2&gt;=Solutions!$B$9,Solutions!$B$9,0)</f>
        <v>62922106792278</v>
      </c>
      <c r="DL30" s="2">
        <f ca="1">DK30*2-IF(DK30*2&gt;=Solutions!$B$9,Solutions!$B$9,0)</f>
        <v>6528496070509</v>
      </c>
      <c r="DM30" s="2">
        <f ca="1">DL30*2-IF(DL30*2&gt;=Solutions!$B$9,Solutions!$B$9,0)</f>
        <v>13056992141018</v>
      </c>
      <c r="DN30" s="2">
        <f ca="1">DM30*2-IF(DM30*2&gt;=Solutions!$B$9,Solutions!$B$9,0)</f>
        <v>26113984282036</v>
      </c>
      <c r="DO30" s="2">
        <f ca="1">DN30*2-IF(DN30*2&gt;=Solutions!$B$9,Solutions!$B$9,0)</f>
        <v>52227968564072</v>
      </c>
      <c r="DP30" s="2">
        <f ca="1">DO30*2-IF(DO30*2&gt;=Solutions!$B$9,Solutions!$B$9,0)</f>
        <v>104455937128144</v>
      </c>
      <c r="DQ30" s="2">
        <f ca="1">DP30*2-IF(DP30*2&gt;=Solutions!$B$9,Solutions!$B$9,0)</f>
        <v>89596156742241</v>
      </c>
      <c r="DR30" s="2">
        <f ca="1">DQ30*2-IF(DQ30*2&gt;=Solutions!$B$9,Solutions!$B$9,0)</f>
        <v>59876595970435</v>
      </c>
      <c r="DS30" s="2">
        <f ca="1">DR30*2-IF(DR30*2&gt;=Solutions!$B$9,Solutions!$B$9,0)</f>
        <v>437474426823</v>
      </c>
      <c r="DT30" s="2">
        <f ca="1">DS30*2-IF(DS30*2&gt;=Solutions!$B$9,Solutions!$B$9,0)</f>
        <v>874948853646</v>
      </c>
      <c r="DU30" s="2">
        <f ca="1">DT30*2-IF(DT30*2&gt;=Solutions!$B$9,Solutions!$B$9,0)</f>
        <v>1749897707292</v>
      </c>
      <c r="DV30" s="2">
        <f ca="1">DU30*2-IF(DU30*2&gt;=Solutions!$B$9,Solutions!$B$9,0)</f>
        <v>3499795414584</v>
      </c>
      <c r="DW30" s="2">
        <f ca="1">DV30*2-IF(DV30*2&gt;=Solutions!$B$9,Solutions!$B$9,0)</f>
        <v>6999590829168</v>
      </c>
      <c r="DX30" s="2">
        <f ca="1">DW30*2-IF(DW30*2&gt;=Solutions!$B$9,Solutions!$B$9,0)</f>
        <v>13999181658336</v>
      </c>
      <c r="DY30" s="2">
        <f ca="1">DX30*2-IF(DX30*2&gt;=Solutions!$B$9,Solutions!$B$9,0)</f>
        <v>27998363316672</v>
      </c>
      <c r="DZ30" s="2">
        <f ca="1">DY30*2-IF(DY30*2&gt;=Solutions!$B$9,Solutions!$B$9,0)</f>
        <v>55996726633344</v>
      </c>
      <c r="EA30" s="2">
        <f ca="1">DZ30*2-IF(DZ30*2&gt;=Solutions!$B$9,Solutions!$B$9,0)</f>
        <v>111993453266688</v>
      </c>
      <c r="EB30" s="2">
        <f ca="1">EA30*2-IF(EA30*2&gt;=Solutions!$B$9,Solutions!$B$9,0)</f>
        <v>104671189019329</v>
      </c>
      <c r="EC30" s="2">
        <f ca="1">EB30*2-IF(EB30*2&gt;=Solutions!$B$9,Solutions!$B$9,0)</f>
        <v>90026660524611</v>
      </c>
      <c r="ED30" s="2">
        <f ca="1">EC30*2-IF(EC30*2&gt;=Solutions!$B$9,Solutions!$B$9,0)</f>
        <v>60737603535175</v>
      </c>
      <c r="EE30" s="2">
        <f ca="1">ED30*2-IF(ED30*2&gt;=Solutions!$B$9,Solutions!$B$9,0)</f>
        <v>2159489556303</v>
      </c>
      <c r="EF30" s="2">
        <f ca="1">EE30*2-IF(EE30*2&gt;=Solutions!$B$9,Solutions!$B$9,0)</f>
        <v>4318979112606</v>
      </c>
      <c r="EG30" s="2">
        <f ca="1">EF30*2-IF(EF30*2&gt;=Solutions!$B$9,Solutions!$B$9,0)</f>
        <v>8637958225212</v>
      </c>
      <c r="EH30" s="2">
        <f ca="1">EG30*2-IF(EG30*2&gt;=Solutions!$B$9,Solutions!$B$9,0)</f>
        <v>17275916450424</v>
      </c>
      <c r="EI30" s="2">
        <f ca="1">EH30*2-IF(EH30*2&gt;=Solutions!$B$9,Solutions!$B$9,0)</f>
        <v>34551832900848</v>
      </c>
      <c r="EJ30" s="2">
        <f ca="1">EI30*2-IF(EI30*2&gt;=Solutions!$B$9,Solutions!$B$9,0)</f>
        <v>69103665801696</v>
      </c>
      <c r="EK30" s="2">
        <f ca="1">EJ30*2-IF(EJ30*2&gt;=Solutions!$B$9,Solutions!$B$9,0)</f>
        <v>18891614089345</v>
      </c>
      <c r="EL30" s="2">
        <f ca="1">EK30*2-IF(EK30*2&gt;=Solutions!$B$9,Solutions!$B$9,0)</f>
        <v>37783228178690</v>
      </c>
      <c r="EM30" s="2">
        <f ca="1">EL30*2-IF(EL30*2&gt;=Solutions!$B$9,Solutions!$B$9,0)</f>
        <v>75566456357380</v>
      </c>
      <c r="EN30" s="2">
        <f ca="1">EM30*2-IF(EM30*2&gt;=Solutions!$B$9,Solutions!$B$9,0)</f>
        <v>31817195200713</v>
      </c>
      <c r="EO30" s="2">
        <f ca="1">EN30*2-IF(EN30*2&gt;=Solutions!$B$9,Solutions!$B$9,0)</f>
        <v>63634390401426</v>
      </c>
      <c r="EP30" s="2">
        <f ca="1">EO30*2-IF(EO30*2&gt;=Solutions!$B$9,Solutions!$B$9,0)</f>
        <v>7953063288805</v>
      </c>
      <c r="EQ30" s="2">
        <f ca="1">EP30*2-IF(EP30*2&gt;=Solutions!$B$9,Solutions!$B$9,0)</f>
        <v>15906126577610</v>
      </c>
      <c r="ER30" s="2">
        <f ca="1">EQ30*2-IF(EQ30*2&gt;=Solutions!$B$9,Solutions!$B$9,0)</f>
        <v>31812253155220</v>
      </c>
      <c r="ES30" s="2">
        <f ca="1">ER30*2-IF(ER30*2&gt;=Solutions!$B$9,Solutions!$B$9,0)</f>
        <v>63624506310440</v>
      </c>
      <c r="ET30" s="2">
        <f ca="1">ES30*2-IF(ES30*2&gt;=Solutions!$B$9,Solutions!$B$9,0)</f>
        <v>7933295106833</v>
      </c>
      <c r="EU30" s="2">
        <f ca="1">ET30*2-IF(ET30*2&gt;=Solutions!$B$9,Solutions!$B$9,0)</f>
        <v>15866590213666</v>
      </c>
      <c r="EV30" s="2">
        <f ca="1">EU30*2-IF(EU30*2&gt;=Solutions!$B$9,Solutions!$B$9,0)</f>
        <v>31733180427332</v>
      </c>
      <c r="EW30" s="2">
        <f ca="1">EV30*2-IF(EV30*2&gt;=Solutions!$B$9,Solutions!$B$9,0)</f>
        <v>63466360854664</v>
      </c>
      <c r="EX30" s="2">
        <f ca="1">EW30*2-IF(EW30*2&gt;=Solutions!$B$9,Solutions!$B$9,0)</f>
        <v>7617004195281</v>
      </c>
      <c r="EY30" s="2">
        <f ca="1">EX30*2-IF(EX30*2&gt;=Solutions!$B$9,Solutions!$B$9,0)</f>
        <v>15234008390562</v>
      </c>
      <c r="EZ30" s="2">
        <f ca="1">EY30*2-IF(EY30*2&gt;=Solutions!$B$9,Solutions!$B$9,0)</f>
        <v>30468016781124</v>
      </c>
      <c r="FA30" s="2">
        <f ca="1">EZ30*2-IF(EZ30*2&gt;=Solutions!$B$9,Solutions!$B$9,0)</f>
        <v>60936033562248</v>
      </c>
    </row>
    <row r="31" spans="1:157">
      <c r="A31" s="1">
        <v>28</v>
      </c>
      <c r="B31" s="1">
        <f t="shared" si="101"/>
        <v>268435456</v>
      </c>
      <c r="C31" s="1">
        <f ca="1">MOD(MOD(SUMPRODUCT(--ISODD(INT(C30/D$2:K$2)),D31:K31),Solutions!$B$9)+MOD(SUMPRODUCT(--ISODD(INT(C30/L$2:S$2)),L31:S31),Solutions!$B$9)+MOD(SUMPRODUCT(--ISODD(INT(C30/T$2:AA$2)),T31:AA31),Solutions!$B$9)+MOD(SUMPRODUCT(--ISODD(INT(C30/AB$2:AI$2)),AB31:AI31),Solutions!$B$9)+MOD(SUMPRODUCT(--ISODD(INT(C30/AJ$2:AQ$2)),AJ31:AQ31),Solutions!$B$9)+MOD(SUMPRODUCT(--ISODD(INT(C30/AR$2:AY$2)),AR31:AY31),Solutions!$B$9)+MOD(SUMPRODUCT(--ISODD(INT(C30/AZ$2:BA$2)),AZ31:BA31),Solutions!$B$9),Solutions!$B$9)</f>
        <v>34415380553821</v>
      </c>
      <c r="D31" s="2">
        <f t="shared" ca="1" si="102"/>
        <v>67995014410643</v>
      </c>
      <c r="E31" s="2">
        <f ca="1">D31*2-IF(D31*2&gt;=Solutions!$B$9,Solutions!$B$9,0)</f>
        <v>16674311307239</v>
      </c>
      <c r="F31" s="2">
        <f ca="1">E31*2-IF(E31*2&gt;=Solutions!$B$9,Solutions!$B$9,0)</f>
        <v>33348622614478</v>
      </c>
      <c r="G31" s="2">
        <f ca="1">F31*2-IF(F31*2&gt;=Solutions!$B$9,Solutions!$B$9,0)</f>
        <v>66697245228956</v>
      </c>
      <c r="H31" s="2">
        <f ca="1">G31*2-IF(G31*2&gt;=Solutions!$B$9,Solutions!$B$9,0)</f>
        <v>14078772943865</v>
      </c>
      <c r="I31" s="2">
        <f ca="1">H31*2-IF(H31*2&gt;=Solutions!$B$9,Solutions!$B$9,0)</f>
        <v>28157545887730</v>
      </c>
      <c r="J31" s="2">
        <f ca="1">I31*2-IF(I31*2&gt;=Solutions!$B$9,Solutions!$B$9,0)</f>
        <v>56315091775460</v>
      </c>
      <c r="K31" s="2">
        <f ca="1">J31*2-IF(J31*2&gt;=Solutions!$B$9,Solutions!$B$9,0)</f>
        <v>112630183550920</v>
      </c>
      <c r="L31" s="2">
        <f ca="1">K31*2-IF(K31*2&gt;=Solutions!$B$9,Solutions!$B$9,0)</f>
        <v>105944649587793</v>
      </c>
      <c r="M31" s="2">
        <f ca="1">L31*2-IF(L31*2&gt;=Solutions!$B$9,Solutions!$B$9,0)</f>
        <v>92573581661539</v>
      </c>
      <c r="N31" s="2">
        <f ca="1">M31*2-IF(M31*2&gt;=Solutions!$B$9,Solutions!$B$9,0)</f>
        <v>65831445809031</v>
      </c>
      <c r="O31" s="2">
        <f ca="1">N31*2-IF(N31*2&gt;=Solutions!$B$9,Solutions!$B$9,0)</f>
        <v>12347174104015</v>
      </c>
      <c r="P31" s="2">
        <f ca="1">O31*2-IF(O31*2&gt;=Solutions!$B$9,Solutions!$B$9,0)</f>
        <v>24694348208030</v>
      </c>
      <c r="Q31" s="2">
        <f ca="1">P31*2-IF(P31*2&gt;=Solutions!$B$9,Solutions!$B$9,0)</f>
        <v>49388696416060</v>
      </c>
      <c r="R31" s="2">
        <f ca="1">Q31*2-IF(Q31*2&gt;=Solutions!$B$9,Solutions!$B$9,0)</f>
        <v>98777392832120</v>
      </c>
      <c r="S31" s="2">
        <f ca="1">R31*2-IF(R31*2&gt;=Solutions!$B$9,Solutions!$B$9,0)</f>
        <v>78239068150193</v>
      </c>
      <c r="T31" s="2">
        <f ca="1">S31*2-IF(S31*2&gt;=Solutions!$B$9,Solutions!$B$9,0)</f>
        <v>37162418786339</v>
      </c>
      <c r="U31" s="2">
        <f ca="1">T31*2-IF(T31*2&gt;=Solutions!$B$9,Solutions!$B$9,0)</f>
        <v>74324837572678</v>
      </c>
      <c r="V31" s="2">
        <f ca="1">U31*2-IF(U31*2&gt;=Solutions!$B$9,Solutions!$B$9,0)</f>
        <v>29333957631309</v>
      </c>
      <c r="W31" s="2">
        <f ca="1">V31*2-IF(V31*2&gt;=Solutions!$B$9,Solutions!$B$9,0)</f>
        <v>58667915262618</v>
      </c>
      <c r="X31" s="2">
        <f ca="1">W31*2-IF(W31*2&gt;=Solutions!$B$9,Solutions!$B$9,0)</f>
        <v>117335830525236</v>
      </c>
      <c r="Y31" s="2">
        <f ca="1">X31*2-IF(X31*2&gt;=Solutions!$B$9,Solutions!$B$9,0)</f>
        <v>115355943536425</v>
      </c>
      <c r="Z31" s="2">
        <f ca="1">Y31*2-IF(Y31*2&gt;=Solutions!$B$9,Solutions!$B$9,0)</f>
        <v>111396169558803</v>
      </c>
      <c r="AA31" s="2">
        <f ca="1">Z31*2-IF(Z31*2&gt;=Solutions!$B$9,Solutions!$B$9,0)</f>
        <v>103476621603559</v>
      </c>
      <c r="AB31" s="2">
        <f ca="1">AA31*2-IF(AA31*2&gt;=Solutions!$B$9,Solutions!$B$9,0)</f>
        <v>87637525693071</v>
      </c>
      <c r="AC31" s="2">
        <f ca="1">AB31*2-IF(AB31*2&gt;=Solutions!$B$9,Solutions!$B$9,0)</f>
        <v>55959333872095</v>
      </c>
      <c r="AD31" s="2">
        <f ca="1">AC31*2-IF(AC31*2&gt;=Solutions!$B$9,Solutions!$B$9,0)</f>
        <v>111918667744190</v>
      </c>
      <c r="AE31" s="2">
        <f ca="1">AD31*2-IF(AD31*2&gt;=Solutions!$B$9,Solutions!$B$9,0)</f>
        <v>104521617974333</v>
      </c>
      <c r="AF31" s="2">
        <f ca="1">AE31*2-IF(AE31*2&gt;=Solutions!$B$9,Solutions!$B$9,0)</f>
        <v>89727518434619</v>
      </c>
      <c r="AG31" s="2">
        <f ca="1">AF31*2-IF(AF31*2&gt;=Solutions!$B$9,Solutions!$B$9,0)</f>
        <v>60139319355191</v>
      </c>
      <c r="AH31" s="2">
        <f ca="1">AG31*2-IF(AG31*2&gt;=Solutions!$B$9,Solutions!$B$9,0)</f>
        <v>962921196335</v>
      </c>
      <c r="AI31" s="2">
        <f ca="1">AH31*2-IF(AH31*2&gt;=Solutions!$B$9,Solutions!$B$9,0)</f>
        <v>1925842392670</v>
      </c>
      <c r="AJ31" s="2">
        <f ca="1">AI31*2-IF(AI31*2&gt;=Solutions!$B$9,Solutions!$B$9,0)</f>
        <v>3851684785340</v>
      </c>
      <c r="AK31" s="2">
        <f ca="1">AJ31*2-IF(AJ31*2&gt;=Solutions!$B$9,Solutions!$B$9,0)</f>
        <v>7703369570680</v>
      </c>
      <c r="AL31" s="2">
        <f ca="1">AK31*2-IF(AK31*2&gt;=Solutions!$B$9,Solutions!$B$9,0)</f>
        <v>15406739141360</v>
      </c>
      <c r="AM31" s="2">
        <f ca="1">AL31*2-IF(AL31*2&gt;=Solutions!$B$9,Solutions!$B$9,0)</f>
        <v>30813478282720</v>
      </c>
      <c r="AN31" s="2">
        <f ca="1">AM31*2-IF(AM31*2&gt;=Solutions!$B$9,Solutions!$B$9,0)</f>
        <v>61626956565440</v>
      </c>
      <c r="AO31" s="2">
        <f ca="1">AN31*2-IF(AN31*2&gt;=Solutions!$B$9,Solutions!$B$9,0)</f>
        <v>3938195616833</v>
      </c>
      <c r="AP31" s="2">
        <f ca="1">AO31*2-IF(AO31*2&gt;=Solutions!$B$9,Solutions!$B$9,0)</f>
        <v>7876391233666</v>
      </c>
      <c r="AQ31" s="2">
        <f ca="1">AP31*2-IF(AP31*2&gt;=Solutions!$B$9,Solutions!$B$9,0)</f>
        <v>15752782467332</v>
      </c>
      <c r="AR31" s="2">
        <f ca="1">AQ31*2-IF(AQ31*2&gt;=Solutions!$B$9,Solutions!$B$9,0)</f>
        <v>31505564934664</v>
      </c>
      <c r="AS31" s="2">
        <f ca="1">AR31*2-IF(AR31*2&gt;=Solutions!$B$9,Solutions!$B$9,0)</f>
        <v>63011129869328</v>
      </c>
      <c r="AT31" s="2">
        <f ca="1">AS31*2-IF(AS31*2&gt;=Solutions!$B$9,Solutions!$B$9,0)</f>
        <v>6706542224609</v>
      </c>
      <c r="AU31" s="2">
        <f ca="1">AT31*2-IF(AT31*2&gt;=Solutions!$B$9,Solutions!$B$9,0)</f>
        <v>13413084449218</v>
      </c>
      <c r="AV31" s="2">
        <f ca="1">AU31*2-IF(AU31*2&gt;=Solutions!$B$9,Solutions!$B$9,0)</f>
        <v>26826168898436</v>
      </c>
      <c r="AW31" s="2">
        <f ca="1">AV31*2-IF(AV31*2&gt;=Solutions!$B$9,Solutions!$B$9,0)</f>
        <v>53652337796872</v>
      </c>
      <c r="AX31" s="2">
        <f ca="1">AW31*2-IF(AW31*2&gt;=Solutions!$B$9,Solutions!$B$9,0)</f>
        <v>107304675593744</v>
      </c>
      <c r="AY31" s="2">
        <f ca="1">AX31*2-IF(AX31*2&gt;=Solutions!$B$9,Solutions!$B$9,0)</f>
        <v>95293633673441</v>
      </c>
      <c r="AZ31" s="2">
        <f ca="1">AY31*2-IF(AY31*2&gt;=Solutions!$B$9,Solutions!$B$9,0)</f>
        <v>71271549832835</v>
      </c>
      <c r="BA31" s="2">
        <f ca="1">AZ31*2-IF(AZ31*2&gt;=Solutions!$B$9,Solutions!$B$9,0)</f>
        <v>23227382151623</v>
      </c>
      <c r="BB31" s="1">
        <f ca="1">MOD(MOD(SUMPRODUCT(--ISODD(INT(BB30/BC$2:BJ$2)),BC31:BJ31),Solutions!$B$9)+MOD(SUMPRODUCT(--ISODD(INT(BB30/BK$2:BR$2)),BK31:BR31),Solutions!$B$9)+MOD(SUMPRODUCT(--ISODD(INT(BB30/BS$2:BZ$2)),BS31:BZ31),Solutions!$B$9)+MOD(SUMPRODUCT(--ISODD(INT(BB30/CA$2:CH$2)),CA31:CH31),Solutions!$B$9)+MOD(SUMPRODUCT(--ISODD(INT(BB30/CI$2:CP$2)),CI31:CP31),Solutions!$B$9)+MOD(SUMPRODUCT(--ISODD(INT(BB30/CQ$2:CX$2)),CQ31:CX31),Solutions!$B$9)+MOD(SUMPRODUCT(--ISODD(INT(BB30/CY$2:CZ$2)),CY31:CZ31),Solutions!$B$9),Solutions!$B$9)</f>
        <v>73020878668144</v>
      </c>
      <c r="BC31" s="2">
        <f t="shared" ca="1" si="103"/>
        <v>67995014410642</v>
      </c>
      <c r="BD31" s="2">
        <f ca="1">BC31*2-IF(BC31*2&gt;=Solutions!$B$9,Solutions!$B$9,0)</f>
        <v>16674311307237</v>
      </c>
      <c r="BE31" s="2">
        <f ca="1">BD31*2-IF(BD31*2&gt;=Solutions!$B$9,Solutions!$B$9,0)</f>
        <v>33348622614474</v>
      </c>
      <c r="BF31" s="2">
        <f ca="1">BE31*2-IF(BE31*2&gt;=Solutions!$B$9,Solutions!$B$9,0)</f>
        <v>66697245228948</v>
      </c>
      <c r="BG31" s="2">
        <f ca="1">BF31*2-IF(BF31*2&gt;=Solutions!$B$9,Solutions!$B$9,0)</f>
        <v>14078772943849</v>
      </c>
      <c r="BH31" s="2">
        <f ca="1">BG31*2-IF(BG31*2&gt;=Solutions!$B$9,Solutions!$B$9,0)</f>
        <v>28157545887698</v>
      </c>
      <c r="BI31" s="2">
        <f ca="1">BH31*2-IF(BH31*2&gt;=Solutions!$B$9,Solutions!$B$9,0)</f>
        <v>56315091775396</v>
      </c>
      <c r="BJ31" s="2">
        <f ca="1">BI31*2-IF(BI31*2&gt;=Solutions!$B$9,Solutions!$B$9,0)</f>
        <v>112630183550792</v>
      </c>
      <c r="BK31" s="2">
        <f ca="1">BJ31*2-IF(BJ31*2&gt;=Solutions!$B$9,Solutions!$B$9,0)</f>
        <v>105944649587537</v>
      </c>
      <c r="BL31" s="2">
        <f ca="1">BK31*2-IF(BK31*2&gt;=Solutions!$B$9,Solutions!$B$9,0)</f>
        <v>92573581661027</v>
      </c>
      <c r="BM31" s="2">
        <f ca="1">BL31*2-IF(BL31*2&gt;=Solutions!$B$9,Solutions!$B$9,0)</f>
        <v>65831445808007</v>
      </c>
      <c r="BN31" s="2">
        <f ca="1">BM31*2-IF(BM31*2&gt;=Solutions!$B$9,Solutions!$B$9,0)</f>
        <v>12347174101967</v>
      </c>
      <c r="BO31" s="2">
        <f ca="1">BN31*2-IF(BN31*2&gt;=Solutions!$B$9,Solutions!$B$9,0)</f>
        <v>24694348203934</v>
      </c>
      <c r="BP31" s="2">
        <f ca="1">BO31*2-IF(BO31*2&gt;=Solutions!$B$9,Solutions!$B$9,0)</f>
        <v>49388696407868</v>
      </c>
      <c r="BQ31" s="2">
        <f ca="1">BP31*2-IF(BP31*2&gt;=Solutions!$B$9,Solutions!$B$9,0)</f>
        <v>98777392815736</v>
      </c>
      <c r="BR31" s="2">
        <f ca="1">BQ31*2-IF(BQ31*2&gt;=Solutions!$B$9,Solutions!$B$9,0)</f>
        <v>78239068117425</v>
      </c>
      <c r="BS31" s="2">
        <f ca="1">BR31*2-IF(BR31*2&gt;=Solutions!$B$9,Solutions!$B$9,0)</f>
        <v>37162418720803</v>
      </c>
      <c r="BT31" s="2">
        <f ca="1">BS31*2-IF(BS31*2&gt;=Solutions!$B$9,Solutions!$B$9,0)</f>
        <v>74324837441606</v>
      </c>
      <c r="BU31" s="2">
        <f ca="1">BT31*2-IF(BT31*2&gt;=Solutions!$B$9,Solutions!$B$9,0)</f>
        <v>29333957369165</v>
      </c>
      <c r="BV31" s="2">
        <f ca="1">BU31*2-IF(BU31*2&gt;=Solutions!$B$9,Solutions!$B$9,0)</f>
        <v>58667914738330</v>
      </c>
      <c r="BW31" s="2">
        <f ca="1">BV31*2-IF(BV31*2&gt;=Solutions!$B$9,Solutions!$B$9,0)</f>
        <v>117335829476660</v>
      </c>
      <c r="BX31" s="2">
        <f ca="1">BW31*2-IF(BW31*2&gt;=Solutions!$B$9,Solutions!$B$9,0)</f>
        <v>115355941439273</v>
      </c>
      <c r="BY31" s="2">
        <f ca="1">BX31*2-IF(BX31*2&gt;=Solutions!$B$9,Solutions!$B$9,0)</f>
        <v>111396165364499</v>
      </c>
      <c r="BZ31" s="2">
        <f ca="1">BY31*2-IF(BY31*2&gt;=Solutions!$B$9,Solutions!$B$9,0)</f>
        <v>103476613214951</v>
      </c>
      <c r="CA31" s="2">
        <f ca="1">BZ31*2-IF(BZ31*2&gt;=Solutions!$B$9,Solutions!$B$9,0)</f>
        <v>87637508915855</v>
      </c>
      <c r="CB31" s="2">
        <f ca="1">CA31*2-IF(CA31*2&gt;=Solutions!$B$9,Solutions!$B$9,0)</f>
        <v>55959300317663</v>
      </c>
      <c r="CC31" s="2">
        <f ca="1">CB31*2-IF(CB31*2&gt;=Solutions!$B$9,Solutions!$B$9,0)</f>
        <v>111918600635326</v>
      </c>
      <c r="CD31" s="2">
        <f ca="1">CC31*2-IF(CC31*2&gt;=Solutions!$B$9,Solutions!$B$9,0)</f>
        <v>104521483756605</v>
      </c>
      <c r="CE31" s="2">
        <f ca="1">CD31*2-IF(CD31*2&gt;=Solutions!$B$9,Solutions!$B$9,0)</f>
        <v>89727249999163</v>
      </c>
      <c r="CF31" s="2">
        <f ca="1">CE31*2-IF(CE31*2&gt;=Solutions!$B$9,Solutions!$B$9,0)</f>
        <v>60138782484279</v>
      </c>
      <c r="CG31" s="2">
        <f ca="1">CF31*2-IF(CF31*2&gt;=Solutions!$B$9,Solutions!$B$9,0)</f>
        <v>961847454511</v>
      </c>
      <c r="CH31" s="2">
        <f ca="1">CG31*2-IF(CG31*2&gt;=Solutions!$B$9,Solutions!$B$9,0)</f>
        <v>1923694909022</v>
      </c>
      <c r="CI31" s="2">
        <f ca="1">CH31*2-IF(CH31*2&gt;=Solutions!$B$9,Solutions!$B$9,0)</f>
        <v>3847389818044</v>
      </c>
      <c r="CJ31" s="2">
        <f ca="1">CI31*2-IF(CI31*2&gt;=Solutions!$B$9,Solutions!$B$9,0)</f>
        <v>7694779636088</v>
      </c>
      <c r="CK31" s="2">
        <f ca="1">CJ31*2-IF(CJ31*2&gt;=Solutions!$B$9,Solutions!$B$9,0)</f>
        <v>15389559272176</v>
      </c>
      <c r="CL31" s="2">
        <f ca="1">CK31*2-IF(CK31*2&gt;=Solutions!$B$9,Solutions!$B$9,0)</f>
        <v>30779118544352</v>
      </c>
      <c r="CM31" s="2">
        <f ca="1">CL31*2-IF(CL31*2&gt;=Solutions!$B$9,Solutions!$B$9,0)</f>
        <v>61558237088704</v>
      </c>
      <c r="CN31" s="2">
        <f ca="1">CM31*2-IF(CM31*2&gt;=Solutions!$B$9,Solutions!$B$9,0)</f>
        <v>3800756663361</v>
      </c>
      <c r="CO31" s="2">
        <f ca="1">CN31*2-IF(CN31*2&gt;=Solutions!$B$9,Solutions!$B$9,0)</f>
        <v>7601513326722</v>
      </c>
      <c r="CP31" s="2">
        <f ca="1">CO31*2-IF(CO31*2&gt;=Solutions!$B$9,Solutions!$B$9,0)</f>
        <v>15203026653444</v>
      </c>
      <c r="CQ31" s="2">
        <f ca="1">CP31*2-IF(CP31*2&gt;=Solutions!$B$9,Solutions!$B$9,0)</f>
        <v>30406053306888</v>
      </c>
      <c r="CR31" s="2">
        <f ca="1">CQ31*2-IF(CQ31*2&gt;=Solutions!$B$9,Solutions!$B$9,0)</f>
        <v>60812106613776</v>
      </c>
      <c r="CS31" s="2">
        <f ca="1">CR31*2-IF(CR31*2&gt;=Solutions!$B$9,Solutions!$B$9,0)</f>
        <v>2308495713505</v>
      </c>
      <c r="CT31" s="2">
        <f ca="1">CS31*2-IF(CS31*2&gt;=Solutions!$B$9,Solutions!$B$9,0)</f>
        <v>4616991427010</v>
      </c>
      <c r="CU31" s="2">
        <f ca="1">CT31*2-IF(CT31*2&gt;=Solutions!$B$9,Solutions!$B$9,0)</f>
        <v>9233982854020</v>
      </c>
      <c r="CV31" s="2">
        <f ca="1">CU31*2-IF(CU31*2&gt;=Solutions!$B$9,Solutions!$B$9,0)</f>
        <v>18467965708040</v>
      </c>
      <c r="CW31" s="2">
        <f ca="1">CV31*2-IF(CV31*2&gt;=Solutions!$B$9,Solutions!$B$9,0)</f>
        <v>36935931416080</v>
      </c>
      <c r="CX31" s="2">
        <f ca="1">CW31*2-IF(CW31*2&gt;=Solutions!$B$9,Solutions!$B$9,0)</f>
        <v>73871862832160</v>
      </c>
      <c r="CY31" s="2">
        <f ca="1">CX31*2-IF(CX31*2&gt;=Solutions!$B$9,Solutions!$B$9,0)</f>
        <v>28428008150273</v>
      </c>
      <c r="CZ31" s="2">
        <f ca="1">CY31*2-IF(CY31*2&gt;=Solutions!$B$9,Solutions!$B$9,0)</f>
        <v>56856016300546</v>
      </c>
      <c r="DA31" s="1">
        <f t="shared" si="104"/>
        <v>379016</v>
      </c>
      <c r="DB31" s="1">
        <f ca="1">IF(ISODD(DA31),MOD(DB30+MOD(SUMPRODUCT(--ISODD(INT(C31/DD$2:DK$2)),DD31:DK31),Solutions!$B$9)+MOD(SUMPRODUCT(--ISODD(INT(C31/DL$2:DS$2)),DL31:DS31),Solutions!$B$9)+MOD(SUMPRODUCT(--ISODD(INT(C31/DT$2:EA$2)),DT31:EA31),Solutions!$B$9)+MOD(SUMPRODUCT(--ISODD(INT(C31/EB$2:EI$2)),EB31:EI31),Solutions!$B$9)+MOD(SUMPRODUCT(--ISODD(INT(C31/EJ$2:EQ$2)),EJ31:EQ31),Solutions!$B$9)+MOD(SUMPRODUCT(--ISODD(INT(C31/ER$2:EY$2)),ER31:EY31),Solutions!$B$9)+MOD(SUMPRODUCT(--ISODD(INT(C31/EZ$2:FA$2)),EZ31:FA31),Solutions!$B$9),Solutions!$B$9),DB30)</f>
        <v>108170880128286</v>
      </c>
      <c r="DC31" s="1">
        <f ca="1">IF(ISODD(DA31),MOD(MOD(SUMPRODUCT(--ISODD(INT(BB31/DD$2:DK$2)),DD31:DK31),Solutions!$B$9)+MOD(SUMPRODUCT(--ISODD(INT(BB31/DL$2:DS$2)),DL31:DS31),Solutions!$B$9)+MOD(SUMPRODUCT(--ISODD(INT(BB31/DT$2:EA$2)),DT31:EA31),Solutions!$B$9)+MOD(SUMPRODUCT(--ISODD(INT(BB31/EB$2:EI$2)),EB31:EI31),Solutions!$B$9)+MOD(SUMPRODUCT(--ISODD(INT(BB31/EJ$2:EQ$2)),EJ31:EQ31),Solutions!$B$9)+MOD(SUMPRODUCT(--ISODD(INT(BB31/ER$2:EY$2)),ER31:EY31),Solutions!$B$9)+MOD(SUMPRODUCT(--ISODD(INT(BB31/EZ$2:FA$2)),EZ31:FA31),Solutions!$B$9),Solutions!$B$9),DC30)</f>
        <v>44456173436068</v>
      </c>
      <c r="DD31" s="2">
        <f t="shared" ca="1" si="100"/>
        <v>44456173436068</v>
      </c>
      <c r="DE31" s="2">
        <f ca="1">DD31*2-IF(DD31*2&gt;=Solutions!$B$9,Solutions!$B$9,0)</f>
        <v>88912346872136</v>
      </c>
      <c r="DF31" s="2">
        <f ca="1">DE31*2-IF(DE31*2&gt;=Solutions!$B$9,Solutions!$B$9,0)</f>
        <v>58508976230225</v>
      </c>
      <c r="DG31" s="2">
        <f ca="1">DF31*2-IF(DF31*2&gt;=Solutions!$B$9,Solutions!$B$9,0)</f>
        <v>117017952460450</v>
      </c>
      <c r="DH31" s="2">
        <f ca="1">DG31*2-IF(DG31*2&gt;=Solutions!$B$9,Solutions!$B$9,0)</f>
        <v>114720187406853</v>
      </c>
      <c r="DI31" s="2">
        <f ca="1">DH31*2-IF(DH31*2&gt;=Solutions!$B$9,Solutions!$B$9,0)</f>
        <v>110124657299659</v>
      </c>
      <c r="DJ31" s="2">
        <f ca="1">DI31*2-IF(DI31*2&gt;=Solutions!$B$9,Solutions!$B$9,0)</f>
        <v>100933597085271</v>
      </c>
      <c r="DK31" s="2">
        <f ca="1">DJ31*2-IF(DJ31*2&gt;=Solutions!$B$9,Solutions!$B$9,0)</f>
        <v>82551476656495</v>
      </c>
      <c r="DL31" s="2">
        <f ca="1">DK31*2-IF(DK31*2&gt;=Solutions!$B$9,Solutions!$B$9,0)</f>
        <v>45787235798943</v>
      </c>
      <c r="DM31" s="2">
        <f ca="1">DL31*2-IF(DL31*2&gt;=Solutions!$B$9,Solutions!$B$9,0)</f>
        <v>91574471597886</v>
      </c>
      <c r="DN31" s="2">
        <f ca="1">DM31*2-IF(DM31*2&gt;=Solutions!$B$9,Solutions!$B$9,0)</f>
        <v>63833225681725</v>
      </c>
      <c r="DO31" s="2">
        <f ca="1">DN31*2-IF(DN31*2&gt;=Solutions!$B$9,Solutions!$B$9,0)</f>
        <v>8350733849403</v>
      </c>
      <c r="DP31" s="2">
        <f ca="1">DO31*2-IF(DO31*2&gt;=Solutions!$B$9,Solutions!$B$9,0)</f>
        <v>16701467698806</v>
      </c>
      <c r="DQ31" s="2">
        <f ca="1">DP31*2-IF(DP31*2&gt;=Solutions!$B$9,Solutions!$B$9,0)</f>
        <v>33402935397612</v>
      </c>
      <c r="DR31" s="2">
        <f ca="1">DQ31*2-IF(DQ31*2&gt;=Solutions!$B$9,Solutions!$B$9,0)</f>
        <v>66805870795224</v>
      </c>
      <c r="DS31" s="2">
        <f ca="1">DR31*2-IF(DR31*2&gt;=Solutions!$B$9,Solutions!$B$9,0)</f>
        <v>14296024076401</v>
      </c>
      <c r="DT31" s="2">
        <f ca="1">DS31*2-IF(DS31*2&gt;=Solutions!$B$9,Solutions!$B$9,0)</f>
        <v>28592048152802</v>
      </c>
      <c r="DU31" s="2">
        <f ca="1">DT31*2-IF(DT31*2&gt;=Solutions!$B$9,Solutions!$B$9,0)</f>
        <v>57184096305604</v>
      </c>
      <c r="DV31" s="2">
        <f ca="1">DU31*2-IF(DU31*2&gt;=Solutions!$B$9,Solutions!$B$9,0)</f>
        <v>114368192611208</v>
      </c>
      <c r="DW31" s="2">
        <f ca="1">DV31*2-IF(DV31*2&gt;=Solutions!$B$9,Solutions!$B$9,0)</f>
        <v>109420667708369</v>
      </c>
      <c r="DX31" s="2">
        <f ca="1">DW31*2-IF(DW31*2&gt;=Solutions!$B$9,Solutions!$B$9,0)</f>
        <v>99525617902691</v>
      </c>
      <c r="DY31" s="2">
        <f ca="1">DX31*2-IF(DX31*2&gt;=Solutions!$B$9,Solutions!$B$9,0)</f>
        <v>79735518291335</v>
      </c>
      <c r="DZ31" s="2">
        <f ca="1">DY31*2-IF(DY31*2&gt;=Solutions!$B$9,Solutions!$B$9,0)</f>
        <v>40155319068623</v>
      </c>
      <c r="EA31" s="2">
        <f ca="1">DZ31*2-IF(DZ31*2&gt;=Solutions!$B$9,Solutions!$B$9,0)</f>
        <v>80310638137246</v>
      </c>
      <c r="EB31" s="2">
        <f ca="1">EA31*2-IF(EA31*2&gt;=Solutions!$B$9,Solutions!$B$9,0)</f>
        <v>41305558760445</v>
      </c>
      <c r="EC31" s="2">
        <f ca="1">EB31*2-IF(EB31*2&gt;=Solutions!$B$9,Solutions!$B$9,0)</f>
        <v>82611117520890</v>
      </c>
      <c r="ED31" s="2">
        <f ca="1">EC31*2-IF(EC31*2&gt;=Solutions!$B$9,Solutions!$B$9,0)</f>
        <v>45906517527733</v>
      </c>
      <c r="EE31" s="2">
        <f ca="1">ED31*2-IF(ED31*2&gt;=Solutions!$B$9,Solutions!$B$9,0)</f>
        <v>91813035055466</v>
      </c>
      <c r="EF31" s="2">
        <f ca="1">EE31*2-IF(EE31*2&gt;=Solutions!$B$9,Solutions!$B$9,0)</f>
        <v>64310352596885</v>
      </c>
      <c r="EG31" s="2">
        <f ca="1">EF31*2-IF(EF31*2&gt;=Solutions!$B$9,Solutions!$B$9,0)</f>
        <v>9304987679723</v>
      </c>
      <c r="EH31" s="2">
        <f ca="1">EG31*2-IF(EG31*2&gt;=Solutions!$B$9,Solutions!$B$9,0)</f>
        <v>18609975359446</v>
      </c>
      <c r="EI31" s="2">
        <f ca="1">EH31*2-IF(EH31*2&gt;=Solutions!$B$9,Solutions!$B$9,0)</f>
        <v>37219950718892</v>
      </c>
      <c r="EJ31" s="2">
        <f ca="1">EI31*2-IF(EI31*2&gt;=Solutions!$B$9,Solutions!$B$9,0)</f>
        <v>74439901437784</v>
      </c>
      <c r="EK31" s="2">
        <f ca="1">EJ31*2-IF(EJ31*2&gt;=Solutions!$B$9,Solutions!$B$9,0)</f>
        <v>29564085361521</v>
      </c>
      <c r="EL31" s="2">
        <f ca="1">EK31*2-IF(EK31*2&gt;=Solutions!$B$9,Solutions!$B$9,0)</f>
        <v>59128170723042</v>
      </c>
      <c r="EM31" s="2">
        <f ca="1">EL31*2-IF(EL31*2&gt;=Solutions!$B$9,Solutions!$B$9,0)</f>
        <v>118256341446084</v>
      </c>
      <c r="EN31" s="2">
        <f ca="1">EM31*2-IF(EM31*2&gt;=Solutions!$B$9,Solutions!$B$9,0)</f>
        <v>117196965378121</v>
      </c>
      <c r="EO31" s="2">
        <f ca="1">EN31*2-IF(EN31*2&gt;=Solutions!$B$9,Solutions!$B$9,0)</f>
        <v>115078213242195</v>
      </c>
      <c r="EP31" s="2">
        <f ca="1">EO31*2-IF(EO31*2&gt;=Solutions!$B$9,Solutions!$B$9,0)</f>
        <v>110840708970343</v>
      </c>
      <c r="EQ31" s="2">
        <f ca="1">EP31*2-IF(EP31*2&gt;=Solutions!$B$9,Solutions!$B$9,0)</f>
        <v>102365700426639</v>
      </c>
      <c r="ER31" s="2">
        <f ca="1">EQ31*2-IF(EQ31*2&gt;=Solutions!$B$9,Solutions!$B$9,0)</f>
        <v>85415683339231</v>
      </c>
      <c r="ES31" s="2">
        <f ca="1">ER31*2-IF(ER31*2&gt;=Solutions!$B$9,Solutions!$B$9,0)</f>
        <v>51515649164415</v>
      </c>
      <c r="ET31" s="2">
        <f ca="1">ES31*2-IF(ES31*2&gt;=Solutions!$B$9,Solutions!$B$9,0)</f>
        <v>103031298328830</v>
      </c>
      <c r="EU31" s="2">
        <f ca="1">ET31*2-IF(ET31*2&gt;=Solutions!$B$9,Solutions!$B$9,0)</f>
        <v>86746879143613</v>
      </c>
      <c r="EV31" s="2">
        <f ca="1">EU31*2-IF(EU31*2&gt;=Solutions!$B$9,Solutions!$B$9,0)</f>
        <v>54178040773179</v>
      </c>
      <c r="EW31" s="2">
        <f ca="1">EV31*2-IF(EV31*2&gt;=Solutions!$B$9,Solutions!$B$9,0)</f>
        <v>108356081546358</v>
      </c>
      <c r="EX31" s="2">
        <f ca="1">EW31*2-IF(EW31*2&gt;=Solutions!$B$9,Solutions!$B$9,0)</f>
        <v>97396445578669</v>
      </c>
      <c r="EY31" s="2">
        <f ca="1">EX31*2-IF(EX31*2&gt;=Solutions!$B$9,Solutions!$B$9,0)</f>
        <v>75477173643291</v>
      </c>
      <c r="EZ31" s="2">
        <f ca="1">EY31*2-IF(EY31*2&gt;=Solutions!$B$9,Solutions!$B$9,0)</f>
        <v>31638629772535</v>
      </c>
      <c r="FA31" s="2">
        <f ca="1">EZ31*2-IF(EZ31*2&gt;=Solutions!$B$9,Solutions!$B$9,0)</f>
        <v>63277259545070</v>
      </c>
    </row>
    <row r="32" spans="1:157">
      <c r="A32" s="1">
        <v>29</v>
      </c>
      <c r="B32" s="1">
        <f t="shared" si="101"/>
        <v>536870912</v>
      </c>
      <c r="C32" s="1">
        <f ca="1">MOD(MOD(SUMPRODUCT(--ISODD(INT(C31/D$2:K$2)),D32:K32),Solutions!$B$9)+MOD(SUMPRODUCT(--ISODD(INT(C31/L$2:S$2)),L32:S32),Solutions!$B$9)+MOD(SUMPRODUCT(--ISODD(INT(C31/T$2:AA$2)),T32:AA32),Solutions!$B$9)+MOD(SUMPRODUCT(--ISODD(INT(C31/AB$2:AI$2)),AB32:AI32),Solutions!$B$9)+MOD(SUMPRODUCT(--ISODD(INT(C31/AJ$2:AQ$2)),AJ32:AQ32),Solutions!$B$9)+MOD(SUMPRODUCT(--ISODD(INT(C31/AR$2:AY$2)),AR32:AY32),Solutions!$B$9)+MOD(SUMPRODUCT(--ISODD(INT(C31/AZ$2:BA$2)),AZ32:BA32),Solutions!$B$9),Solutions!$B$9)</f>
        <v>67201271321759</v>
      </c>
      <c r="D32" s="2">
        <f t="shared" ca="1" si="102"/>
        <v>73020878668145</v>
      </c>
      <c r="E32" s="2">
        <f ca="1">D32*2-IF(D32*2&gt;=Solutions!$B$9,Solutions!$B$9,0)</f>
        <v>26726039822243</v>
      </c>
      <c r="F32" s="2">
        <f ca="1">E32*2-IF(E32*2&gt;=Solutions!$B$9,Solutions!$B$9,0)</f>
        <v>53452079644486</v>
      </c>
      <c r="G32" s="2">
        <f ca="1">F32*2-IF(F32*2&gt;=Solutions!$B$9,Solutions!$B$9,0)</f>
        <v>106904159288972</v>
      </c>
      <c r="H32" s="2">
        <f ca="1">G32*2-IF(G32*2&gt;=Solutions!$B$9,Solutions!$B$9,0)</f>
        <v>94492601063897</v>
      </c>
      <c r="I32" s="2">
        <f ca="1">H32*2-IF(H32*2&gt;=Solutions!$B$9,Solutions!$B$9,0)</f>
        <v>69669484613747</v>
      </c>
      <c r="J32" s="2">
        <f ca="1">I32*2-IF(I32*2&gt;=Solutions!$B$9,Solutions!$B$9,0)</f>
        <v>20023251713447</v>
      </c>
      <c r="K32" s="2">
        <f ca="1">J32*2-IF(J32*2&gt;=Solutions!$B$9,Solutions!$B$9,0)</f>
        <v>40046503426894</v>
      </c>
      <c r="L32" s="2">
        <f ca="1">K32*2-IF(K32*2&gt;=Solutions!$B$9,Solutions!$B$9,0)</f>
        <v>80093006853788</v>
      </c>
      <c r="M32" s="2">
        <f ca="1">L32*2-IF(L32*2&gt;=Solutions!$B$9,Solutions!$B$9,0)</f>
        <v>40870296193529</v>
      </c>
      <c r="N32" s="2">
        <f ca="1">M32*2-IF(M32*2&gt;=Solutions!$B$9,Solutions!$B$9,0)</f>
        <v>81740592387058</v>
      </c>
      <c r="O32" s="2">
        <f ca="1">N32*2-IF(N32*2&gt;=Solutions!$B$9,Solutions!$B$9,0)</f>
        <v>44165467260069</v>
      </c>
      <c r="P32" s="2">
        <f ca="1">O32*2-IF(O32*2&gt;=Solutions!$B$9,Solutions!$B$9,0)</f>
        <v>88330934520138</v>
      </c>
      <c r="Q32" s="2">
        <f ca="1">P32*2-IF(P32*2&gt;=Solutions!$B$9,Solutions!$B$9,0)</f>
        <v>57346151526229</v>
      </c>
      <c r="R32" s="2">
        <f ca="1">Q32*2-IF(Q32*2&gt;=Solutions!$B$9,Solutions!$B$9,0)</f>
        <v>114692303052458</v>
      </c>
      <c r="S32" s="2">
        <f ca="1">R32*2-IF(R32*2&gt;=Solutions!$B$9,Solutions!$B$9,0)</f>
        <v>110068888590869</v>
      </c>
      <c r="T32" s="2">
        <f ca="1">S32*2-IF(S32*2&gt;=Solutions!$B$9,Solutions!$B$9,0)</f>
        <v>100822059667691</v>
      </c>
      <c r="U32" s="2">
        <f ca="1">T32*2-IF(T32*2&gt;=Solutions!$B$9,Solutions!$B$9,0)</f>
        <v>82328401821335</v>
      </c>
      <c r="V32" s="2">
        <f ca="1">U32*2-IF(U32*2&gt;=Solutions!$B$9,Solutions!$B$9,0)</f>
        <v>45341086128623</v>
      </c>
      <c r="W32" s="2">
        <f ca="1">V32*2-IF(V32*2&gt;=Solutions!$B$9,Solutions!$B$9,0)</f>
        <v>90682172257246</v>
      </c>
      <c r="X32" s="2">
        <f ca="1">W32*2-IF(W32*2&gt;=Solutions!$B$9,Solutions!$B$9,0)</f>
        <v>62048627000445</v>
      </c>
      <c r="Y32" s="2">
        <f ca="1">X32*2-IF(X32*2&gt;=Solutions!$B$9,Solutions!$B$9,0)</f>
        <v>4781536486843</v>
      </c>
      <c r="Z32" s="2">
        <f ca="1">Y32*2-IF(Y32*2&gt;=Solutions!$B$9,Solutions!$B$9,0)</f>
        <v>9563072973686</v>
      </c>
      <c r="AA32" s="2">
        <f ca="1">Z32*2-IF(Z32*2&gt;=Solutions!$B$9,Solutions!$B$9,0)</f>
        <v>19126145947372</v>
      </c>
      <c r="AB32" s="2">
        <f ca="1">AA32*2-IF(AA32*2&gt;=Solutions!$B$9,Solutions!$B$9,0)</f>
        <v>38252291894744</v>
      </c>
      <c r="AC32" s="2">
        <f ca="1">AB32*2-IF(AB32*2&gt;=Solutions!$B$9,Solutions!$B$9,0)</f>
        <v>76504583789488</v>
      </c>
      <c r="AD32" s="2">
        <f ca="1">AC32*2-IF(AC32*2&gt;=Solutions!$B$9,Solutions!$B$9,0)</f>
        <v>33693450064929</v>
      </c>
      <c r="AE32" s="2">
        <f ca="1">AD32*2-IF(AD32*2&gt;=Solutions!$B$9,Solutions!$B$9,0)</f>
        <v>67386900129858</v>
      </c>
      <c r="AF32" s="2">
        <f ca="1">AE32*2-IF(AE32*2&gt;=Solutions!$B$9,Solutions!$B$9,0)</f>
        <v>15458082745669</v>
      </c>
      <c r="AG32" s="2">
        <f ca="1">AF32*2-IF(AF32*2&gt;=Solutions!$B$9,Solutions!$B$9,0)</f>
        <v>30916165491338</v>
      </c>
      <c r="AH32" s="2">
        <f ca="1">AG32*2-IF(AG32*2&gt;=Solutions!$B$9,Solutions!$B$9,0)</f>
        <v>61832330982676</v>
      </c>
      <c r="AI32" s="2">
        <f ca="1">AH32*2-IF(AH32*2&gt;=Solutions!$B$9,Solutions!$B$9,0)</f>
        <v>4348944451305</v>
      </c>
      <c r="AJ32" s="2">
        <f ca="1">AI32*2-IF(AI32*2&gt;=Solutions!$B$9,Solutions!$B$9,0)</f>
        <v>8697888902610</v>
      </c>
      <c r="AK32" s="2">
        <f ca="1">AJ32*2-IF(AJ32*2&gt;=Solutions!$B$9,Solutions!$B$9,0)</f>
        <v>17395777805220</v>
      </c>
      <c r="AL32" s="2">
        <f ca="1">AK32*2-IF(AK32*2&gt;=Solutions!$B$9,Solutions!$B$9,0)</f>
        <v>34791555610440</v>
      </c>
      <c r="AM32" s="2">
        <f ca="1">AL32*2-IF(AL32*2&gt;=Solutions!$B$9,Solutions!$B$9,0)</f>
        <v>69583111220880</v>
      </c>
      <c r="AN32" s="2">
        <f ca="1">AM32*2-IF(AM32*2&gt;=Solutions!$B$9,Solutions!$B$9,0)</f>
        <v>19850504927713</v>
      </c>
      <c r="AO32" s="2">
        <f ca="1">AN32*2-IF(AN32*2&gt;=Solutions!$B$9,Solutions!$B$9,0)</f>
        <v>39701009855426</v>
      </c>
      <c r="AP32" s="2">
        <f ca="1">AO32*2-IF(AO32*2&gt;=Solutions!$B$9,Solutions!$B$9,0)</f>
        <v>79402019710852</v>
      </c>
      <c r="AQ32" s="2">
        <f ca="1">AP32*2-IF(AP32*2&gt;=Solutions!$B$9,Solutions!$B$9,0)</f>
        <v>39488321907657</v>
      </c>
      <c r="AR32" s="2">
        <f ca="1">AQ32*2-IF(AQ32*2&gt;=Solutions!$B$9,Solutions!$B$9,0)</f>
        <v>78976643815314</v>
      </c>
      <c r="AS32" s="2">
        <f ca="1">AR32*2-IF(AR32*2&gt;=Solutions!$B$9,Solutions!$B$9,0)</f>
        <v>38637570116581</v>
      </c>
      <c r="AT32" s="2">
        <f ca="1">AS32*2-IF(AS32*2&gt;=Solutions!$B$9,Solutions!$B$9,0)</f>
        <v>77275140233162</v>
      </c>
      <c r="AU32" s="2">
        <f ca="1">AT32*2-IF(AT32*2&gt;=Solutions!$B$9,Solutions!$B$9,0)</f>
        <v>35234562952277</v>
      </c>
      <c r="AV32" s="2">
        <f ca="1">AU32*2-IF(AU32*2&gt;=Solutions!$B$9,Solutions!$B$9,0)</f>
        <v>70469125904554</v>
      </c>
      <c r="AW32" s="2">
        <f ca="1">AV32*2-IF(AV32*2&gt;=Solutions!$B$9,Solutions!$B$9,0)</f>
        <v>21622534295061</v>
      </c>
      <c r="AX32" s="2">
        <f ca="1">AW32*2-IF(AW32*2&gt;=Solutions!$B$9,Solutions!$B$9,0)</f>
        <v>43245068590122</v>
      </c>
      <c r="AY32" s="2">
        <f ca="1">AX32*2-IF(AX32*2&gt;=Solutions!$B$9,Solutions!$B$9,0)</f>
        <v>86490137180244</v>
      </c>
      <c r="AZ32" s="2">
        <f ca="1">AY32*2-IF(AY32*2&gt;=Solutions!$B$9,Solutions!$B$9,0)</f>
        <v>53664556846441</v>
      </c>
      <c r="BA32" s="2">
        <f ca="1">AZ32*2-IF(AZ32*2&gt;=Solutions!$B$9,Solutions!$B$9,0)</f>
        <v>107329113692882</v>
      </c>
      <c r="BB32" s="1">
        <f ca="1">MOD(MOD(SUMPRODUCT(--ISODD(INT(BB31/BC$2:BJ$2)),BC32:BJ32),Solutions!$B$9)+MOD(SUMPRODUCT(--ISODD(INT(BB31/BK$2:BR$2)),BK32:BR32),Solutions!$B$9)+MOD(SUMPRODUCT(--ISODD(INT(BB31/BS$2:BZ$2)),BS32:BZ32),Solutions!$B$9)+MOD(SUMPRODUCT(--ISODD(INT(BB31/CA$2:CH$2)),CA32:CH32),Solutions!$B$9)+MOD(SUMPRODUCT(--ISODD(INT(BB31/CI$2:CP$2)),CI32:CP32),Solutions!$B$9)+MOD(SUMPRODUCT(--ISODD(INT(BB31/CQ$2:CX$2)),CQ32:CX32),Solutions!$B$9)+MOD(SUMPRODUCT(--ISODD(INT(BB31/CY$2:CZ$2)),CY32:CZ32),Solutions!$B$9),Solutions!$B$9)</f>
        <v>55295991293430</v>
      </c>
      <c r="BC32" s="2">
        <f t="shared" ca="1" si="103"/>
        <v>73020878668144</v>
      </c>
      <c r="BD32" s="2">
        <f ca="1">BC32*2-IF(BC32*2&gt;=Solutions!$B$9,Solutions!$B$9,0)</f>
        <v>26726039822241</v>
      </c>
      <c r="BE32" s="2">
        <f ca="1">BD32*2-IF(BD32*2&gt;=Solutions!$B$9,Solutions!$B$9,0)</f>
        <v>53452079644482</v>
      </c>
      <c r="BF32" s="2">
        <f ca="1">BE32*2-IF(BE32*2&gt;=Solutions!$B$9,Solutions!$B$9,0)</f>
        <v>106904159288964</v>
      </c>
      <c r="BG32" s="2">
        <f ca="1">BF32*2-IF(BF32*2&gt;=Solutions!$B$9,Solutions!$B$9,0)</f>
        <v>94492601063881</v>
      </c>
      <c r="BH32" s="2">
        <f ca="1">BG32*2-IF(BG32*2&gt;=Solutions!$B$9,Solutions!$B$9,0)</f>
        <v>69669484613715</v>
      </c>
      <c r="BI32" s="2">
        <f ca="1">BH32*2-IF(BH32*2&gt;=Solutions!$B$9,Solutions!$B$9,0)</f>
        <v>20023251713383</v>
      </c>
      <c r="BJ32" s="2">
        <f ca="1">BI32*2-IF(BI32*2&gt;=Solutions!$B$9,Solutions!$B$9,0)</f>
        <v>40046503426766</v>
      </c>
      <c r="BK32" s="2">
        <f ca="1">BJ32*2-IF(BJ32*2&gt;=Solutions!$B$9,Solutions!$B$9,0)</f>
        <v>80093006853532</v>
      </c>
      <c r="BL32" s="2">
        <f ca="1">BK32*2-IF(BK32*2&gt;=Solutions!$B$9,Solutions!$B$9,0)</f>
        <v>40870296193017</v>
      </c>
      <c r="BM32" s="2">
        <f ca="1">BL32*2-IF(BL32*2&gt;=Solutions!$B$9,Solutions!$B$9,0)</f>
        <v>81740592386034</v>
      </c>
      <c r="BN32" s="2">
        <f ca="1">BM32*2-IF(BM32*2&gt;=Solutions!$B$9,Solutions!$B$9,0)</f>
        <v>44165467258021</v>
      </c>
      <c r="BO32" s="2">
        <f ca="1">BN32*2-IF(BN32*2&gt;=Solutions!$B$9,Solutions!$B$9,0)</f>
        <v>88330934516042</v>
      </c>
      <c r="BP32" s="2">
        <f ca="1">BO32*2-IF(BO32*2&gt;=Solutions!$B$9,Solutions!$B$9,0)</f>
        <v>57346151518037</v>
      </c>
      <c r="BQ32" s="2">
        <f ca="1">BP32*2-IF(BP32*2&gt;=Solutions!$B$9,Solutions!$B$9,0)</f>
        <v>114692303036074</v>
      </c>
      <c r="BR32" s="2">
        <f ca="1">BQ32*2-IF(BQ32*2&gt;=Solutions!$B$9,Solutions!$B$9,0)</f>
        <v>110068888558101</v>
      </c>
      <c r="BS32" s="2">
        <f ca="1">BR32*2-IF(BR32*2&gt;=Solutions!$B$9,Solutions!$B$9,0)</f>
        <v>100822059602155</v>
      </c>
      <c r="BT32" s="2">
        <f ca="1">BS32*2-IF(BS32*2&gt;=Solutions!$B$9,Solutions!$B$9,0)</f>
        <v>82328401690263</v>
      </c>
      <c r="BU32" s="2">
        <f ca="1">BT32*2-IF(BT32*2&gt;=Solutions!$B$9,Solutions!$B$9,0)</f>
        <v>45341085866479</v>
      </c>
      <c r="BV32" s="2">
        <f ca="1">BU32*2-IF(BU32*2&gt;=Solutions!$B$9,Solutions!$B$9,0)</f>
        <v>90682171732958</v>
      </c>
      <c r="BW32" s="2">
        <f ca="1">BV32*2-IF(BV32*2&gt;=Solutions!$B$9,Solutions!$B$9,0)</f>
        <v>62048625951869</v>
      </c>
      <c r="BX32" s="2">
        <f ca="1">BW32*2-IF(BW32*2&gt;=Solutions!$B$9,Solutions!$B$9,0)</f>
        <v>4781534389691</v>
      </c>
      <c r="BY32" s="2">
        <f ca="1">BX32*2-IF(BX32*2&gt;=Solutions!$B$9,Solutions!$B$9,0)</f>
        <v>9563068779382</v>
      </c>
      <c r="BZ32" s="2">
        <f ca="1">BY32*2-IF(BY32*2&gt;=Solutions!$B$9,Solutions!$B$9,0)</f>
        <v>19126137558764</v>
      </c>
      <c r="CA32" s="2">
        <f ca="1">BZ32*2-IF(BZ32*2&gt;=Solutions!$B$9,Solutions!$B$9,0)</f>
        <v>38252275117528</v>
      </c>
      <c r="CB32" s="2">
        <f ca="1">CA32*2-IF(CA32*2&gt;=Solutions!$B$9,Solutions!$B$9,0)</f>
        <v>76504550235056</v>
      </c>
      <c r="CC32" s="2">
        <f ca="1">CB32*2-IF(CB32*2&gt;=Solutions!$B$9,Solutions!$B$9,0)</f>
        <v>33693382956065</v>
      </c>
      <c r="CD32" s="2">
        <f ca="1">CC32*2-IF(CC32*2&gt;=Solutions!$B$9,Solutions!$B$9,0)</f>
        <v>67386765912130</v>
      </c>
      <c r="CE32" s="2">
        <f ca="1">CD32*2-IF(CD32*2&gt;=Solutions!$B$9,Solutions!$B$9,0)</f>
        <v>15457814310213</v>
      </c>
      <c r="CF32" s="2">
        <f ca="1">CE32*2-IF(CE32*2&gt;=Solutions!$B$9,Solutions!$B$9,0)</f>
        <v>30915628620426</v>
      </c>
      <c r="CG32" s="2">
        <f ca="1">CF32*2-IF(CF32*2&gt;=Solutions!$B$9,Solutions!$B$9,0)</f>
        <v>61831257240852</v>
      </c>
      <c r="CH32" s="2">
        <f ca="1">CG32*2-IF(CG32*2&gt;=Solutions!$B$9,Solutions!$B$9,0)</f>
        <v>4346796967657</v>
      </c>
      <c r="CI32" s="2">
        <f ca="1">CH32*2-IF(CH32*2&gt;=Solutions!$B$9,Solutions!$B$9,0)</f>
        <v>8693593935314</v>
      </c>
      <c r="CJ32" s="2">
        <f ca="1">CI32*2-IF(CI32*2&gt;=Solutions!$B$9,Solutions!$B$9,0)</f>
        <v>17387187870628</v>
      </c>
      <c r="CK32" s="2">
        <f ca="1">CJ32*2-IF(CJ32*2&gt;=Solutions!$B$9,Solutions!$B$9,0)</f>
        <v>34774375741256</v>
      </c>
      <c r="CL32" s="2">
        <f ca="1">CK32*2-IF(CK32*2&gt;=Solutions!$B$9,Solutions!$B$9,0)</f>
        <v>69548751482512</v>
      </c>
      <c r="CM32" s="2">
        <f ca="1">CL32*2-IF(CL32*2&gt;=Solutions!$B$9,Solutions!$B$9,0)</f>
        <v>19781785450977</v>
      </c>
      <c r="CN32" s="2">
        <f ca="1">CM32*2-IF(CM32*2&gt;=Solutions!$B$9,Solutions!$B$9,0)</f>
        <v>39563570901954</v>
      </c>
      <c r="CO32" s="2">
        <f ca="1">CN32*2-IF(CN32*2&gt;=Solutions!$B$9,Solutions!$B$9,0)</f>
        <v>79127141803908</v>
      </c>
      <c r="CP32" s="2">
        <f ca="1">CO32*2-IF(CO32*2&gt;=Solutions!$B$9,Solutions!$B$9,0)</f>
        <v>38938566093769</v>
      </c>
      <c r="CQ32" s="2">
        <f ca="1">CP32*2-IF(CP32*2&gt;=Solutions!$B$9,Solutions!$B$9,0)</f>
        <v>77877132187538</v>
      </c>
      <c r="CR32" s="2">
        <f ca="1">CQ32*2-IF(CQ32*2&gt;=Solutions!$B$9,Solutions!$B$9,0)</f>
        <v>36438546861029</v>
      </c>
      <c r="CS32" s="2">
        <f ca="1">CR32*2-IF(CR32*2&gt;=Solutions!$B$9,Solutions!$B$9,0)</f>
        <v>72877093722058</v>
      </c>
      <c r="CT32" s="2">
        <f ca="1">CS32*2-IF(CS32*2&gt;=Solutions!$B$9,Solutions!$B$9,0)</f>
        <v>26438469930069</v>
      </c>
      <c r="CU32" s="2">
        <f ca="1">CT32*2-IF(CT32*2&gt;=Solutions!$B$9,Solutions!$B$9,0)</f>
        <v>52876939860138</v>
      </c>
      <c r="CV32" s="2">
        <f ca="1">CU32*2-IF(CU32*2&gt;=Solutions!$B$9,Solutions!$B$9,0)</f>
        <v>105753879720276</v>
      </c>
      <c r="CW32" s="2">
        <f ca="1">CV32*2-IF(CV32*2&gt;=Solutions!$B$9,Solutions!$B$9,0)</f>
        <v>92192041926505</v>
      </c>
      <c r="CX32" s="2">
        <f ca="1">CW32*2-IF(CW32*2&gt;=Solutions!$B$9,Solutions!$B$9,0)</f>
        <v>65068366338963</v>
      </c>
      <c r="CY32" s="2">
        <f ca="1">CX32*2-IF(CX32*2&gt;=Solutions!$B$9,Solutions!$B$9,0)</f>
        <v>10821015163879</v>
      </c>
      <c r="CZ32" s="2">
        <f ca="1">CY32*2-IF(CY32*2&gt;=Solutions!$B$9,Solutions!$B$9,0)</f>
        <v>21642030327758</v>
      </c>
      <c r="DA32" s="1">
        <f t="shared" si="104"/>
        <v>189508</v>
      </c>
      <c r="DB32" s="1">
        <f ca="1">IF(ISODD(DA32),MOD(DB31+MOD(SUMPRODUCT(--ISODD(INT(C32/DD$2:DK$2)),DD32:DK32),Solutions!$B$9)+MOD(SUMPRODUCT(--ISODD(INT(C32/DL$2:DS$2)),DL32:DS32),Solutions!$B$9)+MOD(SUMPRODUCT(--ISODD(INT(C32/DT$2:EA$2)),DT32:EA32),Solutions!$B$9)+MOD(SUMPRODUCT(--ISODD(INT(C32/EB$2:EI$2)),EB32:EI32),Solutions!$B$9)+MOD(SUMPRODUCT(--ISODD(INT(C32/EJ$2:EQ$2)),EJ32:EQ32),Solutions!$B$9)+MOD(SUMPRODUCT(--ISODD(INT(C32/ER$2:EY$2)),ER32:EY32),Solutions!$B$9)+MOD(SUMPRODUCT(--ISODD(INT(C32/EZ$2:FA$2)),EZ32:FA32),Solutions!$B$9),Solutions!$B$9),DB31)</f>
        <v>108170880128286</v>
      </c>
      <c r="DC32" s="1">
        <f ca="1">IF(ISODD(DA32),MOD(MOD(SUMPRODUCT(--ISODD(INT(BB32/DD$2:DK$2)),DD32:DK32),Solutions!$B$9)+MOD(SUMPRODUCT(--ISODD(INT(BB32/DL$2:DS$2)),DL32:DS32),Solutions!$B$9)+MOD(SUMPRODUCT(--ISODD(INT(BB32/DT$2:EA$2)),DT32:EA32),Solutions!$B$9)+MOD(SUMPRODUCT(--ISODD(INT(BB32/EB$2:EI$2)),EB32:EI32),Solutions!$B$9)+MOD(SUMPRODUCT(--ISODD(INT(BB32/EJ$2:EQ$2)),EJ32:EQ32),Solutions!$B$9)+MOD(SUMPRODUCT(--ISODD(INT(BB32/ER$2:EY$2)),ER32:EY32),Solutions!$B$9)+MOD(SUMPRODUCT(--ISODD(INT(BB32/EZ$2:FA$2)),EZ32:FA32),Solutions!$B$9),Solutions!$B$9),DC31)</f>
        <v>44456173436068</v>
      </c>
      <c r="DD32" s="2">
        <f t="shared" ca="1" si="100"/>
        <v>44456173436068</v>
      </c>
      <c r="DE32" s="2">
        <f ca="1">DD32*2-IF(DD32*2&gt;=Solutions!$B$9,Solutions!$B$9,0)</f>
        <v>88912346872136</v>
      </c>
      <c r="DF32" s="2">
        <f ca="1">DE32*2-IF(DE32*2&gt;=Solutions!$B$9,Solutions!$B$9,0)</f>
        <v>58508976230225</v>
      </c>
      <c r="DG32" s="2">
        <f ca="1">DF32*2-IF(DF32*2&gt;=Solutions!$B$9,Solutions!$B$9,0)</f>
        <v>117017952460450</v>
      </c>
      <c r="DH32" s="2">
        <f ca="1">DG32*2-IF(DG32*2&gt;=Solutions!$B$9,Solutions!$B$9,0)</f>
        <v>114720187406853</v>
      </c>
      <c r="DI32" s="2">
        <f ca="1">DH32*2-IF(DH32*2&gt;=Solutions!$B$9,Solutions!$B$9,0)</f>
        <v>110124657299659</v>
      </c>
      <c r="DJ32" s="2">
        <f ca="1">DI32*2-IF(DI32*2&gt;=Solutions!$B$9,Solutions!$B$9,0)</f>
        <v>100933597085271</v>
      </c>
      <c r="DK32" s="2">
        <f ca="1">DJ32*2-IF(DJ32*2&gt;=Solutions!$B$9,Solutions!$B$9,0)</f>
        <v>82551476656495</v>
      </c>
      <c r="DL32" s="2">
        <f ca="1">DK32*2-IF(DK32*2&gt;=Solutions!$B$9,Solutions!$B$9,0)</f>
        <v>45787235798943</v>
      </c>
      <c r="DM32" s="2">
        <f ca="1">DL32*2-IF(DL32*2&gt;=Solutions!$B$9,Solutions!$B$9,0)</f>
        <v>91574471597886</v>
      </c>
      <c r="DN32" s="2">
        <f ca="1">DM32*2-IF(DM32*2&gt;=Solutions!$B$9,Solutions!$B$9,0)</f>
        <v>63833225681725</v>
      </c>
      <c r="DO32" s="2">
        <f ca="1">DN32*2-IF(DN32*2&gt;=Solutions!$B$9,Solutions!$B$9,0)</f>
        <v>8350733849403</v>
      </c>
      <c r="DP32" s="2">
        <f ca="1">DO32*2-IF(DO32*2&gt;=Solutions!$B$9,Solutions!$B$9,0)</f>
        <v>16701467698806</v>
      </c>
      <c r="DQ32" s="2">
        <f ca="1">DP32*2-IF(DP32*2&gt;=Solutions!$B$9,Solutions!$B$9,0)</f>
        <v>33402935397612</v>
      </c>
      <c r="DR32" s="2">
        <f ca="1">DQ32*2-IF(DQ32*2&gt;=Solutions!$B$9,Solutions!$B$9,0)</f>
        <v>66805870795224</v>
      </c>
      <c r="DS32" s="2">
        <f ca="1">DR32*2-IF(DR32*2&gt;=Solutions!$B$9,Solutions!$B$9,0)</f>
        <v>14296024076401</v>
      </c>
      <c r="DT32" s="2">
        <f ca="1">DS32*2-IF(DS32*2&gt;=Solutions!$B$9,Solutions!$B$9,0)</f>
        <v>28592048152802</v>
      </c>
      <c r="DU32" s="2">
        <f ca="1">DT32*2-IF(DT32*2&gt;=Solutions!$B$9,Solutions!$B$9,0)</f>
        <v>57184096305604</v>
      </c>
      <c r="DV32" s="2">
        <f ca="1">DU32*2-IF(DU32*2&gt;=Solutions!$B$9,Solutions!$B$9,0)</f>
        <v>114368192611208</v>
      </c>
      <c r="DW32" s="2">
        <f ca="1">DV32*2-IF(DV32*2&gt;=Solutions!$B$9,Solutions!$B$9,0)</f>
        <v>109420667708369</v>
      </c>
      <c r="DX32" s="2">
        <f ca="1">DW32*2-IF(DW32*2&gt;=Solutions!$B$9,Solutions!$B$9,0)</f>
        <v>99525617902691</v>
      </c>
      <c r="DY32" s="2">
        <f ca="1">DX32*2-IF(DX32*2&gt;=Solutions!$B$9,Solutions!$B$9,0)</f>
        <v>79735518291335</v>
      </c>
      <c r="DZ32" s="2">
        <f ca="1">DY32*2-IF(DY32*2&gt;=Solutions!$B$9,Solutions!$B$9,0)</f>
        <v>40155319068623</v>
      </c>
      <c r="EA32" s="2">
        <f ca="1">DZ32*2-IF(DZ32*2&gt;=Solutions!$B$9,Solutions!$B$9,0)</f>
        <v>80310638137246</v>
      </c>
      <c r="EB32" s="2">
        <f ca="1">EA32*2-IF(EA32*2&gt;=Solutions!$B$9,Solutions!$B$9,0)</f>
        <v>41305558760445</v>
      </c>
      <c r="EC32" s="2">
        <f ca="1">EB32*2-IF(EB32*2&gt;=Solutions!$B$9,Solutions!$B$9,0)</f>
        <v>82611117520890</v>
      </c>
      <c r="ED32" s="2">
        <f ca="1">EC32*2-IF(EC32*2&gt;=Solutions!$B$9,Solutions!$B$9,0)</f>
        <v>45906517527733</v>
      </c>
      <c r="EE32" s="2">
        <f ca="1">ED32*2-IF(ED32*2&gt;=Solutions!$B$9,Solutions!$B$9,0)</f>
        <v>91813035055466</v>
      </c>
      <c r="EF32" s="2">
        <f ca="1">EE32*2-IF(EE32*2&gt;=Solutions!$B$9,Solutions!$B$9,0)</f>
        <v>64310352596885</v>
      </c>
      <c r="EG32" s="2">
        <f ca="1">EF32*2-IF(EF32*2&gt;=Solutions!$B$9,Solutions!$B$9,0)</f>
        <v>9304987679723</v>
      </c>
      <c r="EH32" s="2">
        <f ca="1">EG32*2-IF(EG32*2&gt;=Solutions!$B$9,Solutions!$B$9,0)</f>
        <v>18609975359446</v>
      </c>
      <c r="EI32" s="2">
        <f ca="1">EH32*2-IF(EH32*2&gt;=Solutions!$B$9,Solutions!$B$9,0)</f>
        <v>37219950718892</v>
      </c>
      <c r="EJ32" s="2">
        <f ca="1">EI32*2-IF(EI32*2&gt;=Solutions!$B$9,Solutions!$B$9,0)</f>
        <v>74439901437784</v>
      </c>
      <c r="EK32" s="2">
        <f ca="1">EJ32*2-IF(EJ32*2&gt;=Solutions!$B$9,Solutions!$B$9,0)</f>
        <v>29564085361521</v>
      </c>
      <c r="EL32" s="2">
        <f ca="1">EK32*2-IF(EK32*2&gt;=Solutions!$B$9,Solutions!$B$9,0)</f>
        <v>59128170723042</v>
      </c>
      <c r="EM32" s="2">
        <f ca="1">EL32*2-IF(EL32*2&gt;=Solutions!$B$9,Solutions!$B$9,0)</f>
        <v>118256341446084</v>
      </c>
      <c r="EN32" s="2">
        <f ca="1">EM32*2-IF(EM32*2&gt;=Solutions!$B$9,Solutions!$B$9,0)</f>
        <v>117196965378121</v>
      </c>
      <c r="EO32" s="2">
        <f ca="1">EN32*2-IF(EN32*2&gt;=Solutions!$B$9,Solutions!$B$9,0)</f>
        <v>115078213242195</v>
      </c>
      <c r="EP32" s="2">
        <f ca="1">EO32*2-IF(EO32*2&gt;=Solutions!$B$9,Solutions!$B$9,0)</f>
        <v>110840708970343</v>
      </c>
      <c r="EQ32" s="2">
        <f ca="1">EP32*2-IF(EP32*2&gt;=Solutions!$B$9,Solutions!$B$9,0)</f>
        <v>102365700426639</v>
      </c>
      <c r="ER32" s="2">
        <f ca="1">EQ32*2-IF(EQ32*2&gt;=Solutions!$B$9,Solutions!$B$9,0)</f>
        <v>85415683339231</v>
      </c>
      <c r="ES32" s="2">
        <f ca="1">ER32*2-IF(ER32*2&gt;=Solutions!$B$9,Solutions!$B$9,0)</f>
        <v>51515649164415</v>
      </c>
      <c r="ET32" s="2">
        <f ca="1">ES32*2-IF(ES32*2&gt;=Solutions!$B$9,Solutions!$B$9,0)</f>
        <v>103031298328830</v>
      </c>
      <c r="EU32" s="2">
        <f ca="1">ET32*2-IF(ET32*2&gt;=Solutions!$B$9,Solutions!$B$9,0)</f>
        <v>86746879143613</v>
      </c>
      <c r="EV32" s="2">
        <f ca="1">EU32*2-IF(EU32*2&gt;=Solutions!$B$9,Solutions!$B$9,0)</f>
        <v>54178040773179</v>
      </c>
      <c r="EW32" s="2">
        <f ca="1">EV32*2-IF(EV32*2&gt;=Solutions!$B$9,Solutions!$B$9,0)</f>
        <v>108356081546358</v>
      </c>
      <c r="EX32" s="2">
        <f ca="1">EW32*2-IF(EW32*2&gt;=Solutions!$B$9,Solutions!$B$9,0)</f>
        <v>97396445578669</v>
      </c>
      <c r="EY32" s="2">
        <f ca="1">EX32*2-IF(EX32*2&gt;=Solutions!$B$9,Solutions!$B$9,0)</f>
        <v>75477173643291</v>
      </c>
      <c r="EZ32" s="2">
        <f ca="1">EY32*2-IF(EY32*2&gt;=Solutions!$B$9,Solutions!$B$9,0)</f>
        <v>31638629772535</v>
      </c>
      <c r="FA32" s="2">
        <f ca="1">EZ32*2-IF(EZ32*2&gt;=Solutions!$B$9,Solutions!$B$9,0)</f>
        <v>63277259545070</v>
      </c>
    </row>
    <row r="33" spans="1:157">
      <c r="A33" s="1">
        <v>30</v>
      </c>
      <c r="B33" s="1">
        <f t="shared" si="101"/>
        <v>1073741824</v>
      </c>
      <c r="C33" s="1">
        <f ca="1">MOD(MOD(SUMPRODUCT(--ISODD(INT(C32/D$2:K$2)),D33:K33),Solutions!$B$9)+MOD(SUMPRODUCT(--ISODD(INT(C32/L$2:S$2)),L33:S33),Solutions!$B$9)+MOD(SUMPRODUCT(--ISODD(INT(C32/T$2:AA$2)),T33:AA33),Solutions!$B$9)+MOD(SUMPRODUCT(--ISODD(INT(C32/AB$2:AI$2)),AB33:AI33),Solutions!$B$9)+MOD(SUMPRODUCT(--ISODD(INT(C32/AJ$2:AQ$2)),AJ33:AQ33),Solutions!$B$9)+MOD(SUMPRODUCT(--ISODD(INT(C32/AR$2:AY$2)),AR33:AY33),Solutions!$B$9)+MOD(SUMPRODUCT(--ISODD(INT(C32/AZ$2:BA$2)),AZ33:BA33),Solutions!$B$9),Solutions!$B$9)</f>
        <v>111136121427188</v>
      </c>
      <c r="D33" s="2">
        <f t="shared" ca="1" si="102"/>
        <v>55295991293431</v>
      </c>
      <c r="E33" s="2">
        <f ca="1">D33*2-IF(D33*2&gt;=Solutions!$B$9,Solutions!$B$9,0)</f>
        <v>110591982586862</v>
      </c>
      <c r="F33" s="2">
        <f ca="1">E33*2-IF(E33*2&gt;=Solutions!$B$9,Solutions!$B$9,0)</f>
        <v>101868247659677</v>
      </c>
      <c r="G33" s="2">
        <f ca="1">F33*2-IF(F33*2&gt;=Solutions!$B$9,Solutions!$B$9,0)</f>
        <v>84420777805307</v>
      </c>
      <c r="H33" s="2">
        <f ca="1">G33*2-IF(G33*2&gt;=Solutions!$B$9,Solutions!$B$9,0)</f>
        <v>49525838096567</v>
      </c>
      <c r="I33" s="2">
        <f ca="1">H33*2-IF(H33*2&gt;=Solutions!$B$9,Solutions!$B$9,0)</f>
        <v>99051676193134</v>
      </c>
      <c r="J33" s="2">
        <f ca="1">I33*2-IF(I33*2&gt;=Solutions!$B$9,Solutions!$B$9,0)</f>
        <v>78787634872221</v>
      </c>
      <c r="K33" s="2">
        <f ca="1">J33*2-IF(J33*2&gt;=Solutions!$B$9,Solutions!$B$9,0)</f>
        <v>38259552230395</v>
      </c>
      <c r="L33" s="2">
        <f ca="1">K33*2-IF(K33*2&gt;=Solutions!$B$9,Solutions!$B$9,0)</f>
        <v>76519104460790</v>
      </c>
      <c r="M33" s="2">
        <f ca="1">L33*2-IF(L33*2&gt;=Solutions!$B$9,Solutions!$B$9,0)</f>
        <v>33722491407533</v>
      </c>
      <c r="N33" s="2">
        <f ca="1">M33*2-IF(M33*2&gt;=Solutions!$B$9,Solutions!$B$9,0)</f>
        <v>67444982815066</v>
      </c>
      <c r="O33" s="2">
        <f ca="1">N33*2-IF(N33*2&gt;=Solutions!$B$9,Solutions!$B$9,0)</f>
        <v>15574248116085</v>
      </c>
      <c r="P33" s="2">
        <f ca="1">O33*2-IF(O33*2&gt;=Solutions!$B$9,Solutions!$B$9,0)</f>
        <v>31148496232170</v>
      </c>
      <c r="Q33" s="2">
        <f ca="1">P33*2-IF(P33*2&gt;=Solutions!$B$9,Solutions!$B$9,0)</f>
        <v>62296992464340</v>
      </c>
      <c r="R33" s="2">
        <f ca="1">Q33*2-IF(Q33*2&gt;=Solutions!$B$9,Solutions!$B$9,0)</f>
        <v>5278267414633</v>
      </c>
      <c r="S33" s="2">
        <f ca="1">R33*2-IF(R33*2&gt;=Solutions!$B$9,Solutions!$B$9,0)</f>
        <v>10556534829266</v>
      </c>
      <c r="T33" s="2">
        <f ca="1">S33*2-IF(S33*2&gt;=Solutions!$B$9,Solutions!$B$9,0)</f>
        <v>21113069658532</v>
      </c>
      <c r="U33" s="2">
        <f ca="1">T33*2-IF(T33*2&gt;=Solutions!$B$9,Solutions!$B$9,0)</f>
        <v>42226139317064</v>
      </c>
      <c r="V33" s="2">
        <f ca="1">U33*2-IF(U33*2&gt;=Solutions!$B$9,Solutions!$B$9,0)</f>
        <v>84452278634128</v>
      </c>
      <c r="W33" s="2">
        <f ca="1">V33*2-IF(V33*2&gt;=Solutions!$B$9,Solutions!$B$9,0)</f>
        <v>49588839754209</v>
      </c>
      <c r="X33" s="2">
        <f ca="1">W33*2-IF(W33*2&gt;=Solutions!$B$9,Solutions!$B$9,0)</f>
        <v>99177679508418</v>
      </c>
      <c r="Y33" s="2">
        <f ca="1">X33*2-IF(X33*2&gt;=Solutions!$B$9,Solutions!$B$9,0)</f>
        <v>79039641502789</v>
      </c>
      <c r="Z33" s="2">
        <f ca="1">Y33*2-IF(Y33*2&gt;=Solutions!$B$9,Solutions!$B$9,0)</f>
        <v>38763565491531</v>
      </c>
      <c r="AA33" s="2">
        <f ca="1">Z33*2-IF(Z33*2&gt;=Solutions!$B$9,Solutions!$B$9,0)</f>
        <v>77527130983062</v>
      </c>
      <c r="AB33" s="2">
        <f ca="1">AA33*2-IF(AA33*2&gt;=Solutions!$B$9,Solutions!$B$9,0)</f>
        <v>35738544452077</v>
      </c>
      <c r="AC33" s="2">
        <f ca="1">AB33*2-IF(AB33*2&gt;=Solutions!$B$9,Solutions!$B$9,0)</f>
        <v>71477088904154</v>
      </c>
      <c r="AD33" s="2">
        <f ca="1">AC33*2-IF(AC33*2&gt;=Solutions!$B$9,Solutions!$B$9,0)</f>
        <v>23638460294261</v>
      </c>
      <c r="AE33" s="2">
        <f ca="1">AD33*2-IF(AD33*2&gt;=Solutions!$B$9,Solutions!$B$9,0)</f>
        <v>47276920588522</v>
      </c>
      <c r="AF33" s="2">
        <f ca="1">AE33*2-IF(AE33*2&gt;=Solutions!$B$9,Solutions!$B$9,0)</f>
        <v>94553841177044</v>
      </c>
      <c r="AG33" s="2">
        <f ca="1">AF33*2-IF(AF33*2&gt;=Solutions!$B$9,Solutions!$B$9,0)</f>
        <v>69791964840041</v>
      </c>
      <c r="AH33" s="2">
        <f ca="1">AG33*2-IF(AG33*2&gt;=Solutions!$B$9,Solutions!$B$9,0)</f>
        <v>20268212166035</v>
      </c>
      <c r="AI33" s="2">
        <f ca="1">AH33*2-IF(AH33*2&gt;=Solutions!$B$9,Solutions!$B$9,0)</f>
        <v>40536424332070</v>
      </c>
      <c r="AJ33" s="2">
        <f ca="1">AI33*2-IF(AI33*2&gt;=Solutions!$B$9,Solutions!$B$9,0)</f>
        <v>81072848664140</v>
      </c>
      <c r="AK33" s="2">
        <f ca="1">AJ33*2-IF(AJ33*2&gt;=Solutions!$B$9,Solutions!$B$9,0)</f>
        <v>42829979814233</v>
      </c>
      <c r="AL33" s="2">
        <f ca="1">AK33*2-IF(AK33*2&gt;=Solutions!$B$9,Solutions!$B$9,0)</f>
        <v>85659959628466</v>
      </c>
      <c r="AM33" s="2">
        <f ca="1">AL33*2-IF(AL33*2&gt;=Solutions!$B$9,Solutions!$B$9,0)</f>
        <v>52004201742885</v>
      </c>
      <c r="AN33" s="2">
        <f ca="1">AM33*2-IF(AM33*2&gt;=Solutions!$B$9,Solutions!$B$9,0)</f>
        <v>104008403485770</v>
      </c>
      <c r="AO33" s="2">
        <f ca="1">AN33*2-IF(AN33*2&gt;=Solutions!$B$9,Solutions!$B$9,0)</f>
        <v>88701089457493</v>
      </c>
      <c r="AP33" s="2">
        <f ca="1">AO33*2-IF(AO33*2&gt;=Solutions!$B$9,Solutions!$B$9,0)</f>
        <v>58086461400939</v>
      </c>
      <c r="AQ33" s="2">
        <f ca="1">AP33*2-IF(AP33*2&gt;=Solutions!$B$9,Solutions!$B$9,0)</f>
        <v>116172922801878</v>
      </c>
      <c r="AR33" s="2">
        <f ca="1">AQ33*2-IF(AQ33*2&gt;=Solutions!$B$9,Solutions!$B$9,0)</f>
        <v>113030128089709</v>
      </c>
      <c r="AS33" s="2">
        <f ca="1">AR33*2-IF(AR33*2&gt;=Solutions!$B$9,Solutions!$B$9,0)</f>
        <v>106744538665371</v>
      </c>
      <c r="AT33" s="2">
        <f ca="1">AS33*2-IF(AS33*2&gt;=Solutions!$B$9,Solutions!$B$9,0)</f>
        <v>94173359816695</v>
      </c>
      <c r="AU33" s="2">
        <f ca="1">AT33*2-IF(AT33*2&gt;=Solutions!$B$9,Solutions!$B$9,0)</f>
        <v>69031002119343</v>
      </c>
      <c r="AV33" s="2">
        <f ca="1">AU33*2-IF(AU33*2&gt;=Solutions!$B$9,Solutions!$B$9,0)</f>
        <v>18746286724639</v>
      </c>
      <c r="AW33" s="2">
        <f ca="1">AV33*2-IF(AV33*2&gt;=Solutions!$B$9,Solutions!$B$9,0)</f>
        <v>37492573449278</v>
      </c>
      <c r="AX33" s="2">
        <f ca="1">AW33*2-IF(AW33*2&gt;=Solutions!$B$9,Solutions!$B$9,0)</f>
        <v>74985146898556</v>
      </c>
      <c r="AY33" s="2">
        <f ca="1">AX33*2-IF(AX33*2&gt;=Solutions!$B$9,Solutions!$B$9,0)</f>
        <v>30654576283065</v>
      </c>
      <c r="AZ33" s="2">
        <f ca="1">AY33*2-IF(AY33*2&gt;=Solutions!$B$9,Solutions!$B$9,0)</f>
        <v>61309152566130</v>
      </c>
      <c r="BA33" s="2">
        <f ca="1">AZ33*2-IF(AZ33*2&gt;=Solutions!$B$9,Solutions!$B$9,0)</f>
        <v>3302587618213</v>
      </c>
      <c r="BB33" s="1">
        <f ca="1">MOD(MOD(SUMPRODUCT(--ISODD(INT(BB32/BC$2:BJ$2)),BC33:BJ33),Solutions!$B$9)+MOD(SUMPRODUCT(--ISODD(INT(BB32/BK$2:BR$2)),BK33:BR33),Solutions!$B$9)+MOD(SUMPRODUCT(--ISODD(INT(BB32/BS$2:BZ$2)),BS33:BZ33),Solutions!$B$9)+MOD(SUMPRODUCT(--ISODD(INT(BB32/CA$2:CH$2)),CA33:CH33),Solutions!$B$9)+MOD(SUMPRODUCT(--ISODD(INT(BB32/CI$2:CP$2)),CI33:CP33),Solutions!$B$9)+MOD(SUMPRODUCT(--ISODD(INT(BB32/CQ$2:CX$2)),CQ33:CX33),Solutions!$B$9)+MOD(SUMPRODUCT(--ISODD(INT(BB32/CY$2:CZ$2)),CY33:CZ33),Solutions!$B$9),Solutions!$B$9)</f>
        <v>39529568971303</v>
      </c>
      <c r="BC33" s="2">
        <f t="shared" ca="1" si="103"/>
        <v>55295991293430</v>
      </c>
      <c r="BD33" s="2">
        <f ca="1">BC33*2-IF(BC33*2&gt;=Solutions!$B$9,Solutions!$B$9,0)</f>
        <v>110591982586860</v>
      </c>
      <c r="BE33" s="2">
        <f ca="1">BD33*2-IF(BD33*2&gt;=Solutions!$B$9,Solutions!$B$9,0)</f>
        <v>101868247659673</v>
      </c>
      <c r="BF33" s="2">
        <f ca="1">BE33*2-IF(BE33*2&gt;=Solutions!$B$9,Solutions!$B$9,0)</f>
        <v>84420777805299</v>
      </c>
      <c r="BG33" s="2">
        <f ca="1">BF33*2-IF(BF33*2&gt;=Solutions!$B$9,Solutions!$B$9,0)</f>
        <v>49525838096551</v>
      </c>
      <c r="BH33" s="2">
        <f ca="1">BG33*2-IF(BG33*2&gt;=Solutions!$B$9,Solutions!$B$9,0)</f>
        <v>99051676193102</v>
      </c>
      <c r="BI33" s="2">
        <f ca="1">BH33*2-IF(BH33*2&gt;=Solutions!$B$9,Solutions!$B$9,0)</f>
        <v>78787634872157</v>
      </c>
      <c r="BJ33" s="2">
        <f ca="1">BI33*2-IF(BI33*2&gt;=Solutions!$B$9,Solutions!$B$9,0)</f>
        <v>38259552230267</v>
      </c>
      <c r="BK33" s="2">
        <f ca="1">BJ33*2-IF(BJ33*2&gt;=Solutions!$B$9,Solutions!$B$9,0)</f>
        <v>76519104460534</v>
      </c>
      <c r="BL33" s="2">
        <f ca="1">BK33*2-IF(BK33*2&gt;=Solutions!$B$9,Solutions!$B$9,0)</f>
        <v>33722491407021</v>
      </c>
      <c r="BM33" s="2">
        <f ca="1">BL33*2-IF(BL33*2&gt;=Solutions!$B$9,Solutions!$B$9,0)</f>
        <v>67444982814042</v>
      </c>
      <c r="BN33" s="2">
        <f ca="1">BM33*2-IF(BM33*2&gt;=Solutions!$B$9,Solutions!$B$9,0)</f>
        <v>15574248114037</v>
      </c>
      <c r="BO33" s="2">
        <f ca="1">BN33*2-IF(BN33*2&gt;=Solutions!$B$9,Solutions!$B$9,0)</f>
        <v>31148496228074</v>
      </c>
      <c r="BP33" s="2">
        <f ca="1">BO33*2-IF(BO33*2&gt;=Solutions!$B$9,Solutions!$B$9,0)</f>
        <v>62296992456148</v>
      </c>
      <c r="BQ33" s="2">
        <f ca="1">BP33*2-IF(BP33*2&gt;=Solutions!$B$9,Solutions!$B$9,0)</f>
        <v>5278267398249</v>
      </c>
      <c r="BR33" s="2">
        <f ca="1">BQ33*2-IF(BQ33*2&gt;=Solutions!$B$9,Solutions!$B$9,0)</f>
        <v>10556534796498</v>
      </c>
      <c r="BS33" s="2">
        <f ca="1">BR33*2-IF(BR33*2&gt;=Solutions!$B$9,Solutions!$B$9,0)</f>
        <v>21113069592996</v>
      </c>
      <c r="BT33" s="2">
        <f ca="1">BS33*2-IF(BS33*2&gt;=Solutions!$B$9,Solutions!$B$9,0)</f>
        <v>42226139185992</v>
      </c>
      <c r="BU33" s="2">
        <f ca="1">BT33*2-IF(BT33*2&gt;=Solutions!$B$9,Solutions!$B$9,0)</f>
        <v>84452278371984</v>
      </c>
      <c r="BV33" s="2">
        <f ca="1">BU33*2-IF(BU33*2&gt;=Solutions!$B$9,Solutions!$B$9,0)</f>
        <v>49588839229921</v>
      </c>
      <c r="BW33" s="2">
        <f ca="1">BV33*2-IF(BV33*2&gt;=Solutions!$B$9,Solutions!$B$9,0)</f>
        <v>99177678459842</v>
      </c>
      <c r="BX33" s="2">
        <f ca="1">BW33*2-IF(BW33*2&gt;=Solutions!$B$9,Solutions!$B$9,0)</f>
        <v>79039639405637</v>
      </c>
      <c r="BY33" s="2">
        <f ca="1">BX33*2-IF(BX33*2&gt;=Solutions!$B$9,Solutions!$B$9,0)</f>
        <v>38763561297227</v>
      </c>
      <c r="BZ33" s="2">
        <f ca="1">BY33*2-IF(BY33*2&gt;=Solutions!$B$9,Solutions!$B$9,0)</f>
        <v>77527122594454</v>
      </c>
      <c r="CA33" s="2">
        <f ca="1">BZ33*2-IF(BZ33*2&gt;=Solutions!$B$9,Solutions!$B$9,0)</f>
        <v>35738527674861</v>
      </c>
      <c r="CB33" s="2">
        <f ca="1">CA33*2-IF(CA33*2&gt;=Solutions!$B$9,Solutions!$B$9,0)</f>
        <v>71477055349722</v>
      </c>
      <c r="CC33" s="2">
        <f ca="1">CB33*2-IF(CB33*2&gt;=Solutions!$B$9,Solutions!$B$9,0)</f>
        <v>23638393185397</v>
      </c>
      <c r="CD33" s="2">
        <f ca="1">CC33*2-IF(CC33*2&gt;=Solutions!$B$9,Solutions!$B$9,0)</f>
        <v>47276786370794</v>
      </c>
      <c r="CE33" s="2">
        <f ca="1">CD33*2-IF(CD33*2&gt;=Solutions!$B$9,Solutions!$B$9,0)</f>
        <v>94553572741588</v>
      </c>
      <c r="CF33" s="2">
        <f ca="1">CE33*2-IF(CE33*2&gt;=Solutions!$B$9,Solutions!$B$9,0)</f>
        <v>69791427969129</v>
      </c>
      <c r="CG33" s="2">
        <f ca="1">CF33*2-IF(CF33*2&gt;=Solutions!$B$9,Solutions!$B$9,0)</f>
        <v>20267138424211</v>
      </c>
      <c r="CH33" s="2">
        <f ca="1">CG33*2-IF(CG33*2&gt;=Solutions!$B$9,Solutions!$B$9,0)</f>
        <v>40534276848422</v>
      </c>
      <c r="CI33" s="2">
        <f ca="1">CH33*2-IF(CH33*2&gt;=Solutions!$B$9,Solutions!$B$9,0)</f>
        <v>81068553696844</v>
      </c>
      <c r="CJ33" s="2">
        <f ca="1">CI33*2-IF(CI33*2&gt;=Solutions!$B$9,Solutions!$B$9,0)</f>
        <v>42821389879641</v>
      </c>
      <c r="CK33" s="2">
        <f ca="1">CJ33*2-IF(CJ33*2&gt;=Solutions!$B$9,Solutions!$B$9,0)</f>
        <v>85642779759282</v>
      </c>
      <c r="CL33" s="2">
        <f ca="1">CK33*2-IF(CK33*2&gt;=Solutions!$B$9,Solutions!$B$9,0)</f>
        <v>51969842004517</v>
      </c>
      <c r="CM33" s="2">
        <f ca="1">CL33*2-IF(CL33*2&gt;=Solutions!$B$9,Solutions!$B$9,0)</f>
        <v>103939684009034</v>
      </c>
      <c r="CN33" s="2">
        <f ca="1">CM33*2-IF(CM33*2&gt;=Solutions!$B$9,Solutions!$B$9,0)</f>
        <v>88563650504021</v>
      </c>
      <c r="CO33" s="2">
        <f ca="1">CN33*2-IF(CN33*2&gt;=Solutions!$B$9,Solutions!$B$9,0)</f>
        <v>57811583493995</v>
      </c>
      <c r="CP33" s="2">
        <f ca="1">CO33*2-IF(CO33*2&gt;=Solutions!$B$9,Solutions!$B$9,0)</f>
        <v>115623166987990</v>
      </c>
      <c r="CQ33" s="2">
        <f ca="1">CP33*2-IF(CP33*2&gt;=Solutions!$B$9,Solutions!$B$9,0)</f>
        <v>111930616461933</v>
      </c>
      <c r="CR33" s="2">
        <f ca="1">CQ33*2-IF(CQ33*2&gt;=Solutions!$B$9,Solutions!$B$9,0)</f>
        <v>104545515409819</v>
      </c>
      <c r="CS33" s="2">
        <f ca="1">CR33*2-IF(CR33*2&gt;=Solutions!$B$9,Solutions!$B$9,0)</f>
        <v>89775313305591</v>
      </c>
      <c r="CT33" s="2">
        <f ca="1">CS33*2-IF(CS33*2&gt;=Solutions!$B$9,Solutions!$B$9,0)</f>
        <v>60234909097135</v>
      </c>
      <c r="CU33" s="2">
        <f ca="1">CT33*2-IF(CT33*2&gt;=Solutions!$B$9,Solutions!$B$9,0)</f>
        <v>1154100680223</v>
      </c>
      <c r="CV33" s="2">
        <f ca="1">CU33*2-IF(CU33*2&gt;=Solutions!$B$9,Solutions!$B$9,0)</f>
        <v>2308201360446</v>
      </c>
      <c r="CW33" s="2">
        <f ca="1">CV33*2-IF(CV33*2&gt;=Solutions!$B$9,Solutions!$B$9,0)</f>
        <v>4616402720892</v>
      </c>
      <c r="CX33" s="2">
        <f ca="1">CW33*2-IF(CW33*2&gt;=Solutions!$B$9,Solutions!$B$9,0)</f>
        <v>9232805441784</v>
      </c>
      <c r="CY33" s="2">
        <f ca="1">CX33*2-IF(CX33*2&gt;=Solutions!$B$9,Solutions!$B$9,0)</f>
        <v>18465610883568</v>
      </c>
      <c r="CZ33" s="2">
        <f ca="1">CY33*2-IF(CY33*2&gt;=Solutions!$B$9,Solutions!$B$9,0)</f>
        <v>36931221767136</v>
      </c>
      <c r="DA33" s="1">
        <f t="shared" si="104"/>
        <v>94754</v>
      </c>
      <c r="DB33" s="1">
        <f ca="1">IF(ISODD(DA33),MOD(DB32+MOD(SUMPRODUCT(--ISODD(INT(C33/DD$2:DK$2)),DD33:DK33),Solutions!$B$9)+MOD(SUMPRODUCT(--ISODD(INT(C33/DL$2:DS$2)),DL33:DS33),Solutions!$B$9)+MOD(SUMPRODUCT(--ISODD(INT(C33/DT$2:EA$2)),DT33:EA33),Solutions!$B$9)+MOD(SUMPRODUCT(--ISODD(INT(C33/EB$2:EI$2)),EB33:EI33),Solutions!$B$9)+MOD(SUMPRODUCT(--ISODD(INT(C33/EJ$2:EQ$2)),EJ33:EQ33),Solutions!$B$9)+MOD(SUMPRODUCT(--ISODD(INT(C33/ER$2:EY$2)),ER33:EY33),Solutions!$B$9)+MOD(SUMPRODUCT(--ISODD(INT(C33/EZ$2:FA$2)),EZ33:FA33),Solutions!$B$9),Solutions!$B$9),DB32)</f>
        <v>108170880128286</v>
      </c>
      <c r="DC33" s="1">
        <f ca="1">IF(ISODD(DA33),MOD(MOD(SUMPRODUCT(--ISODD(INT(BB33/DD$2:DK$2)),DD33:DK33),Solutions!$B$9)+MOD(SUMPRODUCT(--ISODD(INT(BB33/DL$2:DS$2)),DL33:DS33),Solutions!$B$9)+MOD(SUMPRODUCT(--ISODD(INT(BB33/DT$2:EA$2)),DT33:EA33),Solutions!$B$9)+MOD(SUMPRODUCT(--ISODD(INT(BB33/EB$2:EI$2)),EB33:EI33),Solutions!$B$9)+MOD(SUMPRODUCT(--ISODD(INT(BB33/EJ$2:EQ$2)),EJ33:EQ33),Solutions!$B$9)+MOD(SUMPRODUCT(--ISODD(INT(BB33/ER$2:EY$2)),ER33:EY33),Solutions!$B$9)+MOD(SUMPRODUCT(--ISODD(INT(BB33/EZ$2:FA$2)),EZ33:FA33),Solutions!$B$9),Solutions!$B$9),DC32)</f>
        <v>44456173436068</v>
      </c>
      <c r="DD33" s="2">
        <f t="shared" ca="1" si="100"/>
        <v>44456173436068</v>
      </c>
      <c r="DE33" s="2">
        <f ca="1">DD33*2-IF(DD33*2&gt;=Solutions!$B$9,Solutions!$B$9,0)</f>
        <v>88912346872136</v>
      </c>
      <c r="DF33" s="2">
        <f ca="1">DE33*2-IF(DE33*2&gt;=Solutions!$B$9,Solutions!$B$9,0)</f>
        <v>58508976230225</v>
      </c>
      <c r="DG33" s="2">
        <f ca="1">DF33*2-IF(DF33*2&gt;=Solutions!$B$9,Solutions!$B$9,0)</f>
        <v>117017952460450</v>
      </c>
      <c r="DH33" s="2">
        <f ca="1">DG33*2-IF(DG33*2&gt;=Solutions!$B$9,Solutions!$B$9,0)</f>
        <v>114720187406853</v>
      </c>
      <c r="DI33" s="2">
        <f ca="1">DH33*2-IF(DH33*2&gt;=Solutions!$B$9,Solutions!$B$9,0)</f>
        <v>110124657299659</v>
      </c>
      <c r="DJ33" s="2">
        <f ca="1">DI33*2-IF(DI33*2&gt;=Solutions!$B$9,Solutions!$B$9,0)</f>
        <v>100933597085271</v>
      </c>
      <c r="DK33" s="2">
        <f ca="1">DJ33*2-IF(DJ33*2&gt;=Solutions!$B$9,Solutions!$B$9,0)</f>
        <v>82551476656495</v>
      </c>
      <c r="DL33" s="2">
        <f ca="1">DK33*2-IF(DK33*2&gt;=Solutions!$B$9,Solutions!$B$9,0)</f>
        <v>45787235798943</v>
      </c>
      <c r="DM33" s="2">
        <f ca="1">DL33*2-IF(DL33*2&gt;=Solutions!$B$9,Solutions!$B$9,0)</f>
        <v>91574471597886</v>
      </c>
      <c r="DN33" s="2">
        <f ca="1">DM33*2-IF(DM33*2&gt;=Solutions!$B$9,Solutions!$B$9,0)</f>
        <v>63833225681725</v>
      </c>
      <c r="DO33" s="2">
        <f ca="1">DN33*2-IF(DN33*2&gt;=Solutions!$B$9,Solutions!$B$9,0)</f>
        <v>8350733849403</v>
      </c>
      <c r="DP33" s="2">
        <f ca="1">DO33*2-IF(DO33*2&gt;=Solutions!$B$9,Solutions!$B$9,0)</f>
        <v>16701467698806</v>
      </c>
      <c r="DQ33" s="2">
        <f ca="1">DP33*2-IF(DP33*2&gt;=Solutions!$B$9,Solutions!$B$9,0)</f>
        <v>33402935397612</v>
      </c>
      <c r="DR33" s="2">
        <f ca="1">DQ33*2-IF(DQ33*2&gt;=Solutions!$B$9,Solutions!$B$9,0)</f>
        <v>66805870795224</v>
      </c>
      <c r="DS33" s="2">
        <f ca="1">DR33*2-IF(DR33*2&gt;=Solutions!$B$9,Solutions!$B$9,0)</f>
        <v>14296024076401</v>
      </c>
      <c r="DT33" s="2">
        <f ca="1">DS33*2-IF(DS33*2&gt;=Solutions!$B$9,Solutions!$B$9,0)</f>
        <v>28592048152802</v>
      </c>
      <c r="DU33" s="2">
        <f ca="1">DT33*2-IF(DT33*2&gt;=Solutions!$B$9,Solutions!$B$9,0)</f>
        <v>57184096305604</v>
      </c>
      <c r="DV33" s="2">
        <f ca="1">DU33*2-IF(DU33*2&gt;=Solutions!$B$9,Solutions!$B$9,0)</f>
        <v>114368192611208</v>
      </c>
      <c r="DW33" s="2">
        <f ca="1">DV33*2-IF(DV33*2&gt;=Solutions!$B$9,Solutions!$B$9,0)</f>
        <v>109420667708369</v>
      </c>
      <c r="DX33" s="2">
        <f ca="1">DW33*2-IF(DW33*2&gt;=Solutions!$B$9,Solutions!$B$9,0)</f>
        <v>99525617902691</v>
      </c>
      <c r="DY33" s="2">
        <f ca="1">DX33*2-IF(DX33*2&gt;=Solutions!$B$9,Solutions!$B$9,0)</f>
        <v>79735518291335</v>
      </c>
      <c r="DZ33" s="2">
        <f ca="1">DY33*2-IF(DY33*2&gt;=Solutions!$B$9,Solutions!$B$9,0)</f>
        <v>40155319068623</v>
      </c>
      <c r="EA33" s="2">
        <f ca="1">DZ33*2-IF(DZ33*2&gt;=Solutions!$B$9,Solutions!$B$9,0)</f>
        <v>80310638137246</v>
      </c>
      <c r="EB33" s="2">
        <f ca="1">EA33*2-IF(EA33*2&gt;=Solutions!$B$9,Solutions!$B$9,0)</f>
        <v>41305558760445</v>
      </c>
      <c r="EC33" s="2">
        <f ca="1">EB33*2-IF(EB33*2&gt;=Solutions!$B$9,Solutions!$B$9,0)</f>
        <v>82611117520890</v>
      </c>
      <c r="ED33" s="2">
        <f ca="1">EC33*2-IF(EC33*2&gt;=Solutions!$B$9,Solutions!$B$9,0)</f>
        <v>45906517527733</v>
      </c>
      <c r="EE33" s="2">
        <f ca="1">ED33*2-IF(ED33*2&gt;=Solutions!$B$9,Solutions!$B$9,0)</f>
        <v>91813035055466</v>
      </c>
      <c r="EF33" s="2">
        <f ca="1">EE33*2-IF(EE33*2&gt;=Solutions!$B$9,Solutions!$B$9,0)</f>
        <v>64310352596885</v>
      </c>
      <c r="EG33" s="2">
        <f ca="1">EF33*2-IF(EF33*2&gt;=Solutions!$B$9,Solutions!$B$9,0)</f>
        <v>9304987679723</v>
      </c>
      <c r="EH33" s="2">
        <f ca="1">EG33*2-IF(EG33*2&gt;=Solutions!$B$9,Solutions!$B$9,0)</f>
        <v>18609975359446</v>
      </c>
      <c r="EI33" s="2">
        <f ca="1">EH33*2-IF(EH33*2&gt;=Solutions!$B$9,Solutions!$B$9,0)</f>
        <v>37219950718892</v>
      </c>
      <c r="EJ33" s="2">
        <f ca="1">EI33*2-IF(EI33*2&gt;=Solutions!$B$9,Solutions!$B$9,0)</f>
        <v>74439901437784</v>
      </c>
      <c r="EK33" s="2">
        <f ca="1">EJ33*2-IF(EJ33*2&gt;=Solutions!$B$9,Solutions!$B$9,0)</f>
        <v>29564085361521</v>
      </c>
      <c r="EL33" s="2">
        <f ca="1">EK33*2-IF(EK33*2&gt;=Solutions!$B$9,Solutions!$B$9,0)</f>
        <v>59128170723042</v>
      </c>
      <c r="EM33" s="2">
        <f ca="1">EL33*2-IF(EL33*2&gt;=Solutions!$B$9,Solutions!$B$9,0)</f>
        <v>118256341446084</v>
      </c>
      <c r="EN33" s="2">
        <f ca="1">EM33*2-IF(EM33*2&gt;=Solutions!$B$9,Solutions!$B$9,0)</f>
        <v>117196965378121</v>
      </c>
      <c r="EO33" s="2">
        <f ca="1">EN33*2-IF(EN33*2&gt;=Solutions!$B$9,Solutions!$B$9,0)</f>
        <v>115078213242195</v>
      </c>
      <c r="EP33" s="2">
        <f ca="1">EO33*2-IF(EO33*2&gt;=Solutions!$B$9,Solutions!$B$9,0)</f>
        <v>110840708970343</v>
      </c>
      <c r="EQ33" s="2">
        <f ca="1">EP33*2-IF(EP33*2&gt;=Solutions!$B$9,Solutions!$B$9,0)</f>
        <v>102365700426639</v>
      </c>
      <c r="ER33" s="2">
        <f ca="1">EQ33*2-IF(EQ33*2&gt;=Solutions!$B$9,Solutions!$B$9,0)</f>
        <v>85415683339231</v>
      </c>
      <c r="ES33" s="2">
        <f ca="1">ER33*2-IF(ER33*2&gt;=Solutions!$B$9,Solutions!$B$9,0)</f>
        <v>51515649164415</v>
      </c>
      <c r="ET33" s="2">
        <f ca="1">ES33*2-IF(ES33*2&gt;=Solutions!$B$9,Solutions!$B$9,0)</f>
        <v>103031298328830</v>
      </c>
      <c r="EU33" s="2">
        <f ca="1">ET33*2-IF(ET33*2&gt;=Solutions!$B$9,Solutions!$B$9,0)</f>
        <v>86746879143613</v>
      </c>
      <c r="EV33" s="2">
        <f ca="1">EU33*2-IF(EU33*2&gt;=Solutions!$B$9,Solutions!$B$9,0)</f>
        <v>54178040773179</v>
      </c>
      <c r="EW33" s="2">
        <f ca="1">EV33*2-IF(EV33*2&gt;=Solutions!$B$9,Solutions!$B$9,0)</f>
        <v>108356081546358</v>
      </c>
      <c r="EX33" s="2">
        <f ca="1">EW33*2-IF(EW33*2&gt;=Solutions!$B$9,Solutions!$B$9,0)</f>
        <v>97396445578669</v>
      </c>
      <c r="EY33" s="2">
        <f ca="1">EX33*2-IF(EX33*2&gt;=Solutions!$B$9,Solutions!$B$9,0)</f>
        <v>75477173643291</v>
      </c>
      <c r="EZ33" s="2">
        <f ca="1">EY33*2-IF(EY33*2&gt;=Solutions!$B$9,Solutions!$B$9,0)</f>
        <v>31638629772535</v>
      </c>
      <c r="FA33" s="2">
        <f ca="1">EZ33*2-IF(EZ33*2&gt;=Solutions!$B$9,Solutions!$B$9,0)</f>
        <v>63277259545070</v>
      </c>
    </row>
    <row r="34" spans="1:157">
      <c r="A34" s="1">
        <v>31</v>
      </c>
      <c r="B34" s="1">
        <f t="shared" si="101"/>
        <v>2147483648</v>
      </c>
      <c r="C34" s="1">
        <f ca="1">MOD(MOD(SUMPRODUCT(--ISODD(INT(C33/D$2:K$2)),D34:K34),Solutions!$B$9)+MOD(SUMPRODUCT(--ISODD(INT(C33/L$2:S$2)),L34:S34),Solutions!$B$9)+MOD(SUMPRODUCT(--ISODD(INT(C33/T$2:AA$2)),T34:AA34),Solutions!$B$9)+MOD(SUMPRODUCT(--ISODD(INT(C33/AB$2:AI$2)),AB34:AI34),Solutions!$B$9)+MOD(SUMPRODUCT(--ISODD(INT(C33/AJ$2:AQ$2)),AJ34:AQ34),Solutions!$B$9)+MOD(SUMPRODUCT(--ISODD(INT(C33/AR$2:AY$2)),AR34:AY34),Solutions!$B$9)+MOD(SUMPRODUCT(--ISODD(INT(C33/AZ$2:BA$2)),AZ34:BA34),Solutions!$B$9),Solutions!$B$9)</f>
        <v>103039462412323</v>
      </c>
      <c r="D34" s="2">
        <f t="shared" ca="1" si="102"/>
        <v>39529568971304</v>
      </c>
      <c r="E34" s="2">
        <f ca="1">D34*2-IF(D34*2&gt;=Solutions!$B$9,Solutions!$B$9,0)</f>
        <v>79059137942608</v>
      </c>
      <c r="F34" s="2">
        <f ca="1">E34*2-IF(E34*2&gt;=Solutions!$B$9,Solutions!$B$9,0)</f>
        <v>38802558371169</v>
      </c>
      <c r="G34" s="2">
        <f ca="1">F34*2-IF(F34*2&gt;=Solutions!$B$9,Solutions!$B$9,0)</f>
        <v>77605116742338</v>
      </c>
      <c r="H34" s="2">
        <f ca="1">G34*2-IF(G34*2&gt;=Solutions!$B$9,Solutions!$B$9,0)</f>
        <v>35894515970629</v>
      </c>
      <c r="I34" s="2">
        <f ca="1">H34*2-IF(H34*2&gt;=Solutions!$B$9,Solutions!$B$9,0)</f>
        <v>71789031941258</v>
      </c>
      <c r="J34" s="2">
        <f ca="1">I34*2-IF(I34*2&gt;=Solutions!$B$9,Solutions!$B$9,0)</f>
        <v>24262346368469</v>
      </c>
      <c r="K34" s="2">
        <f ca="1">J34*2-IF(J34*2&gt;=Solutions!$B$9,Solutions!$B$9,0)</f>
        <v>48524692736938</v>
      </c>
      <c r="L34" s="2">
        <f ca="1">K34*2-IF(K34*2&gt;=Solutions!$B$9,Solutions!$B$9,0)</f>
        <v>97049385473876</v>
      </c>
      <c r="M34" s="2">
        <f ca="1">L34*2-IF(L34*2&gt;=Solutions!$B$9,Solutions!$B$9,0)</f>
        <v>74783053433705</v>
      </c>
      <c r="N34" s="2">
        <f ca="1">M34*2-IF(M34*2&gt;=Solutions!$B$9,Solutions!$B$9,0)</f>
        <v>30250389353363</v>
      </c>
      <c r="O34" s="2">
        <f ca="1">N34*2-IF(N34*2&gt;=Solutions!$B$9,Solutions!$B$9,0)</f>
        <v>60500778706726</v>
      </c>
      <c r="P34" s="2">
        <f ca="1">O34*2-IF(O34*2&gt;=Solutions!$B$9,Solutions!$B$9,0)</f>
        <v>1685839899405</v>
      </c>
      <c r="Q34" s="2">
        <f ca="1">P34*2-IF(P34*2&gt;=Solutions!$B$9,Solutions!$B$9,0)</f>
        <v>3371679798810</v>
      </c>
      <c r="R34" s="2">
        <f ca="1">Q34*2-IF(Q34*2&gt;=Solutions!$B$9,Solutions!$B$9,0)</f>
        <v>6743359597620</v>
      </c>
      <c r="S34" s="2">
        <f ca="1">R34*2-IF(R34*2&gt;=Solutions!$B$9,Solutions!$B$9,0)</f>
        <v>13486719195240</v>
      </c>
      <c r="T34" s="2">
        <f ca="1">S34*2-IF(S34*2&gt;=Solutions!$B$9,Solutions!$B$9,0)</f>
        <v>26973438390480</v>
      </c>
      <c r="U34" s="2">
        <f ca="1">T34*2-IF(T34*2&gt;=Solutions!$B$9,Solutions!$B$9,0)</f>
        <v>53946876780960</v>
      </c>
      <c r="V34" s="2">
        <f ca="1">U34*2-IF(U34*2&gt;=Solutions!$B$9,Solutions!$B$9,0)</f>
        <v>107893753561920</v>
      </c>
      <c r="W34" s="2">
        <f ca="1">V34*2-IF(V34*2&gt;=Solutions!$B$9,Solutions!$B$9,0)</f>
        <v>96471789609793</v>
      </c>
      <c r="X34" s="2">
        <f ca="1">W34*2-IF(W34*2&gt;=Solutions!$B$9,Solutions!$B$9,0)</f>
        <v>73627861705539</v>
      </c>
      <c r="Y34" s="2">
        <f ca="1">X34*2-IF(X34*2&gt;=Solutions!$B$9,Solutions!$B$9,0)</f>
        <v>27940005897031</v>
      </c>
      <c r="Z34" s="2">
        <f ca="1">Y34*2-IF(Y34*2&gt;=Solutions!$B$9,Solutions!$B$9,0)</f>
        <v>55880011794062</v>
      </c>
      <c r="AA34" s="2">
        <f ca="1">Z34*2-IF(Z34*2&gt;=Solutions!$B$9,Solutions!$B$9,0)</f>
        <v>111760023588124</v>
      </c>
      <c r="AB34" s="2">
        <f ca="1">AA34*2-IF(AA34*2&gt;=Solutions!$B$9,Solutions!$B$9,0)</f>
        <v>104204329662201</v>
      </c>
      <c r="AC34" s="2">
        <f ca="1">AB34*2-IF(AB34*2&gt;=Solutions!$B$9,Solutions!$B$9,0)</f>
        <v>89092941810355</v>
      </c>
      <c r="AD34" s="2">
        <f ca="1">AC34*2-IF(AC34*2&gt;=Solutions!$B$9,Solutions!$B$9,0)</f>
        <v>58870166106663</v>
      </c>
      <c r="AE34" s="2">
        <f ca="1">AD34*2-IF(AD34*2&gt;=Solutions!$B$9,Solutions!$B$9,0)</f>
        <v>117740332213326</v>
      </c>
      <c r="AF34" s="2">
        <f ca="1">AE34*2-IF(AE34*2&gt;=Solutions!$B$9,Solutions!$B$9,0)</f>
        <v>116164946912605</v>
      </c>
      <c r="AG34" s="2">
        <f ca="1">AF34*2-IF(AF34*2&gt;=Solutions!$B$9,Solutions!$B$9,0)</f>
        <v>113014176311163</v>
      </c>
      <c r="AH34" s="2">
        <f ca="1">AG34*2-IF(AG34*2&gt;=Solutions!$B$9,Solutions!$B$9,0)</f>
        <v>106712635108279</v>
      </c>
      <c r="AI34" s="2">
        <f ca="1">AH34*2-IF(AH34*2&gt;=Solutions!$B$9,Solutions!$B$9,0)</f>
        <v>94109552702511</v>
      </c>
      <c r="AJ34" s="2">
        <f ca="1">AI34*2-IF(AI34*2&gt;=Solutions!$B$9,Solutions!$B$9,0)</f>
        <v>68903387890975</v>
      </c>
      <c r="AK34" s="2">
        <f ca="1">AJ34*2-IF(AJ34*2&gt;=Solutions!$B$9,Solutions!$B$9,0)</f>
        <v>18491058267903</v>
      </c>
      <c r="AL34" s="2">
        <f ca="1">AK34*2-IF(AK34*2&gt;=Solutions!$B$9,Solutions!$B$9,0)</f>
        <v>36982116535806</v>
      </c>
      <c r="AM34" s="2">
        <f ca="1">AL34*2-IF(AL34*2&gt;=Solutions!$B$9,Solutions!$B$9,0)</f>
        <v>73964233071612</v>
      </c>
      <c r="AN34" s="2">
        <f ca="1">AM34*2-IF(AM34*2&gt;=Solutions!$B$9,Solutions!$B$9,0)</f>
        <v>28612748629177</v>
      </c>
      <c r="AO34" s="2">
        <f ca="1">AN34*2-IF(AN34*2&gt;=Solutions!$B$9,Solutions!$B$9,0)</f>
        <v>57225497258354</v>
      </c>
      <c r="AP34" s="2">
        <f ca="1">AO34*2-IF(AO34*2&gt;=Solutions!$B$9,Solutions!$B$9,0)</f>
        <v>114450994516708</v>
      </c>
      <c r="AQ34" s="2">
        <f ca="1">AP34*2-IF(AP34*2&gt;=Solutions!$B$9,Solutions!$B$9,0)</f>
        <v>109586271519369</v>
      </c>
      <c r="AR34" s="2">
        <f ca="1">AQ34*2-IF(AQ34*2&gt;=Solutions!$B$9,Solutions!$B$9,0)</f>
        <v>99856825524691</v>
      </c>
      <c r="AS34" s="2">
        <f ca="1">AR34*2-IF(AR34*2&gt;=Solutions!$B$9,Solutions!$B$9,0)</f>
        <v>80397933535335</v>
      </c>
      <c r="AT34" s="2">
        <f ca="1">AS34*2-IF(AS34*2&gt;=Solutions!$B$9,Solutions!$B$9,0)</f>
        <v>41480149556623</v>
      </c>
      <c r="AU34" s="2">
        <f ca="1">AT34*2-IF(AT34*2&gt;=Solutions!$B$9,Solutions!$B$9,0)</f>
        <v>82960299113246</v>
      </c>
      <c r="AV34" s="2">
        <f ca="1">AU34*2-IF(AU34*2&gt;=Solutions!$B$9,Solutions!$B$9,0)</f>
        <v>46604880712445</v>
      </c>
      <c r="AW34" s="2">
        <f ca="1">AV34*2-IF(AV34*2&gt;=Solutions!$B$9,Solutions!$B$9,0)</f>
        <v>93209761424890</v>
      </c>
      <c r="AX34" s="2">
        <f ca="1">AW34*2-IF(AW34*2&gt;=Solutions!$B$9,Solutions!$B$9,0)</f>
        <v>67103805335733</v>
      </c>
      <c r="AY34" s="2">
        <f ca="1">AX34*2-IF(AX34*2&gt;=Solutions!$B$9,Solutions!$B$9,0)</f>
        <v>14891893157419</v>
      </c>
      <c r="AZ34" s="2">
        <f ca="1">AY34*2-IF(AY34*2&gt;=Solutions!$B$9,Solutions!$B$9,0)</f>
        <v>29783786314838</v>
      </c>
      <c r="BA34" s="2">
        <f ca="1">AZ34*2-IF(AZ34*2&gt;=Solutions!$B$9,Solutions!$B$9,0)</f>
        <v>59567572629676</v>
      </c>
      <c r="BB34" s="1">
        <f ca="1">MOD(MOD(SUMPRODUCT(--ISODD(INT(BB33/BC$2:BJ$2)),BC34:BJ34),Solutions!$B$9)+MOD(SUMPRODUCT(--ISODD(INT(BB33/BK$2:BR$2)),BK34:BR34),Solutions!$B$9)+MOD(SUMPRODUCT(--ISODD(INT(BB33/BS$2:BZ$2)),BS34:BZ34),Solutions!$B$9)+MOD(SUMPRODUCT(--ISODD(INT(BB33/CA$2:CH$2)),CA34:CH34),Solutions!$B$9)+MOD(SUMPRODUCT(--ISODD(INT(BB33/CI$2:CP$2)),CI34:CP34),Solutions!$B$9)+MOD(SUMPRODUCT(--ISODD(INT(BB33/CQ$2:CX$2)),CQ34:CX34),Solutions!$B$9)+MOD(SUMPRODUCT(--ISODD(INT(BB33/CY$2:CZ$2)),CY34:CZ34),Solutions!$B$9),Solutions!$B$9)</f>
        <v>115599106018711</v>
      </c>
      <c r="BC34" s="2">
        <f t="shared" ca="1" si="103"/>
        <v>39529568971303</v>
      </c>
      <c r="BD34" s="2">
        <f ca="1">BC34*2-IF(BC34*2&gt;=Solutions!$B$9,Solutions!$B$9,0)</f>
        <v>79059137942606</v>
      </c>
      <c r="BE34" s="2">
        <f ca="1">BD34*2-IF(BD34*2&gt;=Solutions!$B$9,Solutions!$B$9,0)</f>
        <v>38802558371165</v>
      </c>
      <c r="BF34" s="2">
        <f ca="1">BE34*2-IF(BE34*2&gt;=Solutions!$B$9,Solutions!$B$9,0)</f>
        <v>77605116742330</v>
      </c>
      <c r="BG34" s="2">
        <f ca="1">BF34*2-IF(BF34*2&gt;=Solutions!$B$9,Solutions!$B$9,0)</f>
        <v>35894515970613</v>
      </c>
      <c r="BH34" s="2">
        <f ca="1">BG34*2-IF(BG34*2&gt;=Solutions!$B$9,Solutions!$B$9,0)</f>
        <v>71789031941226</v>
      </c>
      <c r="BI34" s="2">
        <f ca="1">BH34*2-IF(BH34*2&gt;=Solutions!$B$9,Solutions!$B$9,0)</f>
        <v>24262346368405</v>
      </c>
      <c r="BJ34" s="2">
        <f ca="1">BI34*2-IF(BI34*2&gt;=Solutions!$B$9,Solutions!$B$9,0)</f>
        <v>48524692736810</v>
      </c>
      <c r="BK34" s="2">
        <f ca="1">BJ34*2-IF(BJ34*2&gt;=Solutions!$B$9,Solutions!$B$9,0)</f>
        <v>97049385473620</v>
      </c>
      <c r="BL34" s="2">
        <f ca="1">BK34*2-IF(BK34*2&gt;=Solutions!$B$9,Solutions!$B$9,0)</f>
        <v>74783053433193</v>
      </c>
      <c r="BM34" s="2">
        <f ca="1">BL34*2-IF(BL34*2&gt;=Solutions!$B$9,Solutions!$B$9,0)</f>
        <v>30250389352339</v>
      </c>
      <c r="BN34" s="2">
        <f ca="1">BM34*2-IF(BM34*2&gt;=Solutions!$B$9,Solutions!$B$9,0)</f>
        <v>60500778704678</v>
      </c>
      <c r="BO34" s="2">
        <f ca="1">BN34*2-IF(BN34*2&gt;=Solutions!$B$9,Solutions!$B$9,0)</f>
        <v>1685839895309</v>
      </c>
      <c r="BP34" s="2">
        <f ca="1">BO34*2-IF(BO34*2&gt;=Solutions!$B$9,Solutions!$B$9,0)</f>
        <v>3371679790618</v>
      </c>
      <c r="BQ34" s="2">
        <f ca="1">BP34*2-IF(BP34*2&gt;=Solutions!$B$9,Solutions!$B$9,0)</f>
        <v>6743359581236</v>
      </c>
      <c r="BR34" s="2">
        <f ca="1">BQ34*2-IF(BQ34*2&gt;=Solutions!$B$9,Solutions!$B$9,0)</f>
        <v>13486719162472</v>
      </c>
      <c r="BS34" s="2">
        <f ca="1">BR34*2-IF(BR34*2&gt;=Solutions!$B$9,Solutions!$B$9,0)</f>
        <v>26973438324944</v>
      </c>
      <c r="BT34" s="2">
        <f ca="1">BS34*2-IF(BS34*2&gt;=Solutions!$B$9,Solutions!$B$9,0)</f>
        <v>53946876649888</v>
      </c>
      <c r="BU34" s="2">
        <f ca="1">BT34*2-IF(BT34*2&gt;=Solutions!$B$9,Solutions!$B$9,0)</f>
        <v>107893753299776</v>
      </c>
      <c r="BV34" s="2">
        <f ca="1">BU34*2-IF(BU34*2&gt;=Solutions!$B$9,Solutions!$B$9,0)</f>
        <v>96471789085505</v>
      </c>
      <c r="BW34" s="2">
        <f ca="1">BV34*2-IF(BV34*2&gt;=Solutions!$B$9,Solutions!$B$9,0)</f>
        <v>73627860656963</v>
      </c>
      <c r="BX34" s="2">
        <f ca="1">BW34*2-IF(BW34*2&gt;=Solutions!$B$9,Solutions!$B$9,0)</f>
        <v>27940003799879</v>
      </c>
      <c r="BY34" s="2">
        <f ca="1">BX34*2-IF(BX34*2&gt;=Solutions!$B$9,Solutions!$B$9,0)</f>
        <v>55880007599758</v>
      </c>
      <c r="BZ34" s="2">
        <f ca="1">BY34*2-IF(BY34*2&gt;=Solutions!$B$9,Solutions!$B$9,0)</f>
        <v>111760015199516</v>
      </c>
      <c r="CA34" s="2">
        <f ca="1">BZ34*2-IF(BZ34*2&gt;=Solutions!$B$9,Solutions!$B$9,0)</f>
        <v>104204312884985</v>
      </c>
      <c r="CB34" s="2">
        <f ca="1">CA34*2-IF(CA34*2&gt;=Solutions!$B$9,Solutions!$B$9,0)</f>
        <v>89092908255923</v>
      </c>
      <c r="CC34" s="2">
        <f ca="1">CB34*2-IF(CB34*2&gt;=Solutions!$B$9,Solutions!$B$9,0)</f>
        <v>58870098997799</v>
      </c>
      <c r="CD34" s="2">
        <f ca="1">CC34*2-IF(CC34*2&gt;=Solutions!$B$9,Solutions!$B$9,0)</f>
        <v>117740197995598</v>
      </c>
      <c r="CE34" s="2">
        <f ca="1">CD34*2-IF(CD34*2&gt;=Solutions!$B$9,Solutions!$B$9,0)</f>
        <v>116164678477149</v>
      </c>
      <c r="CF34" s="2">
        <f ca="1">CE34*2-IF(CE34*2&gt;=Solutions!$B$9,Solutions!$B$9,0)</f>
        <v>113013639440251</v>
      </c>
      <c r="CG34" s="2">
        <f ca="1">CF34*2-IF(CF34*2&gt;=Solutions!$B$9,Solutions!$B$9,0)</f>
        <v>106711561366455</v>
      </c>
      <c r="CH34" s="2">
        <f ca="1">CG34*2-IF(CG34*2&gt;=Solutions!$B$9,Solutions!$B$9,0)</f>
        <v>94107405218863</v>
      </c>
      <c r="CI34" s="2">
        <f ca="1">CH34*2-IF(CH34*2&gt;=Solutions!$B$9,Solutions!$B$9,0)</f>
        <v>68899092923679</v>
      </c>
      <c r="CJ34" s="2">
        <f ca="1">CI34*2-IF(CI34*2&gt;=Solutions!$B$9,Solutions!$B$9,0)</f>
        <v>18482468333311</v>
      </c>
      <c r="CK34" s="2">
        <f ca="1">CJ34*2-IF(CJ34*2&gt;=Solutions!$B$9,Solutions!$B$9,0)</f>
        <v>36964936666622</v>
      </c>
      <c r="CL34" s="2">
        <f ca="1">CK34*2-IF(CK34*2&gt;=Solutions!$B$9,Solutions!$B$9,0)</f>
        <v>73929873333244</v>
      </c>
      <c r="CM34" s="2">
        <f ca="1">CL34*2-IF(CL34*2&gt;=Solutions!$B$9,Solutions!$B$9,0)</f>
        <v>28544029152441</v>
      </c>
      <c r="CN34" s="2">
        <f ca="1">CM34*2-IF(CM34*2&gt;=Solutions!$B$9,Solutions!$B$9,0)</f>
        <v>57088058304882</v>
      </c>
      <c r="CO34" s="2">
        <f ca="1">CN34*2-IF(CN34*2&gt;=Solutions!$B$9,Solutions!$B$9,0)</f>
        <v>114176116609764</v>
      </c>
      <c r="CP34" s="2">
        <f ca="1">CO34*2-IF(CO34*2&gt;=Solutions!$B$9,Solutions!$B$9,0)</f>
        <v>109036515705481</v>
      </c>
      <c r="CQ34" s="2">
        <f ca="1">CP34*2-IF(CP34*2&gt;=Solutions!$B$9,Solutions!$B$9,0)</f>
        <v>98757313896915</v>
      </c>
      <c r="CR34" s="2">
        <f ca="1">CQ34*2-IF(CQ34*2&gt;=Solutions!$B$9,Solutions!$B$9,0)</f>
        <v>78198910279783</v>
      </c>
      <c r="CS34" s="2">
        <f ca="1">CR34*2-IF(CR34*2&gt;=Solutions!$B$9,Solutions!$B$9,0)</f>
        <v>37082103045519</v>
      </c>
      <c r="CT34" s="2">
        <f ca="1">CS34*2-IF(CS34*2&gt;=Solutions!$B$9,Solutions!$B$9,0)</f>
        <v>74164206091038</v>
      </c>
      <c r="CU34" s="2">
        <f ca="1">CT34*2-IF(CT34*2&gt;=Solutions!$B$9,Solutions!$B$9,0)</f>
        <v>29012694668029</v>
      </c>
      <c r="CV34" s="2">
        <f ca="1">CU34*2-IF(CU34*2&gt;=Solutions!$B$9,Solutions!$B$9,0)</f>
        <v>58025389336058</v>
      </c>
      <c r="CW34" s="2">
        <f ca="1">CV34*2-IF(CV34*2&gt;=Solutions!$B$9,Solutions!$B$9,0)</f>
        <v>116050778672116</v>
      </c>
      <c r="CX34" s="2">
        <f ca="1">CW34*2-IF(CW34*2&gt;=Solutions!$B$9,Solutions!$B$9,0)</f>
        <v>112785839830185</v>
      </c>
      <c r="CY34" s="2">
        <f ca="1">CX34*2-IF(CX34*2&gt;=Solutions!$B$9,Solutions!$B$9,0)</f>
        <v>106255962146323</v>
      </c>
      <c r="CZ34" s="2">
        <f ca="1">CY34*2-IF(CY34*2&gt;=Solutions!$B$9,Solutions!$B$9,0)</f>
        <v>93196206778599</v>
      </c>
      <c r="DA34" s="1">
        <f t="shared" si="104"/>
        <v>47377</v>
      </c>
      <c r="DB34" s="1">
        <f ca="1">IF(ISODD(DA34),MOD(DB33+MOD(SUMPRODUCT(--ISODD(INT(C34/DD$2:DK$2)),DD34:DK34),Solutions!$B$9)+MOD(SUMPRODUCT(--ISODD(INT(C34/DL$2:DS$2)),DL34:DS34),Solutions!$B$9)+MOD(SUMPRODUCT(--ISODD(INT(C34/DT$2:EA$2)),DT34:EA34),Solutions!$B$9)+MOD(SUMPRODUCT(--ISODD(INT(C34/EB$2:EI$2)),EB34:EI34),Solutions!$B$9)+MOD(SUMPRODUCT(--ISODD(INT(C34/EJ$2:EQ$2)),EJ34:EQ34),Solutions!$B$9)+MOD(SUMPRODUCT(--ISODD(INT(C34/ER$2:EY$2)),ER34:EY34),Solutions!$B$9)+MOD(SUMPRODUCT(--ISODD(INT(C34/EZ$2:FA$2)),EZ34:FA34),Solutions!$B$9),Solutions!$B$9),DB33)</f>
        <v>1865083367259</v>
      </c>
      <c r="DC34" s="1">
        <f ca="1">IF(ISODD(DA34),MOD(MOD(SUMPRODUCT(--ISODD(INT(BB34/DD$2:DK$2)),DD34:DK34),Solutions!$B$9)+MOD(SUMPRODUCT(--ISODD(INT(BB34/DL$2:DS$2)),DL34:DS34),Solutions!$B$9)+MOD(SUMPRODUCT(--ISODD(INT(BB34/DT$2:EA$2)),DT34:EA34),Solutions!$B$9)+MOD(SUMPRODUCT(--ISODD(INT(BB34/EB$2:EI$2)),EB34:EI34),Solutions!$B$9)+MOD(SUMPRODUCT(--ISODD(INT(BB34/EJ$2:EQ$2)),EJ34:EQ34),Solutions!$B$9)+MOD(SUMPRODUCT(--ISODD(INT(BB34/ER$2:EY$2)),ER34:EY34),Solutions!$B$9)+MOD(SUMPRODUCT(--ISODD(INT(BB34/EZ$2:FA$2)),EZ34:FA34),Solutions!$B$9),Solutions!$B$9),DC33)</f>
        <v>22824463601737</v>
      </c>
      <c r="DD34" s="2">
        <f t="shared" ca="1" si="100"/>
        <v>44456173436068</v>
      </c>
      <c r="DE34" s="2">
        <f ca="1">DD34*2-IF(DD34*2&gt;=Solutions!$B$9,Solutions!$B$9,0)</f>
        <v>88912346872136</v>
      </c>
      <c r="DF34" s="2">
        <f ca="1">DE34*2-IF(DE34*2&gt;=Solutions!$B$9,Solutions!$B$9,0)</f>
        <v>58508976230225</v>
      </c>
      <c r="DG34" s="2">
        <f ca="1">DF34*2-IF(DF34*2&gt;=Solutions!$B$9,Solutions!$B$9,0)</f>
        <v>117017952460450</v>
      </c>
      <c r="DH34" s="2">
        <f ca="1">DG34*2-IF(DG34*2&gt;=Solutions!$B$9,Solutions!$B$9,0)</f>
        <v>114720187406853</v>
      </c>
      <c r="DI34" s="2">
        <f ca="1">DH34*2-IF(DH34*2&gt;=Solutions!$B$9,Solutions!$B$9,0)</f>
        <v>110124657299659</v>
      </c>
      <c r="DJ34" s="2">
        <f ca="1">DI34*2-IF(DI34*2&gt;=Solutions!$B$9,Solutions!$B$9,0)</f>
        <v>100933597085271</v>
      </c>
      <c r="DK34" s="2">
        <f ca="1">DJ34*2-IF(DJ34*2&gt;=Solutions!$B$9,Solutions!$B$9,0)</f>
        <v>82551476656495</v>
      </c>
      <c r="DL34" s="2">
        <f ca="1">DK34*2-IF(DK34*2&gt;=Solutions!$B$9,Solutions!$B$9,0)</f>
        <v>45787235798943</v>
      </c>
      <c r="DM34" s="2">
        <f ca="1">DL34*2-IF(DL34*2&gt;=Solutions!$B$9,Solutions!$B$9,0)</f>
        <v>91574471597886</v>
      </c>
      <c r="DN34" s="2">
        <f ca="1">DM34*2-IF(DM34*2&gt;=Solutions!$B$9,Solutions!$B$9,0)</f>
        <v>63833225681725</v>
      </c>
      <c r="DO34" s="2">
        <f ca="1">DN34*2-IF(DN34*2&gt;=Solutions!$B$9,Solutions!$B$9,0)</f>
        <v>8350733849403</v>
      </c>
      <c r="DP34" s="2">
        <f ca="1">DO34*2-IF(DO34*2&gt;=Solutions!$B$9,Solutions!$B$9,0)</f>
        <v>16701467698806</v>
      </c>
      <c r="DQ34" s="2">
        <f ca="1">DP34*2-IF(DP34*2&gt;=Solutions!$B$9,Solutions!$B$9,0)</f>
        <v>33402935397612</v>
      </c>
      <c r="DR34" s="2">
        <f ca="1">DQ34*2-IF(DQ34*2&gt;=Solutions!$B$9,Solutions!$B$9,0)</f>
        <v>66805870795224</v>
      </c>
      <c r="DS34" s="2">
        <f ca="1">DR34*2-IF(DR34*2&gt;=Solutions!$B$9,Solutions!$B$9,0)</f>
        <v>14296024076401</v>
      </c>
      <c r="DT34" s="2">
        <f ca="1">DS34*2-IF(DS34*2&gt;=Solutions!$B$9,Solutions!$B$9,0)</f>
        <v>28592048152802</v>
      </c>
      <c r="DU34" s="2">
        <f ca="1">DT34*2-IF(DT34*2&gt;=Solutions!$B$9,Solutions!$B$9,0)</f>
        <v>57184096305604</v>
      </c>
      <c r="DV34" s="2">
        <f ca="1">DU34*2-IF(DU34*2&gt;=Solutions!$B$9,Solutions!$B$9,0)</f>
        <v>114368192611208</v>
      </c>
      <c r="DW34" s="2">
        <f ca="1">DV34*2-IF(DV34*2&gt;=Solutions!$B$9,Solutions!$B$9,0)</f>
        <v>109420667708369</v>
      </c>
      <c r="DX34" s="2">
        <f ca="1">DW34*2-IF(DW34*2&gt;=Solutions!$B$9,Solutions!$B$9,0)</f>
        <v>99525617902691</v>
      </c>
      <c r="DY34" s="2">
        <f ca="1">DX34*2-IF(DX34*2&gt;=Solutions!$B$9,Solutions!$B$9,0)</f>
        <v>79735518291335</v>
      </c>
      <c r="DZ34" s="2">
        <f ca="1">DY34*2-IF(DY34*2&gt;=Solutions!$B$9,Solutions!$B$9,0)</f>
        <v>40155319068623</v>
      </c>
      <c r="EA34" s="2">
        <f ca="1">DZ34*2-IF(DZ34*2&gt;=Solutions!$B$9,Solutions!$B$9,0)</f>
        <v>80310638137246</v>
      </c>
      <c r="EB34" s="2">
        <f ca="1">EA34*2-IF(EA34*2&gt;=Solutions!$B$9,Solutions!$B$9,0)</f>
        <v>41305558760445</v>
      </c>
      <c r="EC34" s="2">
        <f ca="1">EB34*2-IF(EB34*2&gt;=Solutions!$B$9,Solutions!$B$9,0)</f>
        <v>82611117520890</v>
      </c>
      <c r="ED34" s="2">
        <f ca="1">EC34*2-IF(EC34*2&gt;=Solutions!$B$9,Solutions!$B$9,0)</f>
        <v>45906517527733</v>
      </c>
      <c r="EE34" s="2">
        <f ca="1">ED34*2-IF(ED34*2&gt;=Solutions!$B$9,Solutions!$B$9,0)</f>
        <v>91813035055466</v>
      </c>
      <c r="EF34" s="2">
        <f ca="1">EE34*2-IF(EE34*2&gt;=Solutions!$B$9,Solutions!$B$9,0)</f>
        <v>64310352596885</v>
      </c>
      <c r="EG34" s="2">
        <f ca="1">EF34*2-IF(EF34*2&gt;=Solutions!$B$9,Solutions!$B$9,0)</f>
        <v>9304987679723</v>
      </c>
      <c r="EH34" s="2">
        <f ca="1">EG34*2-IF(EG34*2&gt;=Solutions!$B$9,Solutions!$B$9,0)</f>
        <v>18609975359446</v>
      </c>
      <c r="EI34" s="2">
        <f ca="1">EH34*2-IF(EH34*2&gt;=Solutions!$B$9,Solutions!$B$9,0)</f>
        <v>37219950718892</v>
      </c>
      <c r="EJ34" s="2">
        <f ca="1">EI34*2-IF(EI34*2&gt;=Solutions!$B$9,Solutions!$B$9,0)</f>
        <v>74439901437784</v>
      </c>
      <c r="EK34" s="2">
        <f ca="1">EJ34*2-IF(EJ34*2&gt;=Solutions!$B$9,Solutions!$B$9,0)</f>
        <v>29564085361521</v>
      </c>
      <c r="EL34" s="2">
        <f ca="1">EK34*2-IF(EK34*2&gt;=Solutions!$B$9,Solutions!$B$9,0)</f>
        <v>59128170723042</v>
      </c>
      <c r="EM34" s="2">
        <f ca="1">EL34*2-IF(EL34*2&gt;=Solutions!$B$9,Solutions!$B$9,0)</f>
        <v>118256341446084</v>
      </c>
      <c r="EN34" s="2">
        <f ca="1">EM34*2-IF(EM34*2&gt;=Solutions!$B$9,Solutions!$B$9,0)</f>
        <v>117196965378121</v>
      </c>
      <c r="EO34" s="2">
        <f ca="1">EN34*2-IF(EN34*2&gt;=Solutions!$B$9,Solutions!$B$9,0)</f>
        <v>115078213242195</v>
      </c>
      <c r="EP34" s="2">
        <f ca="1">EO34*2-IF(EO34*2&gt;=Solutions!$B$9,Solutions!$B$9,0)</f>
        <v>110840708970343</v>
      </c>
      <c r="EQ34" s="2">
        <f ca="1">EP34*2-IF(EP34*2&gt;=Solutions!$B$9,Solutions!$B$9,0)</f>
        <v>102365700426639</v>
      </c>
      <c r="ER34" s="2">
        <f ca="1">EQ34*2-IF(EQ34*2&gt;=Solutions!$B$9,Solutions!$B$9,0)</f>
        <v>85415683339231</v>
      </c>
      <c r="ES34" s="2">
        <f ca="1">ER34*2-IF(ER34*2&gt;=Solutions!$B$9,Solutions!$B$9,0)</f>
        <v>51515649164415</v>
      </c>
      <c r="ET34" s="2">
        <f ca="1">ES34*2-IF(ES34*2&gt;=Solutions!$B$9,Solutions!$B$9,0)</f>
        <v>103031298328830</v>
      </c>
      <c r="EU34" s="2">
        <f ca="1">ET34*2-IF(ET34*2&gt;=Solutions!$B$9,Solutions!$B$9,0)</f>
        <v>86746879143613</v>
      </c>
      <c r="EV34" s="2">
        <f ca="1">EU34*2-IF(EU34*2&gt;=Solutions!$B$9,Solutions!$B$9,0)</f>
        <v>54178040773179</v>
      </c>
      <c r="EW34" s="2">
        <f ca="1">EV34*2-IF(EV34*2&gt;=Solutions!$B$9,Solutions!$B$9,0)</f>
        <v>108356081546358</v>
      </c>
      <c r="EX34" s="2">
        <f ca="1">EW34*2-IF(EW34*2&gt;=Solutions!$B$9,Solutions!$B$9,0)</f>
        <v>97396445578669</v>
      </c>
      <c r="EY34" s="2">
        <f ca="1">EX34*2-IF(EX34*2&gt;=Solutions!$B$9,Solutions!$B$9,0)</f>
        <v>75477173643291</v>
      </c>
      <c r="EZ34" s="2">
        <f ca="1">EY34*2-IF(EY34*2&gt;=Solutions!$B$9,Solutions!$B$9,0)</f>
        <v>31638629772535</v>
      </c>
      <c r="FA34" s="2">
        <f ca="1">EZ34*2-IF(EZ34*2&gt;=Solutions!$B$9,Solutions!$B$9,0)</f>
        <v>63277259545070</v>
      </c>
    </row>
    <row r="35" spans="1:157">
      <c r="A35" s="1">
        <v>32</v>
      </c>
      <c r="B35" s="1">
        <f t="shared" si="101"/>
        <v>4294967296</v>
      </c>
      <c r="C35" s="1">
        <f ca="1">MOD(MOD(SUMPRODUCT(--ISODD(INT(C34/D$2:K$2)),D35:K35),Solutions!$B$9)+MOD(SUMPRODUCT(--ISODD(INT(C34/L$2:S$2)),L35:S35),Solutions!$B$9)+MOD(SUMPRODUCT(--ISODD(INT(C34/T$2:AA$2)),T35:AA35),Solutions!$B$9)+MOD(SUMPRODUCT(--ISODD(INT(C34/AB$2:AI$2)),AB35:AI35),Solutions!$B$9)+MOD(SUMPRODUCT(--ISODD(INT(C34/AJ$2:AQ$2)),AJ35:AQ35),Solutions!$B$9)+MOD(SUMPRODUCT(--ISODD(INT(C34/AR$2:AY$2)),AR35:AY35),Solutions!$B$9)+MOD(SUMPRODUCT(--ISODD(INT(C34/AZ$2:BA$2)),AZ35:BA35),Solutions!$B$9),Solutions!$B$9)</f>
        <v>84478084424710</v>
      </c>
      <c r="D35" s="2">
        <f t="shared" ca="1" si="102"/>
        <v>115599106018712</v>
      </c>
      <c r="E35" s="2">
        <f ca="1">D35*2-IF(D35*2&gt;=Solutions!$B$9,Solutions!$B$9,0)</f>
        <v>111882494523377</v>
      </c>
      <c r="F35" s="2">
        <f ca="1">E35*2-IF(E35*2&gt;=Solutions!$B$9,Solutions!$B$9,0)</f>
        <v>104449271532707</v>
      </c>
      <c r="G35" s="2">
        <f ca="1">F35*2-IF(F35*2&gt;=Solutions!$B$9,Solutions!$B$9,0)</f>
        <v>89582825551367</v>
      </c>
      <c r="H35" s="2">
        <f ca="1">G35*2-IF(G35*2&gt;=Solutions!$B$9,Solutions!$B$9,0)</f>
        <v>59849933588687</v>
      </c>
      <c r="I35" s="2">
        <f ca="1">H35*2-IF(H35*2&gt;=Solutions!$B$9,Solutions!$B$9,0)</f>
        <v>384149663327</v>
      </c>
      <c r="J35" s="2">
        <f ca="1">I35*2-IF(I35*2&gt;=Solutions!$B$9,Solutions!$B$9,0)</f>
        <v>768299326654</v>
      </c>
      <c r="K35" s="2">
        <f ca="1">J35*2-IF(J35*2&gt;=Solutions!$B$9,Solutions!$B$9,0)</f>
        <v>1536598653308</v>
      </c>
      <c r="L35" s="2">
        <f ca="1">K35*2-IF(K35*2&gt;=Solutions!$B$9,Solutions!$B$9,0)</f>
        <v>3073197306616</v>
      </c>
      <c r="M35" s="2">
        <f ca="1">L35*2-IF(L35*2&gt;=Solutions!$B$9,Solutions!$B$9,0)</f>
        <v>6146394613232</v>
      </c>
      <c r="N35" s="2">
        <f ca="1">M35*2-IF(M35*2&gt;=Solutions!$B$9,Solutions!$B$9,0)</f>
        <v>12292789226464</v>
      </c>
      <c r="O35" s="2">
        <f ca="1">N35*2-IF(N35*2&gt;=Solutions!$B$9,Solutions!$B$9,0)</f>
        <v>24585578452928</v>
      </c>
      <c r="P35" s="2">
        <f ca="1">O35*2-IF(O35*2&gt;=Solutions!$B$9,Solutions!$B$9,0)</f>
        <v>49171156905856</v>
      </c>
      <c r="Q35" s="2">
        <f ca="1">P35*2-IF(P35*2&gt;=Solutions!$B$9,Solutions!$B$9,0)</f>
        <v>98342313811712</v>
      </c>
      <c r="R35" s="2">
        <f ca="1">Q35*2-IF(Q35*2&gt;=Solutions!$B$9,Solutions!$B$9,0)</f>
        <v>77368910109377</v>
      </c>
      <c r="S35" s="2">
        <f ca="1">R35*2-IF(R35*2&gt;=Solutions!$B$9,Solutions!$B$9,0)</f>
        <v>35422102704707</v>
      </c>
      <c r="T35" s="2">
        <f ca="1">S35*2-IF(S35*2&gt;=Solutions!$B$9,Solutions!$B$9,0)</f>
        <v>70844205409414</v>
      </c>
      <c r="U35" s="2">
        <f ca="1">T35*2-IF(T35*2&gt;=Solutions!$B$9,Solutions!$B$9,0)</f>
        <v>22372693304781</v>
      </c>
      <c r="V35" s="2">
        <f ca="1">U35*2-IF(U35*2&gt;=Solutions!$B$9,Solutions!$B$9,0)</f>
        <v>44745386609562</v>
      </c>
      <c r="W35" s="2">
        <f ca="1">V35*2-IF(V35*2&gt;=Solutions!$B$9,Solutions!$B$9,0)</f>
        <v>89490773219124</v>
      </c>
      <c r="X35" s="2">
        <f ca="1">W35*2-IF(W35*2&gt;=Solutions!$B$9,Solutions!$B$9,0)</f>
        <v>59665828924201</v>
      </c>
      <c r="Y35" s="2">
        <f ca="1">X35*2-IF(X35*2&gt;=Solutions!$B$9,Solutions!$B$9,0)</f>
        <v>15940334355</v>
      </c>
      <c r="Z35" s="2">
        <f ca="1">Y35*2-IF(Y35*2&gt;=Solutions!$B$9,Solutions!$B$9,0)</f>
        <v>31880668710</v>
      </c>
      <c r="AA35" s="2">
        <f ca="1">Z35*2-IF(Z35*2&gt;=Solutions!$B$9,Solutions!$B$9,0)</f>
        <v>63761337420</v>
      </c>
      <c r="AB35" s="2">
        <f ca="1">AA35*2-IF(AA35*2&gt;=Solutions!$B$9,Solutions!$B$9,0)</f>
        <v>127522674840</v>
      </c>
      <c r="AC35" s="2">
        <f ca="1">AB35*2-IF(AB35*2&gt;=Solutions!$B$9,Solutions!$B$9,0)</f>
        <v>255045349680</v>
      </c>
      <c r="AD35" s="2">
        <f ca="1">AC35*2-IF(AC35*2&gt;=Solutions!$B$9,Solutions!$B$9,0)</f>
        <v>510090699360</v>
      </c>
      <c r="AE35" s="2">
        <f ca="1">AD35*2-IF(AD35*2&gt;=Solutions!$B$9,Solutions!$B$9,0)</f>
        <v>1020181398720</v>
      </c>
      <c r="AF35" s="2">
        <f ca="1">AE35*2-IF(AE35*2&gt;=Solutions!$B$9,Solutions!$B$9,0)</f>
        <v>2040362797440</v>
      </c>
      <c r="AG35" s="2">
        <f ca="1">AF35*2-IF(AF35*2&gt;=Solutions!$B$9,Solutions!$B$9,0)</f>
        <v>4080725594880</v>
      </c>
      <c r="AH35" s="2">
        <f ca="1">AG35*2-IF(AG35*2&gt;=Solutions!$B$9,Solutions!$B$9,0)</f>
        <v>8161451189760</v>
      </c>
      <c r="AI35" s="2">
        <f ca="1">AH35*2-IF(AH35*2&gt;=Solutions!$B$9,Solutions!$B$9,0)</f>
        <v>16322902379520</v>
      </c>
      <c r="AJ35" s="2">
        <f ca="1">AI35*2-IF(AI35*2&gt;=Solutions!$B$9,Solutions!$B$9,0)</f>
        <v>32645804759040</v>
      </c>
      <c r="AK35" s="2">
        <f ca="1">AJ35*2-IF(AJ35*2&gt;=Solutions!$B$9,Solutions!$B$9,0)</f>
        <v>65291609518080</v>
      </c>
      <c r="AL35" s="2">
        <f ca="1">AK35*2-IF(AK35*2&gt;=Solutions!$B$9,Solutions!$B$9,0)</f>
        <v>11267501522113</v>
      </c>
      <c r="AM35" s="2">
        <f ca="1">AL35*2-IF(AL35*2&gt;=Solutions!$B$9,Solutions!$B$9,0)</f>
        <v>22535003044226</v>
      </c>
      <c r="AN35" s="2">
        <f ca="1">AM35*2-IF(AM35*2&gt;=Solutions!$B$9,Solutions!$B$9,0)</f>
        <v>45070006088452</v>
      </c>
      <c r="AO35" s="2">
        <f ca="1">AN35*2-IF(AN35*2&gt;=Solutions!$B$9,Solutions!$B$9,0)</f>
        <v>90140012176904</v>
      </c>
      <c r="AP35" s="2">
        <f ca="1">AO35*2-IF(AO35*2&gt;=Solutions!$B$9,Solutions!$B$9,0)</f>
        <v>60964306839761</v>
      </c>
      <c r="AQ35" s="2">
        <f ca="1">AP35*2-IF(AP35*2&gt;=Solutions!$B$9,Solutions!$B$9,0)</f>
        <v>2612896165475</v>
      </c>
      <c r="AR35" s="2">
        <f ca="1">AQ35*2-IF(AQ35*2&gt;=Solutions!$B$9,Solutions!$B$9,0)</f>
        <v>5225792330950</v>
      </c>
      <c r="AS35" s="2">
        <f ca="1">AR35*2-IF(AR35*2&gt;=Solutions!$B$9,Solutions!$B$9,0)</f>
        <v>10451584661900</v>
      </c>
      <c r="AT35" s="2">
        <f ca="1">AS35*2-IF(AS35*2&gt;=Solutions!$B$9,Solutions!$B$9,0)</f>
        <v>20903169323800</v>
      </c>
      <c r="AU35" s="2">
        <f ca="1">AT35*2-IF(AT35*2&gt;=Solutions!$B$9,Solutions!$B$9,0)</f>
        <v>41806338647600</v>
      </c>
      <c r="AV35" s="2">
        <f ca="1">AU35*2-IF(AU35*2&gt;=Solutions!$B$9,Solutions!$B$9,0)</f>
        <v>83612677295200</v>
      </c>
      <c r="AW35" s="2">
        <f ca="1">AV35*2-IF(AV35*2&gt;=Solutions!$B$9,Solutions!$B$9,0)</f>
        <v>47909637076353</v>
      </c>
      <c r="AX35" s="2">
        <f ca="1">AW35*2-IF(AW35*2&gt;=Solutions!$B$9,Solutions!$B$9,0)</f>
        <v>95819274152706</v>
      </c>
      <c r="AY35" s="2">
        <f ca="1">AX35*2-IF(AX35*2&gt;=Solutions!$B$9,Solutions!$B$9,0)</f>
        <v>72322830791365</v>
      </c>
      <c r="AZ35" s="2">
        <f ca="1">AY35*2-IF(AY35*2&gt;=Solutions!$B$9,Solutions!$B$9,0)</f>
        <v>25329944068683</v>
      </c>
      <c r="BA35" s="2">
        <f ca="1">AZ35*2-IF(AZ35*2&gt;=Solutions!$B$9,Solutions!$B$9,0)</f>
        <v>50659888137366</v>
      </c>
      <c r="BB35" s="1">
        <f ca="1">MOD(MOD(SUMPRODUCT(--ISODD(INT(BB34/BC$2:BJ$2)),BC35:BJ35),Solutions!$B$9)+MOD(SUMPRODUCT(--ISODD(INT(BB34/BK$2:BR$2)),BK35:BR35),Solutions!$B$9)+MOD(SUMPRODUCT(--ISODD(INT(BB34/BS$2:BZ$2)),BS35:BZ35),Solutions!$B$9)+MOD(SUMPRODUCT(--ISODD(INT(BB34/CA$2:CH$2)),CA35:CH35),Solutions!$B$9)+MOD(SUMPRODUCT(--ISODD(INT(BB34/CI$2:CP$2)),CI35:CP35),Solutions!$B$9)+MOD(SUMPRODUCT(--ISODD(INT(BB34/CQ$2:CX$2)),CQ35:CX35),Solutions!$B$9)+MOD(SUMPRODUCT(--ISODD(INT(BB34/CY$2:CZ$2)),CY35:CZ35),Solutions!$B$9),Solutions!$B$9)</f>
        <v>83616479176784</v>
      </c>
      <c r="BC35" s="2">
        <f t="shared" ca="1" si="103"/>
        <v>115599106018711</v>
      </c>
      <c r="BD35" s="2">
        <f ca="1">BC35*2-IF(BC35*2&gt;=Solutions!$B$9,Solutions!$B$9,0)</f>
        <v>111882494523375</v>
      </c>
      <c r="BE35" s="2">
        <f ca="1">BD35*2-IF(BD35*2&gt;=Solutions!$B$9,Solutions!$B$9,0)</f>
        <v>104449271532703</v>
      </c>
      <c r="BF35" s="2">
        <f ca="1">BE35*2-IF(BE35*2&gt;=Solutions!$B$9,Solutions!$B$9,0)</f>
        <v>89582825551359</v>
      </c>
      <c r="BG35" s="2">
        <f ca="1">BF35*2-IF(BF35*2&gt;=Solutions!$B$9,Solutions!$B$9,0)</f>
        <v>59849933588671</v>
      </c>
      <c r="BH35" s="2">
        <f ca="1">BG35*2-IF(BG35*2&gt;=Solutions!$B$9,Solutions!$B$9,0)</f>
        <v>384149663295</v>
      </c>
      <c r="BI35" s="2">
        <f ca="1">BH35*2-IF(BH35*2&gt;=Solutions!$B$9,Solutions!$B$9,0)</f>
        <v>768299326590</v>
      </c>
      <c r="BJ35" s="2">
        <f ca="1">BI35*2-IF(BI35*2&gt;=Solutions!$B$9,Solutions!$B$9,0)</f>
        <v>1536598653180</v>
      </c>
      <c r="BK35" s="2">
        <f ca="1">BJ35*2-IF(BJ35*2&gt;=Solutions!$B$9,Solutions!$B$9,0)</f>
        <v>3073197306360</v>
      </c>
      <c r="BL35" s="2">
        <f ca="1">BK35*2-IF(BK35*2&gt;=Solutions!$B$9,Solutions!$B$9,0)</f>
        <v>6146394612720</v>
      </c>
      <c r="BM35" s="2">
        <f ca="1">BL35*2-IF(BL35*2&gt;=Solutions!$B$9,Solutions!$B$9,0)</f>
        <v>12292789225440</v>
      </c>
      <c r="BN35" s="2">
        <f ca="1">BM35*2-IF(BM35*2&gt;=Solutions!$B$9,Solutions!$B$9,0)</f>
        <v>24585578450880</v>
      </c>
      <c r="BO35" s="2">
        <f ca="1">BN35*2-IF(BN35*2&gt;=Solutions!$B$9,Solutions!$B$9,0)</f>
        <v>49171156901760</v>
      </c>
      <c r="BP35" s="2">
        <f ca="1">BO35*2-IF(BO35*2&gt;=Solutions!$B$9,Solutions!$B$9,0)</f>
        <v>98342313803520</v>
      </c>
      <c r="BQ35" s="2">
        <f ca="1">BP35*2-IF(BP35*2&gt;=Solutions!$B$9,Solutions!$B$9,0)</f>
        <v>77368910092993</v>
      </c>
      <c r="BR35" s="2">
        <f ca="1">BQ35*2-IF(BQ35*2&gt;=Solutions!$B$9,Solutions!$B$9,0)</f>
        <v>35422102671939</v>
      </c>
      <c r="BS35" s="2">
        <f ca="1">BR35*2-IF(BR35*2&gt;=Solutions!$B$9,Solutions!$B$9,0)</f>
        <v>70844205343878</v>
      </c>
      <c r="BT35" s="2">
        <f ca="1">BS35*2-IF(BS35*2&gt;=Solutions!$B$9,Solutions!$B$9,0)</f>
        <v>22372693173709</v>
      </c>
      <c r="BU35" s="2">
        <f ca="1">BT35*2-IF(BT35*2&gt;=Solutions!$B$9,Solutions!$B$9,0)</f>
        <v>44745386347418</v>
      </c>
      <c r="BV35" s="2">
        <f ca="1">BU35*2-IF(BU35*2&gt;=Solutions!$B$9,Solutions!$B$9,0)</f>
        <v>89490772694836</v>
      </c>
      <c r="BW35" s="2">
        <f ca="1">BV35*2-IF(BV35*2&gt;=Solutions!$B$9,Solutions!$B$9,0)</f>
        <v>59665827875625</v>
      </c>
      <c r="BX35" s="2">
        <f ca="1">BW35*2-IF(BW35*2&gt;=Solutions!$B$9,Solutions!$B$9,0)</f>
        <v>15938237203</v>
      </c>
      <c r="BY35" s="2">
        <f ca="1">BX35*2-IF(BX35*2&gt;=Solutions!$B$9,Solutions!$B$9,0)</f>
        <v>31876474406</v>
      </c>
      <c r="BZ35" s="2">
        <f ca="1">BY35*2-IF(BY35*2&gt;=Solutions!$B$9,Solutions!$B$9,0)</f>
        <v>63752948812</v>
      </c>
      <c r="CA35" s="2">
        <f ca="1">BZ35*2-IF(BZ35*2&gt;=Solutions!$B$9,Solutions!$B$9,0)</f>
        <v>127505897624</v>
      </c>
      <c r="CB35" s="2">
        <f ca="1">CA35*2-IF(CA35*2&gt;=Solutions!$B$9,Solutions!$B$9,0)</f>
        <v>255011795248</v>
      </c>
      <c r="CC35" s="2">
        <f ca="1">CB35*2-IF(CB35*2&gt;=Solutions!$B$9,Solutions!$B$9,0)</f>
        <v>510023590496</v>
      </c>
      <c r="CD35" s="2">
        <f ca="1">CC35*2-IF(CC35*2&gt;=Solutions!$B$9,Solutions!$B$9,0)</f>
        <v>1020047180992</v>
      </c>
      <c r="CE35" s="2">
        <f ca="1">CD35*2-IF(CD35*2&gt;=Solutions!$B$9,Solutions!$B$9,0)</f>
        <v>2040094361984</v>
      </c>
      <c r="CF35" s="2">
        <f ca="1">CE35*2-IF(CE35*2&gt;=Solutions!$B$9,Solutions!$B$9,0)</f>
        <v>4080188723968</v>
      </c>
      <c r="CG35" s="2">
        <f ca="1">CF35*2-IF(CF35*2&gt;=Solutions!$B$9,Solutions!$B$9,0)</f>
        <v>8160377447936</v>
      </c>
      <c r="CH35" s="2">
        <f ca="1">CG35*2-IF(CG35*2&gt;=Solutions!$B$9,Solutions!$B$9,0)</f>
        <v>16320754895872</v>
      </c>
      <c r="CI35" s="2">
        <f ca="1">CH35*2-IF(CH35*2&gt;=Solutions!$B$9,Solutions!$B$9,0)</f>
        <v>32641509791744</v>
      </c>
      <c r="CJ35" s="2">
        <f ca="1">CI35*2-IF(CI35*2&gt;=Solutions!$B$9,Solutions!$B$9,0)</f>
        <v>65283019583488</v>
      </c>
      <c r="CK35" s="2">
        <f ca="1">CJ35*2-IF(CJ35*2&gt;=Solutions!$B$9,Solutions!$B$9,0)</f>
        <v>11250321652929</v>
      </c>
      <c r="CL35" s="2">
        <f ca="1">CK35*2-IF(CK35*2&gt;=Solutions!$B$9,Solutions!$B$9,0)</f>
        <v>22500643305858</v>
      </c>
      <c r="CM35" s="2">
        <f ca="1">CL35*2-IF(CL35*2&gt;=Solutions!$B$9,Solutions!$B$9,0)</f>
        <v>45001286611716</v>
      </c>
      <c r="CN35" s="2">
        <f ca="1">CM35*2-IF(CM35*2&gt;=Solutions!$B$9,Solutions!$B$9,0)</f>
        <v>90002573223432</v>
      </c>
      <c r="CO35" s="2">
        <f ca="1">CN35*2-IF(CN35*2&gt;=Solutions!$B$9,Solutions!$B$9,0)</f>
        <v>60689428932817</v>
      </c>
      <c r="CP35" s="2">
        <f ca="1">CO35*2-IF(CO35*2&gt;=Solutions!$B$9,Solutions!$B$9,0)</f>
        <v>2063140351587</v>
      </c>
      <c r="CQ35" s="2">
        <f ca="1">CP35*2-IF(CP35*2&gt;=Solutions!$B$9,Solutions!$B$9,0)</f>
        <v>4126280703174</v>
      </c>
      <c r="CR35" s="2">
        <f ca="1">CQ35*2-IF(CQ35*2&gt;=Solutions!$B$9,Solutions!$B$9,0)</f>
        <v>8252561406348</v>
      </c>
      <c r="CS35" s="2">
        <f ca="1">CR35*2-IF(CR35*2&gt;=Solutions!$B$9,Solutions!$B$9,0)</f>
        <v>16505122812696</v>
      </c>
      <c r="CT35" s="2">
        <f ca="1">CS35*2-IF(CS35*2&gt;=Solutions!$B$9,Solutions!$B$9,0)</f>
        <v>33010245625392</v>
      </c>
      <c r="CU35" s="2">
        <f ca="1">CT35*2-IF(CT35*2&gt;=Solutions!$B$9,Solutions!$B$9,0)</f>
        <v>66020491250784</v>
      </c>
      <c r="CV35" s="2">
        <f ca="1">CU35*2-IF(CU35*2&gt;=Solutions!$B$9,Solutions!$B$9,0)</f>
        <v>12725264987521</v>
      </c>
      <c r="CW35" s="2">
        <f ca="1">CV35*2-IF(CV35*2&gt;=Solutions!$B$9,Solutions!$B$9,0)</f>
        <v>25450529975042</v>
      </c>
      <c r="CX35" s="2">
        <f ca="1">CW35*2-IF(CW35*2&gt;=Solutions!$B$9,Solutions!$B$9,0)</f>
        <v>50901059950084</v>
      </c>
      <c r="CY35" s="2">
        <f ca="1">CX35*2-IF(CX35*2&gt;=Solutions!$B$9,Solutions!$B$9,0)</f>
        <v>101802119900168</v>
      </c>
      <c r="CZ35" s="2">
        <f ca="1">CY35*2-IF(CY35*2&gt;=Solutions!$B$9,Solutions!$B$9,0)</f>
        <v>84288522286289</v>
      </c>
      <c r="DA35" s="1">
        <f t="shared" si="104"/>
        <v>23688</v>
      </c>
      <c r="DB35" s="1">
        <f ca="1">IF(ISODD(DA35),MOD(DB34+MOD(SUMPRODUCT(--ISODD(INT(C35/DD$2:DK$2)),DD35:DK35),Solutions!$B$9)+MOD(SUMPRODUCT(--ISODD(INT(C35/DL$2:DS$2)),DL35:DS35),Solutions!$B$9)+MOD(SUMPRODUCT(--ISODD(INT(C35/DT$2:EA$2)),DT35:EA35),Solutions!$B$9)+MOD(SUMPRODUCT(--ISODD(INT(C35/EB$2:EI$2)),EB35:EI35),Solutions!$B$9)+MOD(SUMPRODUCT(--ISODD(INT(C35/EJ$2:EQ$2)),EJ35:EQ35),Solutions!$B$9)+MOD(SUMPRODUCT(--ISODD(INT(C35/ER$2:EY$2)),ER35:EY35),Solutions!$B$9)+MOD(SUMPRODUCT(--ISODD(INT(C35/EZ$2:FA$2)),EZ35:FA35),Solutions!$B$9),Solutions!$B$9),DB34)</f>
        <v>1865083367259</v>
      </c>
      <c r="DC35" s="1">
        <f ca="1">IF(ISODD(DA35),MOD(MOD(SUMPRODUCT(--ISODD(INT(BB35/DD$2:DK$2)),DD35:DK35),Solutions!$B$9)+MOD(SUMPRODUCT(--ISODD(INT(BB35/DL$2:DS$2)),DL35:DS35),Solutions!$B$9)+MOD(SUMPRODUCT(--ISODD(INT(BB35/DT$2:EA$2)),DT35:EA35),Solutions!$B$9)+MOD(SUMPRODUCT(--ISODD(INT(BB35/EB$2:EI$2)),EB35:EI35),Solutions!$B$9)+MOD(SUMPRODUCT(--ISODD(INT(BB35/EJ$2:EQ$2)),EJ35:EQ35),Solutions!$B$9)+MOD(SUMPRODUCT(--ISODD(INT(BB35/ER$2:EY$2)),ER35:EY35),Solutions!$B$9)+MOD(SUMPRODUCT(--ISODD(INT(BB35/EZ$2:FA$2)),EZ35:FA35),Solutions!$B$9),Solutions!$B$9),DC34)</f>
        <v>22824463601737</v>
      </c>
      <c r="DD35" s="2">
        <f t="shared" ca="1" si="100"/>
        <v>22824463601737</v>
      </c>
      <c r="DE35" s="2">
        <f ca="1">DD35*2-IF(DD35*2&gt;=Solutions!$B$9,Solutions!$B$9,0)</f>
        <v>45648927203474</v>
      </c>
      <c r="DF35" s="2">
        <f ca="1">DE35*2-IF(DE35*2&gt;=Solutions!$B$9,Solutions!$B$9,0)</f>
        <v>91297854406948</v>
      </c>
      <c r="DG35" s="2">
        <f ca="1">DF35*2-IF(DF35*2&gt;=Solutions!$B$9,Solutions!$B$9,0)</f>
        <v>63279991299849</v>
      </c>
      <c r="DH35" s="2">
        <f ca="1">DG35*2-IF(DG35*2&gt;=Solutions!$B$9,Solutions!$B$9,0)</f>
        <v>7244265085651</v>
      </c>
      <c r="DI35" s="2">
        <f ca="1">DH35*2-IF(DH35*2&gt;=Solutions!$B$9,Solutions!$B$9,0)</f>
        <v>14488530171302</v>
      </c>
      <c r="DJ35" s="2">
        <f ca="1">DI35*2-IF(DI35*2&gt;=Solutions!$B$9,Solutions!$B$9,0)</f>
        <v>28977060342604</v>
      </c>
      <c r="DK35" s="2">
        <f ca="1">DJ35*2-IF(DJ35*2&gt;=Solutions!$B$9,Solutions!$B$9,0)</f>
        <v>57954120685208</v>
      </c>
      <c r="DL35" s="2">
        <f ca="1">DK35*2-IF(DK35*2&gt;=Solutions!$B$9,Solutions!$B$9,0)</f>
        <v>115908241370416</v>
      </c>
      <c r="DM35" s="2">
        <f ca="1">DL35*2-IF(DL35*2&gt;=Solutions!$B$9,Solutions!$B$9,0)</f>
        <v>112500765226785</v>
      </c>
      <c r="DN35" s="2">
        <f ca="1">DM35*2-IF(DM35*2&gt;=Solutions!$B$9,Solutions!$B$9,0)</f>
        <v>105685812939523</v>
      </c>
      <c r="DO35" s="2">
        <f ca="1">DN35*2-IF(DN35*2&gt;=Solutions!$B$9,Solutions!$B$9,0)</f>
        <v>92055908364999</v>
      </c>
      <c r="DP35" s="2">
        <f ca="1">DO35*2-IF(DO35*2&gt;=Solutions!$B$9,Solutions!$B$9,0)</f>
        <v>64796099215951</v>
      </c>
      <c r="DQ35" s="2">
        <f ca="1">DP35*2-IF(DP35*2&gt;=Solutions!$B$9,Solutions!$B$9,0)</f>
        <v>10276480917855</v>
      </c>
      <c r="DR35" s="2">
        <f ca="1">DQ35*2-IF(DQ35*2&gt;=Solutions!$B$9,Solutions!$B$9,0)</f>
        <v>20552961835710</v>
      </c>
      <c r="DS35" s="2">
        <f ca="1">DR35*2-IF(DR35*2&gt;=Solutions!$B$9,Solutions!$B$9,0)</f>
        <v>41105923671420</v>
      </c>
      <c r="DT35" s="2">
        <f ca="1">DS35*2-IF(DS35*2&gt;=Solutions!$B$9,Solutions!$B$9,0)</f>
        <v>82211847342840</v>
      </c>
      <c r="DU35" s="2">
        <f ca="1">DT35*2-IF(DT35*2&gt;=Solutions!$B$9,Solutions!$B$9,0)</f>
        <v>45107977171633</v>
      </c>
      <c r="DV35" s="2">
        <f ca="1">DU35*2-IF(DU35*2&gt;=Solutions!$B$9,Solutions!$B$9,0)</f>
        <v>90215954343266</v>
      </c>
      <c r="DW35" s="2">
        <f ca="1">DV35*2-IF(DV35*2&gt;=Solutions!$B$9,Solutions!$B$9,0)</f>
        <v>61116191172485</v>
      </c>
      <c r="DX35" s="2">
        <f ca="1">DW35*2-IF(DW35*2&gt;=Solutions!$B$9,Solutions!$B$9,0)</f>
        <v>2916664830923</v>
      </c>
      <c r="DY35" s="2">
        <f ca="1">DX35*2-IF(DX35*2&gt;=Solutions!$B$9,Solutions!$B$9,0)</f>
        <v>5833329661846</v>
      </c>
      <c r="DZ35" s="2">
        <f ca="1">DY35*2-IF(DY35*2&gt;=Solutions!$B$9,Solutions!$B$9,0)</f>
        <v>11666659323692</v>
      </c>
      <c r="EA35" s="2">
        <f ca="1">DZ35*2-IF(DZ35*2&gt;=Solutions!$B$9,Solutions!$B$9,0)</f>
        <v>23333318647384</v>
      </c>
      <c r="EB35" s="2">
        <f ca="1">EA35*2-IF(EA35*2&gt;=Solutions!$B$9,Solutions!$B$9,0)</f>
        <v>46666637294768</v>
      </c>
      <c r="EC35" s="2">
        <f ca="1">EB35*2-IF(EB35*2&gt;=Solutions!$B$9,Solutions!$B$9,0)</f>
        <v>93333274589536</v>
      </c>
      <c r="ED35" s="2">
        <f ca="1">EC35*2-IF(EC35*2&gt;=Solutions!$B$9,Solutions!$B$9,0)</f>
        <v>67350831665025</v>
      </c>
      <c r="EE35" s="2">
        <f ca="1">ED35*2-IF(ED35*2&gt;=Solutions!$B$9,Solutions!$B$9,0)</f>
        <v>15385945816003</v>
      </c>
      <c r="EF35" s="2">
        <f ca="1">EE35*2-IF(EE35*2&gt;=Solutions!$B$9,Solutions!$B$9,0)</f>
        <v>30771891632006</v>
      </c>
      <c r="EG35" s="2">
        <f ca="1">EF35*2-IF(EF35*2&gt;=Solutions!$B$9,Solutions!$B$9,0)</f>
        <v>61543783264012</v>
      </c>
      <c r="EH35" s="2">
        <f ca="1">EG35*2-IF(EG35*2&gt;=Solutions!$B$9,Solutions!$B$9,0)</f>
        <v>3771849013977</v>
      </c>
      <c r="EI35" s="2">
        <f ca="1">EH35*2-IF(EH35*2&gt;=Solutions!$B$9,Solutions!$B$9,0)</f>
        <v>7543698027954</v>
      </c>
      <c r="EJ35" s="2">
        <f ca="1">EI35*2-IF(EI35*2&gt;=Solutions!$B$9,Solutions!$B$9,0)</f>
        <v>15087396055908</v>
      </c>
      <c r="EK35" s="2">
        <f ca="1">EJ35*2-IF(EJ35*2&gt;=Solutions!$B$9,Solutions!$B$9,0)</f>
        <v>30174792111816</v>
      </c>
      <c r="EL35" s="2">
        <f ca="1">EK35*2-IF(EK35*2&gt;=Solutions!$B$9,Solutions!$B$9,0)</f>
        <v>60349584223632</v>
      </c>
      <c r="EM35" s="2">
        <f ca="1">EL35*2-IF(EL35*2&gt;=Solutions!$B$9,Solutions!$B$9,0)</f>
        <v>1383450933217</v>
      </c>
      <c r="EN35" s="2">
        <f ca="1">EM35*2-IF(EM35*2&gt;=Solutions!$B$9,Solutions!$B$9,0)</f>
        <v>2766901866434</v>
      </c>
      <c r="EO35" s="2">
        <f ca="1">EN35*2-IF(EN35*2&gt;=Solutions!$B$9,Solutions!$B$9,0)</f>
        <v>5533803732868</v>
      </c>
      <c r="EP35" s="2">
        <f ca="1">EO35*2-IF(EO35*2&gt;=Solutions!$B$9,Solutions!$B$9,0)</f>
        <v>11067607465736</v>
      </c>
      <c r="EQ35" s="2">
        <f ca="1">EP35*2-IF(EP35*2&gt;=Solutions!$B$9,Solutions!$B$9,0)</f>
        <v>22135214931472</v>
      </c>
      <c r="ER35" s="2">
        <f ca="1">EQ35*2-IF(EQ35*2&gt;=Solutions!$B$9,Solutions!$B$9,0)</f>
        <v>44270429862944</v>
      </c>
      <c r="ES35" s="2">
        <f ca="1">ER35*2-IF(ER35*2&gt;=Solutions!$B$9,Solutions!$B$9,0)</f>
        <v>88540859725888</v>
      </c>
      <c r="ET35" s="2">
        <f ca="1">ES35*2-IF(ES35*2&gt;=Solutions!$B$9,Solutions!$B$9,0)</f>
        <v>57766001937729</v>
      </c>
      <c r="EU35" s="2">
        <f ca="1">ET35*2-IF(ET35*2&gt;=Solutions!$B$9,Solutions!$B$9,0)</f>
        <v>115532003875458</v>
      </c>
      <c r="EV35" s="2">
        <f ca="1">EU35*2-IF(EU35*2&gt;=Solutions!$B$9,Solutions!$B$9,0)</f>
        <v>111748290236869</v>
      </c>
      <c r="EW35" s="2">
        <f ca="1">EV35*2-IF(EV35*2&gt;=Solutions!$B$9,Solutions!$B$9,0)</f>
        <v>104180862959691</v>
      </c>
      <c r="EX35" s="2">
        <f ca="1">EW35*2-IF(EW35*2&gt;=Solutions!$B$9,Solutions!$B$9,0)</f>
        <v>89046008405335</v>
      </c>
      <c r="EY35" s="2">
        <f ca="1">EX35*2-IF(EX35*2&gt;=Solutions!$B$9,Solutions!$B$9,0)</f>
        <v>58776299296623</v>
      </c>
      <c r="EZ35" s="2">
        <f ca="1">EY35*2-IF(EY35*2&gt;=Solutions!$B$9,Solutions!$B$9,0)</f>
        <v>117552598593246</v>
      </c>
      <c r="FA35" s="2">
        <f ca="1">EZ35*2-IF(EZ35*2&gt;=Solutions!$B$9,Solutions!$B$9,0)</f>
        <v>115789479672445</v>
      </c>
    </row>
    <row r="36" spans="1:157">
      <c r="A36" s="1">
        <v>33</v>
      </c>
      <c r="B36" s="1">
        <f t="shared" si="101"/>
        <v>8589934592</v>
      </c>
      <c r="C36" s="1">
        <f ca="1">MOD(MOD(SUMPRODUCT(--ISODD(INT(C35/D$2:K$2)),D36:K36),Solutions!$B$9)+MOD(SUMPRODUCT(--ISODD(INT(C35/L$2:S$2)),L36:S36),Solutions!$B$9)+MOD(SUMPRODUCT(--ISODD(INT(C35/T$2:AA$2)),T36:AA36),Solutions!$B$9)+MOD(SUMPRODUCT(--ISODD(INT(C35/AB$2:AI$2)),AB36:AI36),Solutions!$B$9)+MOD(SUMPRODUCT(--ISODD(INT(C35/AJ$2:AQ$2)),AJ36:AQ36),Solutions!$B$9)+MOD(SUMPRODUCT(--ISODD(INT(C35/AR$2:AY$2)),AR36:AY36),Solutions!$B$9)+MOD(SUMPRODUCT(--ISODD(INT(C35/AZ$2:BA$2)),AZ36:BA36),Solutions!$B$9),Solutions!$B$9)</f>
        <v>55306946509830</v>
      </c>
      <c r="D36" s="2">
        <f t="shared" ca="1" si="102"/>
        <v>83616479176785</v>
      </c>
      <c r="E36" s="2">
        <f ca="1">D36*2-IF(D36*2&gt;=Solutions!$B$9,Solutions!$B$9,0)</f>
        <v>47917240839523</v>
      </c>
      <c r="F36" s="2">
        <f ca="1">E36*2-IF(E36*2&gt;=Solutions!$B$9,Solutions!$B$9,0)</f>
        <v>95834481679046</v>
      </c>
      <c r="G36" s="2">
        <f ca="1">F36*2-IF(F36*2&gt;=Solutions!$B$9,Solutions!$B$9,0)</f>
        <v>72353245844045</v>
      </c>
      <c r="H36" s="2">
        <f ca="1">G36*2-IF(G36*2&gt;=Solutions!$B$9,Solutions!$B$9,0)</f>
        <v>25390774174043</v>
      </c>
      <c r="I36" s="2">
        <f ca="1">H36*2-IF(H36*2&gt;=Solutions!$B$9,Solutions!$B$9,0)</f>
        <v>50781548348086</v>
      </c>
      <c r="J36" s="2">
        <f ca="1">I36*2-IF(I36*2&gt;=Solutions!$B$9,Solutions!$B$9,0)</f>
        <v>101563096696172</v>
      </c>
      <c r="K36" s="2">
        <f ca="1">J36*2-IF(J36*2&gt;=Solutions!$B$9,Solutions!$B$9,0)</f>
        <v>83810475878297</v>
      </c>
      <c r="L36" s="2">
        <f ca="1">K36*2-IF(K36*2&gt;=Solutions!$B$9,Solutions!$B$9,0)</f>
        <v>48305234242547</v>
      </c>
      <c r="M36" s="2">
        <f ca="1">L36*2-IF(L36*2&gt;=Solutions!$B$9,Solutions!$B$9,0)</f>
        <v>96610468485094</v>
      </c>
      <c r="N36" s="2">
        <f ca="1">M36*2-IF(M36*2&gt;=Solutions!$B$9,Solutions!$B$9,0)</f>
        <v>73905219456141</v>
      </c>
      <c r="O36" s="2">
        <f ca="1">N36*2-IF(N36*2&gt;=Solutions!$B$9,Solutions!$B$9,0)</f>
        <v>28494721398235</v>
      </c>
      <c r="P36" s="2">
        <f ca="1">O36*2-IF(O36*2&gt;=Solutions!$B$9,Solutions!$B$9,0)</f>
        <v>56989442796470</v>
      </c>
      <c r="Q36" s="2">
        <f ca="1">P36*2-IF(P36*2&gt;=Solutions!$B$9,Solutions!$B$9,0)</f>
        <v>113978885592940</v>
      </c>
      <c r="R36" s="2">
        <f ca="1">Q36*2-IF(Q36*2&gt;=Solutions!$B$9,Solutions!$B$9,0)</f>
        <v>108642053671833</v>
      </c>
      <c r="S36" s="2">
        <f ca="1">R36*2-IF(R36*2&gt;=Solutions!$B$9,Solutions!$B$9,0)</f>
        <v>97968389829619</v>
      </c>
      <c r="T36" s="2">
        <f ca="1">S36*2-IF(S36*2&gt;=Solutions!$B$9,Solutions!$B$9,0)</f>
        <v>76621062145191</v>
      </c>
      <c r="U36" s="2">
        <f ca="1">T36*2-IF(T36*2&gt;=Solutions!$B$9,Solutions!$B$9,0)</f>
        <v>33926406776335</v>
      </c>
      <c r="V36" s="2">
        <f ca="1">U36*2-IF(U36*2&gt;=Solutions!$B$9,Solutions!$B$9,0)</f>
        <v>67852813552670</v>
      </c>
      <c r="W36" s="2">
        <f ca="1">V36*2-IF(V36*2&gt;=Solutions!$B$9,Solutions!$B$9,0)</f>
        <v>16389909591293</v>
      </c>
      <c r="X36" s="2">
        <f ca="1">W36*2-IF(W36*2&gt;=Solutions!$B$9,Solutions!$B$9,0)</f>
        <v>32779819182586</v>
      </c>
      <c r="Y36" s="2">
        <f ca="1">X36*2-IF(X36*2&gt;=Solutions!$B$9,Solutions!$B$9,0)</f>
        <v>65559638365172</v>
      </c>
      <c r="Z36" s="2">
        <f ca="1">Y36*2-IF(Y36*2&gt;=Solutions!$B$9,Solutions!$B$9,0)</f>
        <v>11803559216297</v>
      </c>
      <c r="AA36" s="2">
        <f ca="1">Z36*2-IF(Z36*2&gt;=Solutions!$B$9,Solutions!$B$9,0)</f>
        <v>23607118432594</v>
      </c>
      <c r="AB36" s="2">
        <f ca="1">AA36*2-IF(AA36*2&gt;=Solutions!$B$9,Solutions!$B$9,0)</f>
        <v>47214236865188</v>
      </c>
      <c r="AC36" s="2">
        <f ca="1">AB36*2-IF(AB36*2&gt;=Solutions!$B$9,Solutions!$B$9,0)</f>
        <v>94428473730376</v>
      </c>
      <c r="AD36" s="2">
        <f ca="1">AC36*2-IF(AC36*2&gt;=Solutions!$B$9,Solutions!$B$9,0)</f>
        <v>69541229946705</v>
      </c>
      <c r="AE36" s="2">
        <f ca="1">AD36*2-IF(AD36*2&gt;=Solutions!$B$9,Solutions!$B$9,0)</f>
        <v>19766742379363</v>
      </c>
      <c r="AF36" s="2">
        <f ca="1">AE36*2-IF(AE36*2&gt;=Solutions!$B$9,Solutions!$B$9,0)</f>
        <v>39533484758726</v>
      </c>
      <c r="AG36" s="2">
        <f ca="1">AF36*2-IF(AF36*2&gt;=Solutions!$B$9,Solutions!$B$9,0)</f>
        <v>79066969517452</v>
      </c>
      <c r="AH36" s="2">
        <f ca="1">AG36*2-IF(AG36*2&gt;=Solutions!$B$9,Solutions!$B$9,0)</f>
        <v>38818221520857</v>
      </c>
      <c r="AI36" s="2">
        <f ca="1">AH36*2-IF(AH36*2&gt;=Solutions!$B$9,Solutions!$B$9,0)</f>
        <v>77636443041714</v>
      </c>
      <c r="AJ36" s="2">
        <f ca="1">AI36*2-IF(AI36*2&gt;=Solutions!$B$9,Solutions!$B$9,0)</f>
        <v>35957168569381</v>
      </c>
      <c r="AK36" s="2">
        <f ca="1">AJ36*2-IF(AJ36*2&gt;=Solutions!$B$9,Solutions!$B$9,0)</f>
        <v>71914337138762</v>
      </c>
      <c r="AL36" s="2">
        <f ca="1">AK36*2-IF(AK36*2&gt;=Solutions!$B$9,Solutions!$B$9,0)</f>
        <v>24512956763477</v>
      </c>
      <c r="AM36" s="2">
        <f ca="1">AL36*2-IF(AL36*2&gt;=Solutions!$B$9,Solutions!$B$9,0)</f>
        <v>49025913526954</v>
      </c>
      <c r="AN36" s="2">
        <f ca="1">AM36*2-IF(AM36*2&gt;=Solutions!$B$9,Solutions!$B$9,0)</f>
        <v>98051827053908</v>
      </c>
      <c r="AO36" s="2">
        <f ca="1">AN36*2-IF(AN36*2&gt;=Solutions!$B$9,Solutions!$B$9,0)</f>
        <v>76787936593769</v>
      </c>
      <c r="AP36" s="2">
        <f ca="1">AO36*2-IF(AO36*2&gt;=Solutions!$B$9,Solutions!$B$9,0)</f>
        <v>34260155673491</v>
      </c>
      <c r="AQ36" s="2">
        <f ca="1">AP36*2-IF(AP36*2&gt;=Solutions!$B$9,Solutions!$B$9,0)</f>
        <v>68520311346982</v>
      </c>
      <c r="AR36" s="2">
        <f ca="1">AQ36*2-IF(AQ36*2&gt;=Solutions!$B$9,Solutions!$B$9,0)</f>
        <v>17724905179917</v>
      </c>
      <c r="AS36" s="2">
        <f ca="1">AR36*2-IF(AR36*2&gt;=Solutions!$B$9,Solutions!$B$9,0)</f>
        <v>35449810359834</v>
      </c>
      <c r="AT36" s="2">
        <f ca="1">AS36*2-IF(AS36*2&gt;=Solutions!$B$9,Solutions!$B$9,0)</f>
        <v>70899620719668</v>
      </c>
      <c r="AU36" s="2">
        <f ca="1">AT36*2-IF(AT36*2&gt;=Solutions!$B$9,Solutions!$B$9,0)</f>
        <v>22483523925289</v>
      </c>
      <c r="AV36" s="2">
        <f ca="1">AU36*2-IF(AU36*2&gt;=Solutions!$B$9,Solutions!$B$9,0)</f>
        <v>44967047850578</v>
      </c>
      <c r="AW36" s="2">
        <f ca="1">AV36*2-IF(AV36*2&gt;=Solutions!$B$9,Solutions!$B$9,0)</f>
        <v>89934095701156</v>
      </c>
      <c r="AX36" s="2">
        <f ca="1">AW36*2-IF(AW36*2&gt;=Solutions!$B$9,Solutions!$B$9,0)</f>
        <v>60552473888265</v>
      </c>
      <c r="AY36" s="2">
        <f ca="1">AX36*2-IF(AX36*2&gt;=Solutions!$B$9,Solutions!$B$9,0)</f>
        <v>1789230262483</v>
      </c>
      <c r="AZ36" s="2">
        <f ca="1">AY36*2-IF(AY36*2&gt;=Solutions!$B$9,Solutions!$B$9,0)</f>
        <v>3578460524966</v>
      </c>
      <c r="BA36" s="2">
        <f ca="1">AZ36*2-IF(AZ36*2&gt;=Solutions!$B$9,Solutions!$B$9,0)</f>
        <v>7156921049932</v>
      </c>
      <c r="BB36" s="1">
        <f ca="1">MOD(MOD(SUMPRODUCT(--ISODD(INT(BB35/BC$2:BJ$2)),BC36:BJ36),Solutions!$B$9)+MOD(SUMPRODUCT(--ISODD(INT(BB35/BK$2:BR$2)),BK36:BR36),Solutions!$B$9)+MOD(SUMPRODUCT(--ISODD(INT(BB35/BS$2:BZ$2)),BS36:BZ36),Solutions!$B$9)+MOD(SUMPRODUCT(--ISODD(INT(BB35/CA$2:CH$2)),CA36:CH36),Solutions!$B$9)+MOD(SUMPRODUCT(--ISODD(INT(BB35/CI$2:CP$2)),CI36:CP36),Solutions!$B$9)+MOD(SUMPRODUCT(--ISODD(INT(BB35/CQ$2:CX$2)),CQ36:CX36),Solutions!$B$9)+MOD(SUMPRODUCT(--ISODD(INT(BB35/CY$2:CZ$2)),CY36:CZ36),Solutions!$B$9),Solutions!$B$9)</f>
        <v>53602172973187</v>
      </c>
      <c r="BC36" s="2">
        <f t="shared" ca="1" si="103"/>
        <v>83616479176784</v>
      </c>
      <c r="BD36" s="2">
        <f ca="1">BC36*2-IF(BC36*2&gt;=Solutions!$B$9,Solutions!$B$9,0)</f>
        <v>47917240839521</v>
      </c>
      <c r="BE36" s="2">
        <f ca="1">BD36*2-IF(BD36*2&gt;=Solutions!$B$9,Solutions!$B$9,0)</f>
        <v>95834481679042</v>
      </c>
      <c r="BF36" s="2">
        <f ca="1">BE36*2-IF(BE36*2&gt;=Solutions!$B$9,Solutions!$B$9,0)</f>
        <v>72353245844037</v>
      </c>
      <c r="BG36" s="2">
        <f ca="1">BF36*2-IF(BF36*2&gt;=Solutions!$B$9,Solutions!$B$9,0)</f>
        <v>25390774174027</v>
      </c>
      <c r="BH36" s="2">
        <f ca="1">BG36*2-IF(BG36*2&gt;=Solutions!$B$9,Solutions!$B$9,0)</f>
        <v>50781548348054</v>
      </c>
      <c r="BI36" s="2">
        <f ca="1">BH36*2-IF(BH36*2&gt;=Solutions!$B$9,Solutions!$B$9,0)</f>
        <v>101563096696108</v>
      </c>
      <c r="BJ36" s="2">
        <f ca="1">BI36*2-IF(BI36*2&gt;=Solutions!$B$9,Solutions!$B$9,0)</f>
        <v>83810475878169</v>
      </c>
      <c r="BK36" s="2">
        <f ca="1">BJ36*2-IF(BJ36*2&gt;=Solutions!$B$9,Solutions!$B$9,0)</f>
        <v>48305234242291</v>
      </c>
      <c r="BL36" s="2">
        <f ca="1">BK36*2-IF(BK36*2&gt;=Solutions!$B$9,Solutions!$B$9,0)</f>
        <v>96610468484582</v>
      </c>
      <c r="BM36" s="2">
        <f ca="1">BL36*2-IF(BL36*2&gt;=Solutions!$B$9,Solutions!$B$9,0)</f>
        <v>73905219455117</v>
      </c>
      <c r="BN36" s="2">
        <f ca="1">BM36*2-IF(BM36*2&gt;=Solutions!$B$9,Solutions!$B$9,0)</f>
        <v>28494721396187</v>
      </c>
      <c r="BO36" s="2">
        <f ca="1">BN36*2-IF(BN36*2&gt;=Solutions!$B$9,Solutions!$B$9,0)</f>
        <v>56989442792374</v>
      </c>
      <c r="BP36" s="2">
        <f ca="1">BO36*2-IF(BO36*2&gt;=Solutions!$B$9,Solutions!$B$9,0)</f>
        <v>113978885584748</v>
      </c>
      <c r="BQ36" s="2">
        <f ca="1">BP36*2-IF(BP36*2&gt;=Solutions!$B$9,Solutions!$B$9,0)</f>
        <v>108642053655449</v>
      </c>
      <c r="BR36" s="2">
        <f ca="1">BQ36*2-IF(BQ36*2&gt;=Solutions!$B$9,Solutions!$B$9,0)</f>
        <v>97968389796851</v>
      </c>
      <c r="BS36" s="2">
        <f ca="1">BR36*2-IF(BR36*2&gt;=Solutions!$B$9,Solutions!$B$9,0)</f>
        <v>76621062079655</v>
      </c>
      <c r="BT36" s="2">
        <f ca="1">BS36*2-IF(BS36*2&gt;=Solutions!$B$9,Solutions!$B$9,0)</f>
        <v>33926406645263</v>
      </c>
      <c r="BU36" s="2">
        <f ca="1">BT36*2-IF(BT36*2&gt;=Solutions!$B$9,Solutions!$B$9,0)</f>
        <v>67852813290526</v>
      </c>
      <c r="BV36" s="2">
        <f ca="1">BU36*2-IF(BU36*2&gt;=Solutions!$B$9,Solutions!$B$9,0)</f>
        <v>16389909067005</v>
      </c>
      <c r="BW36" s="2">
        <f ca="1">BV36*2-IF(BV36*2&gt;=Solutions!$B$9,Solutions!$B$9,0)</f>
        <v>32779818134010</v>
      </c>
      <c r="BX36" s="2">
        <f ca="1">BW36*2-IF(BW36*2&gt;=Solutions!$B$9,Solutions!$B$9,0)</f>
        <v>65559636268020</v>
      </c>
      <c r="BY36" s="2">
        <f ca="1">BX36*2-IF(BX36*2&gt;=Solutions!$B$9,Solutions!$B$9,0)</f>
        <v>11803555021993</v>
      </c>
      <c r="BZ36" s="2">
        <f ca="1">BY36*2-IF(BY36*2&gt;=Solutions!$B$9,Solutions!$B$9,0)</f>
        <v>23607110043986</v>
      </c>
      <c r="CA36" s="2">
        <f ca="1">BZ36*2-IF(BZ36*2&gt;=Solutions!$B$9,Solutions!$B$9,0)</f>
        <v>47214220087972</v>
      </c>
      <c r="CB36" s="2">
        <f ca="1">CA36*2-IF(CA36*2&gt;=Solutions!$B$9,Solutions!$B$9,0)</f>
        <v>94428440175944</v>
      </c>
      <c r="CC36" s="2">
        <f ca="1">CB36*2-IF(CB36*2&gt;=Solutions!$B$9,Solutions!$B$9,0)</f>
        <v>69541162837841</v>
      </c>
      <c r="CD36" s="2">
        <f ca="1">CC36*2-IF(CC36*2&gt;=Solutions!$B$9,Solutions!$B$9,0)</f>
        <v>19766608161635</v>
      </c>
      <c r="CE36" s="2">
        <f ca="1">CD36*2-IF(CD36*2&gt;=Solutions!$B$9,Solutions!$B$9,0)</f>
        <v>39533216323270</v>
      </c>
      <c r="CF36" s="2">
        <f ca="1">CE36*2-IF(CE36*2&gt;=Solutions!$B$9,Solutions!$B$9,0)</f>
        <v>79066432646540</v>
      </c>
      <c r="CG36" s="2">
        <f ca="1">CF36*2-IF(CF36*2&gt;=Solutions!$B$9,Solutions!$B$9,0)</f>
        <v>38817147779033</v>
      </c>
      <c r="CH36" s="2">
        <f ca="1">CG36*2-IF(CG36*2&gt;=Solutions!$B$9,Solutions!$B$9,0)</f>
        <v>77634295558066</v>
      </c>
      <c r="CI36" s="2">
        <f ca="1">CH36*2-IF(CH36*2&gt;=Solutions!$B$9,Solutions!$B$9,0)</f>
        <v>35952873602085</v>
      </c>
      <c r="CJ36" s="2">
        <f ca="1">CI36*2-IF(CI36*2&gt;=Solutions!$B$9,Solutions!$B$9,0)</f>
        <v>71905747204170</v>
      </c>
      <c r="CK36" s="2">
        <f ca="1">CJ36*2-IF(CJ36*2&gt;=Solutions!$B$9,Solutions!$B$9,0)</f>
        <v>24495776894293</v>
      </c>
      <c r="CL36" s="2">
        <f ca="1">CK36*2-IF(CK36*2&gt;=Solutions!$B$9,Solutions!$B$9,0)</f>
        <v>48991553788586</v>
      </c>
      <c r="CM36" s="2">
        <f ca="1">CL36*2-IF(CL36*2&gt;=Solutions!$B$9,Solutions!$B$9,0)</f>
        <v>97983107577172</v>
      </c>
      <c r="CN36" s="2">
        <f ca="1">CM36*2-IF(CM36*2&gt;=Solutions!$B$9,Solutions!$B$9,0)</f>
        <v>76650497640297</v>
      </c>
      <c r="CO36" s="2">
        <f ca="1">CN36*2-IF(CN36*2&gt;=Solutions!$B$9,Solutions!$B$9,0)</f>
        <v>33985277766547</v>
      </c>
      <c r="CP36" s="2">
        <f ca="1">CO36*2-IF(CO36*2&gt;=Solutions!$B$9,Solutions!$B$9,0)</f>
        <v>67970555533094</v>
      </c>
      <c r="CQ36" s="2">
        <f ca="1">CP36*2-IF(CP36*2&gt;=Solutions!$B$9,Solutions!$B$9,0)</f>
        <v>16625393552141</v>
      </c>
      <c r="CR36" s="2">
        <f ca="1">CQ36*2-IF(CQ36*2&gt;=Solutions!$B$9,Solutions!$B$9,0)</f>
        <v>33250787104282</v>
      </c>
      <c r="CS36" s="2">
        <f ca="1">CR36*2-IF(CR36*2&gt;=Solutions!$B$9,Solutions!$B$9,0)</f>
        <v>66501574208564</v>
      </c>
      <c r="CT36" s="2">
        <f ca="1">CS36*2-IF(CS36*2&gt;=Solutions!$B$9,Solutions!$B$9,0)</f>
        <v>13687430903081</v>
      </c>
      <c r="CU36" s="2">
        <f ca="1">CT36*2-IF(CT36*2&gt;=Solutions!$B$9,Solutions!$B$9,0)</f>
        <v>27374861806162</v>
      </c>
      <c r="CV36" s="2">
        <f ca="1">CU36*2-IF(CU36*2&gt;=Solutions!$B$9,Solutions!$B$9,0)</f>
        <v>54749723612324</v>
      </c>
      <c r="CW36" s="2">
        <f ca="1">CV36*2-IF(CV36*2&gt;=Solutions!$B$9,Solutions!$B$9,0)</f>
        <v>109499447224648</v>
      </c>
      <c r="CX36" s="2">
        <f ca="1">CW36*2-IF(CW36*2&gt;=Solutions!$B$9,Solutions!$B$9,0)</f>
        <v>99683176935249</v>
      </c>
      <c r="CY36" s="2">
        <f ca="1">CX36*2-IF(CX36*2&gt;=Solutions!$B$9,Solutions!$B$9,0)</f>
        <v>80050636356451</v>
      </c>
      <c r="CZ36" s="2">
        <f ca="1">CY36*2-IF(CY36*2&gt;=Solutions!$B$9,Solutions!$B$9,0)</f>
        <v>40785555198855</v>
      </c>
      <c r="DA36" s="1">
        <f t="shared" si="104"/>
        <v>11844</v>
      </c>
      <c r="DB36" s="1">
        <f ca="1">IF(ISODD(DA36),MOD(DB35+MOD(SUMPRODUCT(--ISODD(INT(C36/DD$2:DK$2)),DD36:DK36),Solutions!$B$9)+MOD(SUMPRODUCT(--ISODD(INT(C36/DL$2:DS$2)),DL36:DS36),Solutions!$B$9)+MOD(SUMPRODUCT(--ISODD(INT(C36/DT$2:EA$2)),DT36:EA36),Solutions!$B$9)+MOD(SUMPRODUCT(--ISODD(INT(C36/EB$2:EI$2)),EB36:EI36),Solutions!$B$9)+MOD(SUMPRODUCT(--ISODD(INT(C36/EJ$2:EQ$2)),EJ36:EQ36),Solutions!$B$9)+MOD(SUMPRODUCT(--ISODD(INT(C36/ER$2:EY$2)),ER36:EY36),Solutions!$B$9)+MOD(SUMPRODUCT(--ISODD(INT(C36/EZ$2:FA$2)),EZ36:FA36),Solutions!$B$9),Solutions!$B$9),DB35)</f>
        <v>1865083367259</v>
      </c>
      <c r="DC36" s="1">
        <f ca="1">IF(ISODD(DA36),MOD(MOD(SUMPRODUCT(--ISODD(INT(BB36/DD$2:DK$2)),DD36:DK36),Solutions!$B$9)+MOD(SUMPRODUCT(--ISODD(INT(BB36/DL$2:DS$2)),DL36:DS36),Solutions!$B$9)+MOD(SUMPRODUCT(--ISODD(INT(BB36/DT$2:EA$2)),DT36:EA36),Solutions!$B$9)+MOD(SUMPRODUCT(--ISODD(INT(BB36/EB$2:EI$2)),EB36:EI36),Solutions!$B$9)+MOD(SUMPRODUCT(--ISODD(INT(BB36/EJ$2:EQ$2)),EJ36:EQ36),Solutions!$B$9)+MOD(SUMPRODUCT(--ISODD(INT(BB36/ER$2:EY$2)),ER36:EY36),Solutions!$B$9)+MOD(SUMPRODUCT(--ISODD(INT(BB36/EZ$2:FA$2)),EZ36:FA36),Solutions!$B$9),Solutions!$B$9),DC35)</f>
        <v>22824463601737</v>
      </c>
      <c r="DD36" s="2">
        <f t="shared" ca="1" si="100"/>
        <v>22824463601737</v>
      </c>
      <c r="DE36" s="2">
        <f ca="1">DD36*2-IF(DD36*2&gt;=Solutions!$B$9,Solutions!$B$9,0)</f>
        <v>45648927203474</v>
      </c>
      <c r="DF36" s="2">
        <f ca="1">DE36*2-IF(DE36*2&gt;=Solutions!$B$9,Solutions!$B$9,0)</f>
        <v>91297854406948</v>
      </c>
      <c r="DG36" s="2">
        <f ca="1">DF36*2-IF(DF36*2&gt;=Solutions!$B$9,Solutions!$B$9,0)</f>
        <v>63279991299849</v>
      </c>
      <c r="DH36" s="2">
        <f ca="1">DG36*2-IF(DG36*2&gt;=Solutions!$B$9,Solutions!$B$9,0)</f>
        <v>7244265085651</v>
      </c>
      <c r="DI36" s="2">
        <f ca="1">DH36*2-IF(DH36*2&gt;=Solutions!$B$9,Solutions!$B$9,0)</f>
        <v>14488530171302</v>
      </c>
      <c r="DJ36" s="2">
        <f ca="1">DI36*2-IF(DI36*2&gt;=Solutions!$B$9,Solutions!$B$9,0)</f>
        <v>28977060342604</v>
      </c>
      <c r="DK36" s="2">
        <f ca="1">DJ36*2-IF(DJ36*2&gt;=Solutions!$B$9,Solutions!$B$9,0)</f>
        <v>57954120685208</v>
      </c>
      <c r="DL36" s="2">
        <f ca="1">DK36*2-IF(DK36*2&gt;=Solutions!$B$9,Solutions!$B$9,0)</f>
        <v>115908241370416</v>
      </c>
      <c r="DM36" s="2">
        <f ca="1">DL36*2-IF(DL36*2&gt;=Solutions!$B$9,Solutions!$B$9,0)</f>
        <v>112500765226785</v>
      </c>
      <c r="DN36" s="2">
        <f ca="1">DM36*2-IF(DM36*2&gt;=Solutions!$B$9,Solutions!$B$9,0)</f>
        <v>105685812939523</v>
      </c>
      <c r="DO36" s="2">
        <f ca="1">DN36*2-IF(DN36*2&gt;=Solutions!$B$9,Solutions!$B$9,0)</f>
        <v>92055908364999</v>
      </c>
      <c r="DP36" s="2">
        <f ca="1">DO36*2-IF(DO36*2&gt;=Solutions!$B$9,Solutions!$B$9,0)</f>
        <v>64796099215951</v>
      </c>
      <c r="DQ36" s="2">
        <f ca="1">DP36*2-IF(DP36*2&gt;=Solutions!$B$9,Solutions!$B$9,0)</f>
        <v>10276480917855</v>
      </c>
      <c r="DR36" s="2">
        <f ca="1">DQ36*2-IF(DQ36*2&gt;=Solutions!$B$9,Solutions!$B$9,0)</f>
        <v>20552961835710</v>
      </c>
      <c r="DS36" s="2">
        <f ca="1">DR36*2-IF(DR36*2&gt;=Solutions!$B$9,Solutions!$B$9,0)</f>
        <v>41105923671420</v>
      </c>
      <c r="DT36" s="2">
        <f ca="1">DS36*2-IF(DS36*2&gt;=Solutions!$B$9,Solutions!$B$9,0)</f>
        <v>82211847342840</v>
      </c>
      <c r="DU36" s="2">
        <f ca="1">DT36*2-IF(DT36*2&gt;=Solutions!$B$9,Solutions!$B$9,0)</f>
        <v>45107977171633</v>
      </c>
      <c r="DV36" s="2">
        <f ca="1">DU36*2-IF(DU36*2&gt;=Solutions!$B$9,Solutions!$B$9,0)</f>
        <v>90215954343266</v>
      </c>
      <c r="DW36" s="2">
        <f ca="1">DV36*2-IF(DV36*2&gt;=Solutions!$B$9,Solutions!$B$9,0)</f>
        <v>61116191172485</v>
      </c>
      <c r="DX36" s="2">
        <f ca="1">DW36*2-IF(DW36*2&gt;=Solutions!$B$9,Solutions!$B$9,0)</f>
        <v>2916664830923</v>
      </c>
      <c r="DY36" s="2">
        <f ca="1">DX36*2-IF(DX36*2&gt;=Solutions!$B$9,Solutions!$B$9,0)</f>
        <v>5833329661846</v>
      </c>
      <c r="DZ36" s="2">
        <f ca="1">DY36*2-IF(DY36*2&gt;=Solutions!$B$9,Solutions!$B$9,0)</f>
        <v>11666659323692</v>
      </c>
      <c r="EA36" s="2">
        <f ca="1">DZ36*2-IF(DZ36*2&gt;=Solutions!$B$9,Solutions!$B$9,0)</f>
        <v>23333318647384</v>
      </c>
      <c r="EB36" s="2">
        <f ca="1">EA36*2-IF(EA36*2&gt;=Solutions!$B$9,Solutions!$B$9,0)</f>
        <v>46666637294768</v>
      </c>
      <c r="EC36" s="2">
        <f ca="1">EB36*2-IF(EB36*2&gt;=Solutions!$B$9,Solutions!$B$9,0)</f>
        <v>93333274589536</v>
      </c>
      <c r="ED36" s="2">
        <f ca="1">EC36*2-IF(EC36*2&gt;=Solutions!$B$9,Solutions!$B$9,0)</f>
        <v>67350831665025</v>
      </c>
      <c r="EE36" s="2">
        <f ca="1">ED36*2-IF(ED36*2&gt;=Solutions!$B$9,Solutions!$B$9,0)</f>
        <v>15385945816003</v>
      </c>
      <c r="EF36" s="2">
        <f ca="1">EE36*2-IF(EE36*2&gt;=Solutions!$B$9,Solutions!$B$9,0)</f>
        <v>30771891632006</v>
      </c>
      <c r="EG36" s="2">
        <f ca="1">EF36*2-IF(EF36*2&gt;=Solutions!$B$9,Solutions!$B$9,0)</f>
        <v>61543783264012</v>
      </c>
      <c r="EH36" s="2">
        <f ca="1">EG36*2-IF(EG36*2&gt;=Solutions!$B$9,Solutions!$B$9,0)</f>
        <v>3771849013977</v>
      </c>
      <c r="EI36" s="2">
        <f ca="1">EH36*2-IF(EH36*2&gt;=Solutions!$B$9,Solutions!$B$9,0)</f>
        <v>7543698027954</v>
      </c>
      <c r="EJ36" s="2">
        <f ca="1">EI36*2-IF(EI36*2&gt;=Solutions!$B$9,Solutions!$B$9,0)</f>
        <v>15087396055908</v>
      </c>
      <c r="EK36" s="2">
        <f ca="1">EJ36*2-IF(EJ36*2&gt;=Solutions!$B$9,Solutions!$B$9,0)</f>
        <v>30174792111816</v>
      </c>
      <c r="EL36" s="2">
        <f ca="1">EK36*2-IF(EK36*2&gt;=Solutions!$B$9,Solutions!$B$9,0)</f>
        <v>60349584223632</v>
      </c>
      <c r="EM36" s="2">
        <f ca="1">EL36*2-IF(EL36*2&gt;=Solutions!$B$9,Solutions!$B$9,0)</f>
        <v>1383450933217</v>
      </c>
      <c r="EN36" s="2">
        <f ca="1">EM36*2-IF(EM36*2&gt;=Solutions!$B$9,Solutions!$B$9,0)</f>
        <v>2766901866434</v>
      </c>
      <c r="EO36" s="2">
        <f ca="1">EN36*2-IF(EN36*2&gt;=Solutions!$B$9,Solutions!$B$9,0)</f>
        <v>5533803732868</v>
      </c>
      <c r="EP36" s="2">
        <f ca="1">EO36*2-IF(EO36*2&gt;=Solutions!$B$9,Solutions!$B$9,0)</f>
        <v>11067607465736</v>
      </c>
      <c r="EQ36" s="2">
        <f ca="1">EP36*2-IF(EP36*2&gt;=Solutions!$B$9,Solutions!$B$9,0)</f>
        <v>22135214931472</v>
      </c>
      <c r="ER36" s="2">
        <f ca="1">EQ36*2-IF(EQ36*2&gt;=Solutions!$B$9,Solutions!$B$9,0)</f>
        <v>44270429862944</v>
      </c>
      <c r="ES36" s="2">
        <f ca="1">ER36*2-IF(ER36*2&gt;=Solutions!$B$9,Solutions!$B$9,0)</f>
        <v>88540859725888</v>
      </c>
      <c r="ET36" s="2">
        <f ca="1">ES36*2-IF(ES36*2&gt;=Solutions!$B$9,Solutions!$B$9,0)</f>
        <v>57766001937729</v>
      </c>
      <c r="EU36" s="2">
        <f ca="1">ET36*2-IF(ET36*2&gt;=Solutions!$B$9,Solutions!$B$9,0)</f>
        <v>115532003875458</v>
      </c>
      <c r="EV36" s="2">
        <f ca="1">EU36*2-IF(EU36*2&gt;=Solutions!$B$9,Solutions!$B$9,0)</f>
        <v>111748290236869</v>
      </c>
      <c r="EW36" s="2">
        <f ca="1">EV36*2-IF(EV36*2&gt;=Solutions!$B$9,Solutions!$B$9,0)</f>
        <v>104180862959691</v>
      </c>
      <c r="EX36" s="2">
        <f ca="1">EW36*2-IF(EW36*2&gt;=Solutions!$B$9,Solutions!$B$9,0)</f>
        <v>89046008405335</v>
      </c>
      <c r="EY36" s="2">
        <f ca="1">EX36*2-IF(EX36*2&gt;=Solutions!$B$9,Solutions!$B$9,0)</f>
        <v>58776299296623</v>
      </c>
      <c r="EZ36" s="2">
        <f ca="1">EY36*2-IF(EY36*2&gt;=Solutions!$B$9,Solutions!$B$9,0)</f>
        <v>117552598593246</v>
      </c>
      <c r="FA36" s="2">
        <f ca="1">EZ36*2-IF(EZ36*2&gt;=Solutions!$B$9,Solutions!$B$9,0)</f>
        <v>115789479672445</v>
      </c>
    </row>
    <row r="37" spans="1:157">
      <c r="A37" s="1">
        <v>34</v>
      </c>
      <c r="B37" s="1">
        <f t="shared" si="101"/>
        <v>17179869184</v>
      </c>
      <c r="C37" s="1">
        <f ca="1">MOD(MOD(SUMPRODUCT(--ISODD(INT(C36/D$2:K$2)),D37:K37),Solutions!$B$9)+MOD(SUMPRODUCT(--ISODD(INT(C36/L$2:S$2)),L37:S37),Solutions!$B$9)+MOD(SUMPRODUCT(--ISODD(INT(C36/T$2:AA$2)),T37:AA37),Solutions!$B$9)+MOD(SUMPRODUCT(--ISODD(INT(C36/AB$2:AI$2)),AB37:AI37),Solutions!$B$9)+MOD(SUMPRODUCT(--ISODD(INT(C36/AJ$2:AQ$2)),AJ37:AQ37),Solutions!$B$9)+MOD(SUMPRODUCT(--ISODD(INT(C36/AR$2:AY$2)),AR37:AY37),Solutions!$B$9)+MOD(SUMPRODUCT(--ISODD(INT(C36/AZ$2:BA$2)),AZ37:BA37),Solutions!$B$9),Solutions!$B$9)</f>
        <v>87424826297298</v>
      </c>
      <c r="D37" s="2">
        <f t="shared" ca="1" si="102"/>
        <v>53602172973188</v>
      </c>
      <c r="E37" s="2">
        <f ca="1">D37*2-IF(D37*2&gt;=Solutions!$B$9,Solutions!$B$9,0)</f>
        <v>107204345946376</v>
      </c>
      <c r="F37" s="2">
        <f ca="1">E37*2-IF(E37*2&gt;=Solutions!$B$9,Solutions!$B$9,0)</f>
        <v>95092974378705</v>
      </c>
      <c r="G37" s="2">
        <f ca="1">F37*2-IF(F37*2&gt;=Solutions!$B$9,Solutions!$B$9,0)</f>
        <v>70870231243363</v>
      </c>
      <c r="H37" s="2">
        <f ca="1">G37*2-IF(G37*2&gt;=Solutions!$B$9,Solutions!$B$9,0)</f>
        <v>22424744972679</v>
      </c>
      <c r="I37" s="2">
        <f ca="1">H37*2-IF(H37*2&gt;=Solutions!$B$9,Solutions!$B$9,0)</f>
        <v>44849489945358</v>
      </c>
      <c r="J37" s="2">
        <f ca="1">I37*2-IF(I37*2&gt;=Solutions!$B$9,Solutions!$B$9,0)</f>
        <v>89698979890716</v>
      </c>
      <c r="K37" s="2">
        <f ca="1">J37*2-IF(J37*2&gt;=Solutions!$B$9,Solutions!$B$9,0)</f>
        <v>60082242267385</v>
      </c>
      <c r="L37" s="2">
        <f ca="1">K37*2-IF(K37*2&gt;=Solutions!$B$9,Solutions!$B$9,0)</f>
        <v>848767020723</v>
      </c>
      <c r="M37" s="2">
        <f ca="1">L37*2-IF(L37*2&gt;=Solutions!$B$9,Solutions!$B$9,0)</f>
        <v>1697534041446</v>
      </c>
      <c r="N37" s="2">
        <f ca="1">M37*2-IF(M37*2&gt;=Solutions!$B$9,Solutions!$B$9,0)</f>
        <v>3395068082892</v>
      </c>
      <c r="O37" s="2">
        <f ca="1">N37*2-IF(N37*2&gt;=Solutions!$B$9,Solutions!$B$9,0)</f>
        <v>6790136165784</v>
      </c>
      <c r="P37" s="2">
        <f ca="1">O37*2-IF(O37*2&gt;=Solutions!$B$9,Solutions!$B$9,0)</f>
        <v>13580272331568</v>
      </c>
      <c r="Q37" s="2">
        <f ca="1">P37*2-IF(P37*2&gt;=Solutions!$B$9,Solutions!$B$9,0)</f>
        <v>27160544663136</v>
      </c>
      <c r="R37" s="2">
        <f ca="1">Q37*2-IF(Q37*2&gt;=Solutions!$B$9,Solutions!$B$9,0)</f>
        <v>54321089326272</v>
      </c>
      <c r="S37" s="2">
        <f ca="1">R37*2-IF(R37*2&gt;=Solutions!$B$9,Solutions!$B$9,0)</f>
        <v>108642178652544</v>
      </c>
      <c r="T37" s="2">
        <f ca="1">S37*2-IF(S37*2&gt;=Solutions!$B$9,Solutions!$B$9,0)</f>
        <v>97968639791041</v>
      </c>
      <c r="U37" s="2">
        <f ca="1">T37*2-IF(T37*2&gt;=Solutions!$B$9,Solutions!$B$9,0)</f>
        <v>76621562068035</v>
      </c>
      <c r="V37" s="2">
        <f ca="1">U37*2-IF(U37*2&gt;=Solutions!$B$9,Solutions!$B$9,0)</f>
        <v>33927406622023</v>
      </c>
      <c r="W37" s="2">
        <f ca="1">V37*2-IF(V37*2&gt;=Solutions!$B$9,Solutions!$B$9,0)</f>
        <v>67854813244046</v>
      </c>
      <c r="X37" s="2">
        <f ca="1">W37*2-IF(W37*2&gt;=Solutions!$B$9,Solutions!$B$9,0)</f>
        <v>16393908974045</v>
      </c>
      <c r="Y37" s="2">
        <f ca="1">X37*2-IF(X37*2&gt;=Solutions!$B$9,Solutions!$B$9,0)</f>
        <v>32787817948090</v>
      </c>
      <c r="Z37" s="2">
        <f ca="1">Y37*2-IF(Y37*2&gt;=Solutions!$B$9,Solutions!$B$9,0)</f>
        <v>65575635896180</v>
      </c>
      <c r="AA37" s="2">
        <f ca="1">Z37*2-IF(Z37*2&gt;=Solutions!$B$9,Solutions!$B$9,0)</f>
        <v>11835554278313</v>
      </c>
      <c r="AB37" s="2">
        <f ca="1">AA37*2-IF(AA37*2&gt;=Solutions!$B$9,Solutions!$B$9,0)</f>
        <v>23671108556626</v>
      </c>
      <c r="AC37" s="2">
        <f ca="1">AB37*2-IF(AB37*2&gt;=Solutions!$B$9,Solutions!$B$9,0)</f>
        <v>47342217113252</v>
      </c>
      <c r="AD37" s="2">
        <f ca="1">AC37*2-IF(AC37*2&gt;=Solutions!$B$9,Solutions!$B$9,0)</f>
        <v>94684434226504</v>
      </c>
      <c r="AE37" s="2">
        <f ca="1">AD37*2-IF(AD37*2&gt;=Solutions!$B$9,Solutions!$B$9,0)</f>
        <v>70053150938961</v>
      </c>
      <c r="AF37" s="2">
        <f ca="1">AE37*2-IF(AE37*2&gt;=Solutions!$B$9,Solutions!$B$9,0)</f>
        <v>20790584363875</v>
      </c>
      <c r="AG37" s="2">
        <f ca="1">AF37*2-IF(AF37*2&gt;=Solutions!$B$9,Solutions!$B$9,0)</f>
        <v>41581168727750</v>
      </c>
      <c r="AH37" s="2">
        <f ca="1">AG37*2-IF(AG37*2&gt;=Solutions!$B$9,Solutions!$B$9,0)</f>
        <v>83162337455500</v>
      </c>
      <c r="AI37" s="2">
        <f ca="1">AH37*2-IF(AH37*2&gt;=Solutions!$B$9,Solutions!$B$9,0)</f>
        <v>47008957396953</v>
      </c>
      <c r="AJ37" s="2">
        <f ca="1">AI37*2-IF(AI37*2&gt;=Solutions!$B$9,Solutions!$B$9,0)</f>
        <v>94017914793906</v>
      </c>
      <c r="AK37" s="2">
        <f ca="1">AJ37*2-IF(AJ37*2&gt;=Solutions!$B$9,Solutions!$B$9,0)</f>
        <v>68720112073765</v>
      </c>
      <c r="AL37" s="2">
        <f ca="1">AK37*2-IF(AK37*2&gt;=Solutions!$B$9,Solutions!$B$9,0)</f>
        <v>18124506633483</v>
      </c>
      <c r="AM37" s="2">
        <f ca="1">AL37*2-IF(AL37*2&gt;=Solutions!$B$9,Solutions!$B$9,0)</f>
        <v>36249013266966</v>
      </c>
      <c r="AN37" s="2">
        <f ca="1">AM37*2-IF(AM37*2&gt;=Solutions!$B$9,Solutions!$B$9,0)</f>
        <v>72498026533932</v>
      </c>
      <c r="AO37" s="2">
        <f ca="1">AN37*2-IF(AN37*2&gt;=Solutions!$B$9,Solutions!$B$9,0)</f>
        <v>25680335553817</v>
      </c>
      <c r="AP37" s="2">
        <f ca="1">AO37*2-IF(AO37*2&gt;=Solutions!$B$9,Solutions!$B$9,0)</f>
        <v>51360671107634</v>
      </c>
      <c r="AQ37" s="2">
        <f ca="1">AP37*2-IF(AP37*2&gt;=Solutions!$B$9,Solutions!$B$9,0)</f>
        <v>102721342215268</v>
      </c>
      <c r="AR37" s="2">
        <f ca="1">AQ37*2-IF(AQ37*2&gt;=Solutions!$B$9,Solutions!$B$9,0)</f>
        <v>86126966916489</v>
      </c>
      <c r="AS37" s="2">
        <f ca="1">AR37*2-IF(AR37*2&gt;=Solutions!$B$9,Solutions!$B$9,0)</f>
        <v>52938216318931</v>
      </c>
      <c r="AT37" s="2">
        <f ca="1">AS37*2-IF(AS37*2&gt;=Solutions!$B$9,Solutions!$B$9,0)</f>
        <v>105876432637862</v>
      </c>
      <c r="AU37" s="2">
        <f ca="1">AT37*2-IF(AT37*2&gt;=Solutions!$B$9,Solutions!$B$9,0)</f>
        <v>92437147761677</v>
      </c>
      <c r="AV37" s="2">
        <f ca="1">AU37*2-IF(AU37*2&gt;=Solutions!$B$9,Solutions!$B$9,0)</f>
        <v>65558578009307</v>
      </c>
      <c r="AW37" s="2">
        <f ca="1">AV37*2-IF(AV37*2&gt;=Solutions!$B$9,Solutions!$B$9,0)</f>
        <v>11801438504567</v>
      </c>
      <c r="AX37" s="2">
        <f ca="1">AW37*2-IF(AW37*2&gt;=Solutions!$B$9,Solutions!$B$9,0)</f>
        <v>23602877009134</v>
      </c>
      <c r="AY37" s="2">
        <f ca="1">AX37*2-IF(AX37*2&gt;=Solutions!$B$9,Solutions!$B$9,0)</f>
        <v>47205754018268</v>
      </c>
      <c r="AZ37" s="2">
        <f ca="1">AY37*2-IF(AY37*2&gt;=Solutions!$B$9,Solutions!$B$9,0)</f>
        <v>94411508036536</v>
      </c>
      <c r="BA37" s="2">
        <f ca="1">AZ37*2-IF(AZ37*2&gt;=Solutions!$B$9,Solutions!$B$9,0)</f>
        <v>69507298559025</v>
      </c>
      <c r="BB37" s="1">
        <f ca="1">MOD(MOD(SUMPRODUCT(--ISODD(INT(BB36/BC$2:BJ$2)),BC37:BJ37),Solutions!$B$9)+MOD(SUMPRODUCT(--ISODD(INT(BB36/BK$2:BR$2)),BK37:BR37),Solutions!$B$9)+MOD(SUMPRODUCT(--ISODD(INT(BB36/BS$2:BZ$2)),BS37:BZ37),Solutions!$B$9)+MOD(SUMPRODUCT(--ISODD(INT(BB36/CA$2:CH$2)),CA37:CH37),Solutions!$B$9)+MOD(SUMPRODUCT(--ISODD(INT(BB36/CI$2:CP$2)),CI37:CP37),Solutions!$B$9)+MOD(SUMPRODUCT(--ISODD(INT(BB36/CQ$2:CX$2)),CQ37:CX37),Solutions!$B$9)+MOD(SUMPRODUCT(--ISODD(INT(BB36/CY$2:CZ$2)),CY37:CZ37),Solutions!$B$9),Solutions!$B$9)</f>
        <v>32586732859644</v>
      </c>
      <c r="BC37" s="2">
        <f t="shared" ca="1" si="103"/>
        <v>53602172973187</v>
      </c>
      <c r="BD37" s="2">
        <f ca="1">BC37*2-IF(BC37*2&gt;=Solutions!$B$9,Solutions!$B$9,0)</f>
        <v>107204345946374</v>
      </c>
      <c r="BE37" s="2">
        <f ca="1">BD37*2-IF(BD37*2&gt;=Solutions!$B$9,Solutions!$B$9,0)</f>
        <v>95092974378701</v>
      </c>
      <c r="BF37" s="2">
        <f ca="1">BE37*2-IF(BE37*2&gt;=Solutions!$B$9,Solutions!$B$9,0)</f>
        <v>70870231243355</v>
      </c>
      <c r="BG37" s="2">
        <f ca="1">BF37*2-IF(BF37*2&gt;=Solutions!$B$9,Solutions!$B$9,0)</f>
        <v>22424744972663</v>
      </c>
      <c r="BH37" s="2">
        <f ca="1">BG37*2-IF(BG37*2&gt;=Solutions!$B$9,Solutions!$B$9,0)</f>
        <v>44849489945326</v>
      </c>
      <c r="BI37" s="2">
        <f ca="1">BH37*2-IF(BH37*2&gt;=Solutions!$B$9,Solutions!$B$9,0)</f>
        <v>89698979890652</v>
      </c>
      <c r="BJ37" s="2">
        <f ca="1">BI37*2-IF(BI37*2&gt;=Solutions!$B$9,Solutions!$B$9,0)</f>
        <v>60082242267257</v>
      </c>
      <c r="BK37" s="2">
        <f ca="1">BJ37*2-IF(BJ37*2&gt;=Solutions!$B$9,Solutions!$B$9,0)</f>
        <v>848767020467</v>
      </c>
      <c r="BL37" s="2">
        <f ca="1">BK37*2-IF(BK37*2&gt;=Solutions!$B$9,Solutions!$B$9,0)</f>
        <v>1697534040934</v>
      </c>
      <c r="BM37" s="2">
        <f ca="1">BL37*2-IF(BL37*2&gt;=Solutions!$B$9,Solutions!$B$9,0)</f>
        <v>3395068081868</v>
      </c>
      <c r="BN37" s="2">
        <f ca="1">BM37*2-IF(BM37*2&gt;=Solutions!$B$9,Solutions!$B$9,0)</f>
        <v>6790136163736</v>
      </c>
      <c r="BO37" s="2">
        <f ca="1">BN37*2-IF(BN37*2&gt;=Solutions!$B$9,Solutions!$B$9,0)</f>
        <v>13580272327472</v>
      </c>
      <c r="BP37" s="2">
        <f ca="1">BO37*2-IF(BO37*2&gt;=Solutions!$B$9,Solutions!$B$9,0)</f>
        <v>27160544654944</v>
      </c>
      <c r="BQ37" s="2">
        <f ca="1">BP37*2-IF(BP37*2&gt;=Solutions!$B$9,Solutions!$B$9,0)</f>
        <v>54321089309888</v>
      </c>
      <c r="BR37" s="2">
        <f ca="1">BQ37*2-IF(BQ37*2&gt;=Solutions!$B$9,Solutions!$B$9,0)</f>
        <v>108642178619776</v>
      </c>
      <c r="BS37" s="2">
        <f ca="1">BR37*2-IF(BR37*2&gt;=Solutions!$B$9,Solutions!$B$9,0)</f>
        <v>97968639725505</v>
      </c>
      <c r="BT37" s="2">
        <f ca="1">BS37*2-IF(BS37*2&gt;=Solutions!$B$9,Solutions!$B$9,0)</f>
        <v>76621561936963</v>
      </c>
      <c r="BU37" s="2">
        <f ca="1">BT37*2-IF(BT37*2&gt;=Solutions!$B$9,Solutions!$B$9,0)</f>
        <v>33927406359879</v>
      </c>
      <c r="BV37" s="2">
        <f ca="1">BU37*2-IF(BU37*2&gt;=Solutions!$B$9,Solutions!$B$9,0)</f>
        <v>67854812719758</v>
      </c>
      <c r="BW37" s="2">
        <f ca="1">BV37*2-IF(BV37*2&gt;=Solutions!$B$9,Solutions!$B$9,0)</f>
        <v>16393907925469</v>
      </c>
      <c r="BX37" s="2">
        <f ca="1">BW37*2-IF(BW37*2&gt;=Solutions!$B$9,Solutions!$B$9,0)</f>
        <v>32787815850938</v>
      </c>
      <c r="BY37" s="2">
        <f ca="1">BX37*2-IF(BX37*2&gt;=Solutions!$B$9,Solutions!$B$9,0)</f>
        <v>65575631701876</v>
      </c>
      <c r="BZ37" s="2">
        <f ca="1">BY37*2-IF(BY37*2&gt;=Solutions!$B$9,Solutions!$B$9,0)</f>
        <v>11835545889705</v>
      </c>
      <c r="CA37" s="2">
        <f ca="1">BZ37*2-IF(BZ37*2&gt;=Solutions!$B$9,Solutions!$B$9,0)</f>
        <v>23671091779410</v>
      </c>
      <c r="CB37" s="2">
        <f ca="1">CA37*2-IF(CA37*2&gt;=Solutions!$B$9,Solutions!$B$9,0)</f>
        <v>47342183558820</v>
      </c>
      <c r="CC37" s="2">
        <f ca="1">CB37*2-IF(CB37*2&gt;=Solutions!$B$9,Solutions!$B$9,0)</f>
        <v>94684367117640</v>
      </c>
      <c r="CD37" s="2">
        <f ca="1">CC37*2-IF(CC37*2&gt;=Solutions!$B$9,Solutions!$B$9,0)</f>
        <v>70053016721233</v>
      </c>
      <c r="CE37" s="2">
        <f ca="1">CD37*2-IF(CD37*2&gt;=Solutions!$B$9,Solutions!$B$9,0)</f>
        <v>20790315928419</v>
      </c>
      <c r="CF37" s="2">
        <f ca="1">CE37*2-IF(CE37*2&gt;=Solutions!$B$9,Solutions!$B$9,0)</f>
        <v>41580631856838</v>
      </c>
      <c r="CG37" s="2">
        <f ca="1">CF37*2-IF(CF37*2&gt;=Solutions!$B$9,Solutions!$B$9,0)</f>
        <v>83161263713676</v>
      </c>
      <c r="CH37" s="2">
        <f ca="1">CG37*2-IF(CG37*2&gt;=Solutions!$B$9,Solutions!$B$9,0)</f>
        <v>47006809913305</v>
      </c>
      <c r="CI37" s="2">
        <f ca="1">CH37*2-IF(CH37*2&gt;=Solutions!$B$9,Solutions!$B$9,0)</f>
        <v>94013619826610</v>
      </c>
      <c r="CJ37" s="2">
        <f ca="1">CI37*2-IF(CI37*2&gt;=Solutions!$B$9,Solutions!$B$9,0)</f>
        <v>68711522139173</v>
      </c>
      <c r="CK37" s="2">
        <f ca="1">CJ37*2-IF(CJ37*2&gt;=Solutions!$B$9,Solutions!$B$9,0)</f>
        <v>18107326764299</v>
      </c>
      <c r="CL37" s="2">
        <f ca="1">CK37*2-IF(CK37*2&gt;=Solutions!$B$9,Solutions!$B$9,0)</f>
        <v>36214653528598</v>
      </c>
      <c r="CM37" s="2">
        <f ca="1">CL37*2-IF(CL37*2&gt;=Solutions!$B$9,Solutions!$B$9,0)</f>
        <v>72429307057196</v>
      </c>
      <c r="CN37" s="2">
        <f ca="1">CM37*2-IF(CM37*2&gt;=Solutions!$B$9,Solutions!$B$9,0)</f>
        <v>25542896600345</v>
      </c>
      <c r="CO37" s="2">
        <f ca="1">CN37*2-IF(CN37*2&gt;=Solutions!$B$9,Solutions!$B$9,0)</f>
        <v>51085793200690</v>
      </c>
      <c r="CP37" s="2">
        <f ca="1">CO37*2-IF(CO37*2&gt;=Solutions!$B$9,Solutions!$B$9,0)</f>
        <v>102171586401380</v>
      </c>
      <c r="CQ37" s="2">
        <f ca="1">CP37*2-IF(CP37*2&gt;=Solutions!$B$9,Solutions!$B$9,0)</f>
        <v>85027455288713</v>
      </c>
      <c r="CR37" s="2">
        <f ca="1">CQ37*2-IF(CQ37*2&gt;=Solutions!$B$9,Solutions!$B$9,0)</f>
        <v>50739193063379</v>
      </c>
      <c r="CS37" s="2">
        <f ca="1">CR37*2-IF(CR37*2&gt;=Solutions!$B$9,Solutions!$B$9,0)</f>
        <v>101478386126758</v>
      </c>
      <c r="CT37" s="2">
        <f ca="1">CS37*2-IF(CS37*2&gt;=Solutions!$B$9,Solutions!$B$9,0)</f>
        <v>83641054739469</v>
      </c>
      <c r="CU37" s="2">
        <f ca="1">CT37*2-IF(CT37*2&gt;=Solutions!$B$9,Solutions!$B$9,0)</f>
        <v>47966391964891</v>
      </c>
      <c r="CV37" s="2">
        <f ca="1">CU37*2-IF(CU37*2&gt;=Solutions!$B$9,Solutions!$B$9,0)</f>
        <v>95932783929782</v>
      </c>
      <c r="CW37" s="2">
        <f ca="1">CV37*2-IF(CV37*2&gt;=Solutions!$B$9,Solutions!$B$9,0)</f>
        <v>72549850345517</v>
      </c>
      <c r="CX37" s="2">
        <f ca="1">CW37*2-IF(CW37*2&gt;=Solutions!$B$9,Solutions!$B$9,0)</f>
        <v>25783983176987</v>
      </c>
      <c r="CY37" s="2">
        <f ca="1">CX37*2-IF(CX37*2&gt;=Solutions!$B$9,Solutions!$B$9,0)</f>
        <v>51567966353974</v>
      </c>
      <c r="CZ37" s="2">
        <f ca="1">CY37*2-IF(CY37*2&gt;=Solutions!$B$9,Solutions!$B$9,0)</f>
        <v>103135932707948</v>
      </c>
      <c r="DA37" s="1">
        <f t="shared" si="104"/>
        <v>5922</v>
      </c>
      <c r="DB37" s="1">
        <f ca="1">IF(ISODD(DA37),MOD(DB36+MOD(SUMPRODUCT(--ISODD(INT(C37/DD$2:DK$2)),DD37:DK37),Solutions!$B$9)+MOD(SUMPRODUCT(--ISODD(INT(C37/DL$2:DS$2)),DL37:DS37),Solutions!$B$9)+MOD(SUMPRODUCT(--ISODD(INT(C37/DT$2:EA$2)),DT37:EA37),Solutions!$B$9)+MOD(SUMPRODUCT(--ISODD(INT(C37/EB$2:EI$2)),EB37:EI37),Solutions!$B$9)+MOD(SUMPRODUCT(--ISODD(INT(C37/EJ$2:EQ$2)),EJ37:EQ37),Solutions!$B$9)+MOD(SUMPRODUCT(--ISODD(INT(C37/ER$2:EY$2)),ER37:EY37),Solutions!$B$9)+MOD(SUMPRODUCT(--ISODD(INT(C37/EZ$2:FA$2)),EZ37:FA37),Solutions!$B$9),Solutions!$B$9),DB36)</f>
        <v>1865083367259</v>
      </c>
      <c r="DC37" s="1">
        <f ca="1">IF(ISODD(DA37),MOD(MOD(SUMPRODUCT(--ISODD(INT(BB37/DD$2:DK$2)),DD37:DK37),Solutions!$B$9)+MOD(SUMPRODUCT(--ISODD(INT(BB37/DL$2:DS$2)),DL37:DS37),Solutions!$B$9)+MOD(SUMPRODUCT(--ISODD(INT(BB37/DT$2:EA$2)),DT37:EA37),Solutions!$B$9)+MOD(SUMPRODUCT(--ISODD(INT(BB37/EB$2:EI$2)),EB37:EI37),Solutions!$B$9)+MOD(SUMPRODUCT(--ISODD(INT(BB37/EJ$2:EQ$2)),EJ37:EQ37),Solutions!$B$9)+MOD(SUMPRODUCT(--ISODD(INT(BB37/ER$2:EY$2)),ER37:EY37),Solutions!$B$9)+MOD(SUMPRODUCT(--ISODD(INT(BB37/EZ$2:FA$2)),EZ37:FA37),Solutions!$B$9),Solutions!$B$9),DC36)</f>
        <v>22824463601737</v>
      </c>
      <c r="DD37" s="2">
        <f t="shared" ca="1" si="100"/>
        <v>22824463601737</v>
      </c>
      <c r="DE37" s="2">
        <f ca="1">DD37*2-IF(DD37*2&gt;=Solutions!$B$9,Solutions!$B$9,0)</f>
        <v>45648927203474</v>
      </c>
      <c r="DF37" s="2">
        <f ca="1">DE37*2-IF(DE37*2&gt;=Solutions!$B$9,Solutions!$B$9,0)</f>
        <v>91297854406948</v>
      </c>
      <c r="DG37" s="2">
        <f ca="1">DF37*2-IF(DF37*2&gt;=Solutions!$B$9,Solutions!$B$9,0)</f>
        <v>63279991299849</v>
      </c>
      <c r="DH37" s="2">
        <f ca="1">DG37*2-IF(DG37*2&gt;=Solutions!$B$9,Solutions!$B$9,0)</f>
        <v>7244265085651</v>
      </c>
      <c r="DI37" s="2">
        <f ca="1">DH37*2-IF(DH37*2&gt;=Solutions!$B$9,Solutions!$B$9,0)</f>
        <v>14488530171302</v>
      </c>
      <c r="DJ37" s="2">
        <f ca="1">DI37*2-IF(DI37*2&gt;=Solutions!$B$9,Solutions!$B$9,0)</f>
        <v>28977060342604</v>
      </c>
      <c r="DK37" s="2">
        <f ca="1">DJ37*2-IF(DJ37*2&gt;=Solutions!$B$9,Solutions!$B$9,0)</f>
        <v>57954120685208</v>
      </c>
      <c r="DL37" s="2">
        <f ca="1">DK37*2-IF(DK37*2&gt;=Solutions!$B$9,Solutions!$B$9,0)</f>
        <v>115908241370416</v>
      </c>
      <c r="DM37" s="2">
        <f ca="1">DL37*2-IF(DL37*2&gt;=Solutions!$B$9,Solutions!$B$9,0)</f>
        <v>112500765226785</v>
      </c>
      <c r="DN37" s="2">
        <f ca="1">DM37*2-IF(DM37*2&gt;=Solutions!$B$9,Solutions!$B$9,0)</f>
        <v>105685812939523</v>
      </c>
      <c r="DO37" s="2">
        <f ca="1">DN37*2-IF(DN37*2&gt;=Solutions!$B$9,Solutions!$B$9,0)</f>
        <v>92055908364999</v>
      </c>
      <c r="DP37" s="2">
        <f ca="1">DO37*2-IF(DO37*2&gt;=Solutions!$B$9,Solutions!$B$9,0)</f>
        <v>64796099215951</v>
      </c>
      <c r="DQ37" s="2">
        <f ca="1">DP37*2-IF(DP37*2&gt;=Solutions!$B$9,Solutions!$B$9,0)</f>
        <v>10276480917855</v>
      </c>
      <c r="DR37" s="2">
        <f ca="1">DQ37*2-IF(DQ37*2&gt;=Solutions!$B$9,Solutions!$B$9,0)</f>
        <v>20552961835710</v>
      </c>
      <c r="DS37" s="2">
        <f ca="1">DR37*2-IF(DR37*2&gt;=Solutions!$B$9,Solutions!$B$9,0)</f>
        <v>41105923671420</v>
      </c>
      <c r="DT37" s="2">
        <f ca="1">DS37*2-IF(DS37*2&gt;=Solutions!$B$9,Solutions!$B$9,0)</f>
        <v>82211847342840</v>
      </c>
      <c r="DU37" s="2">
        <f ca="1">DT37*2-IF(DT37*2&gt;=Solutions!$B$9,Solutions!$B$9,0)</f>
        <v>45107977171633</v>
      </c>
      <c r="DV37" s="2">
        <f ca="1">DU37*2-IF(DU37*2&gt;=Solutions!$B$9,Solutions!$B$9,0)</f>
        <v>90215954343266</v>
      </c>
      <c r="DW37" s="2">
        <f ca="1">DV37*2-IF(DV37*2&gt;=Solutions!$B$9,Solutions!$B$9,0)</f>
        <v>61116191172485</v>
      </c>
      <c r="DX37" s="2">
        <f ca="1">DW37*2-IF(DW37*2&gt;=Solutions!$B$9,Solutions!$B$9,0)</f>
        <v>2916664830923</v>
      </c>
      <c r="DY37" s="2">
        <f ca="1">DX37*2-IF(DX37*2&gt;=Solutions!$B$9,Solutions!$B$9,0)</f>
        <v>5833329661846</v>
      </c>
      <c r="DZ37" s="2">
        <f ca="1">DY37*2-IF(DY37*2&gt;=Solutions!$B$9,Solutions!$B$9,0)</f>
        <v>11666659323692</v>
      </c>
      <c r="EA37" s="2">
        <f ca="1">DZ37*2-IF(DZ37*2&gt;=Solutions!$B$9,Solutions!$B$9,0)</f>
        <v>23333318647384</v>
      </c>
      <c r="EB37" s="2">
        <f ca="1">EA37*2-IF(EA37*2&gt;=Solutions!$B$9,Solutions!$B$9,0)</f>
        <v>46666637294768</v>
      </c>
      <c r="EC37" s="2">
        <f ca="1">EB37*2-IF(EB37*2&gt;=Solutions!$B$9,Solutions!$B$9,0)</f>
        <v>93333274589536</v>
      </c>
      <c r="ED37" s="2">
        <f ca="1">EC37*2-IF(EC37*2&gt;=Solutions!$B$9,Solutions!$B$9,0)</f>
        <v>67350831665025</v>
      </c>
      <c r="EE37" s="2">
        <f ca="1">ED37*2-IF(ED37*2&gt;=Solutions!$B$9,Solutions!$B$9,0)</f>
        <v>15385945816003</v>
      </c>
      <c r="EF37" s="2">
        <f ca="1">EE37*2-IF(EE37*2&gt;=Solutions!$B$9,Solutions!$B$9,0)</f>
        <v>30771891632006</v>
      </c>
      <c r="EG37" s="2">
        <f ca="1">EF37*2-IF(EF37*2&gt;=Solutions!$B$9,Solutions!$B$9,0)</f>
        <v>61543783264012</v>
      </c>
      <c r="EH37" s="2">
        <f ca="1">EG37*2-IF(EG37*2&gt;=Solutions!$B$9,Solutions!$B$9,0)</f>
        <v>3771849013977</v>
      </c>
      <c r="EI37" s="2">
        <f ca="1">EH37*2-IF(EH37*2&gt;=Solutions!$B$9,Solutions!$B$9,0)</f>
        <v>7543698027954</v>
      </c>
      <c r="EJ37" s="2">
        <f ca="1">EI37*2-IF(EI37*2&gt;=Solutions!$B$9,Solutions!$B$9,0)</f>
        <v>15087396055908</v>
      </c>
      <c r="EK37" s="2">
        <f ca="1">EJ37*2-IF(EJ37*2&gt;=Solutions!$B$9,Solutions!$B$9,0)</f>
        <v>30174792111816</v>
      </c>
      <c r="EL37" s="2">
        <f ca="1">EK37*2-IF(EK37*2&gt;=Solutions!$B$9,Solutions!$B$9,0)</f>
        <v>60349584223632</v>
      </c>
      <c r="EM37" s="2">
        <f ca="1">EL37*2-IF(EL37*2&gt;=Solutions!$B$9,Solutions!$B$9,0)</f>
        <v>1383450933217</v>
      </c>
      <c r="EN37" s="2">
        <f ca="1">EM37*2-IF(EM37*2&gt;=Solutions!$B$9,Solutions!$B$9,0)</f>
        <v>2766901866434</v>
      </c>
      <c r="EO37" s="2">
        <f ca="1">EN37*2-IF(EN37*2&gt;=Solutions!$B$9,Solutions!$B$9,0)</f>
        <v>5533803732868</v>
      </c>
      <c r="EP37" s="2">
        <f ca="1">EO37*2-IF(EO37*2&gt;=Solutions!$B$9,Solutions!$B$9,0)</f>
        <v>11067607465736</v>
      </c>
      <c r="EQ37" s="2">
        <f ca="1">EP37*2-IF(EP37*2&gt;=Solutions!$B$9,Solutions!$B$9,0)</f>
        <v>22135214931472</v>
      </c>
      <c r="ER37" s="2">
        <f ca="1">EQ37*2-IF(EQ37*2&gt;=Solutions!$B$9,Solutions!$B$9,0)</f>
        <v>44270429862944</v>
      </c>
      <c r="ES37" s="2">
        <f ca="1">ER37*2-IF(ER37*2&gt;=Solutions!$B$9,Solutions!$B$9,0)</f>
        <v>88540859725888</v>
      </c>
      <c r="ET37" s="2">
        <f ca="1">ES37*2-IF(ES37*2&gt;=Solutions!$B$9,Solutions!$B$9,0)</f>
        <v>57766001937729</v>
      </c>
      <c r="EU37" s="2">
        <f ca="1">ET37*2-IF(ET37*2&gt;=Solutions!$B$9,Solutions!$B$9,0)</f>
        <v>115532003875458</v>
      </c>
      <c r="EV37" s="2">
        <f ca="1">EU37*2-IF(EU37*2&gt;=Solutions!$B$9,Solutions!$B$9,0)</f>
        <v>111748290236869</v>
      </c>
      <c r="EW37" s="2">
        <f ca="1">EV37*2-IF(EV37*2&gt;=Solutions!$B$9,Solutions!$B$9,0)</f>
        <v>104180862959691</v>
      </c>
      <c r="EX37" s="2">
        <f ca="1">EW37*2-IF(EW37*2&gt;=Solutions!$B$9,Solutions!$B$9,0)</f>
        <v>89046008405335</v>
      </c>
      <c r="EY37" s="2">
        <f ca="1">EX37*2-IF(EX37*2&gt;=Solutions!$B$9,Solutions!$B$9,0)</f>
        <v>58776299296623</v>
      </c>
      <c r="EZ37" s="2">
        <f ca="1">EY37*2-IF(EY37*2&gt;=Solutions!$B$9,Solutions!$B$9,0)</f>
        <v>117552598593246</v>
      </c>
      <c r="FA37" s="2">
        <f ca="1">EZ37*2-IF(EZ37*2&gt;=Solutions!$B$9,Solutions!$B$9,0)</f>
        <v>115789479672445</v>
      </c>
    </row>
    <row r="38" spans="1:157">
      <c r="A38" s="1">
        <v>35</v>
      </c>
      <c r="B38" s="1">
        <f t="shared" si="101"/>
        <v>34359738368</v>
      </c>
      <c r="C38" s="1">
        <f ca="1">MOD(MOD(SUMPRODUCT(--ISODD(INT(C37/D$2:K$2)),D38:K38),Solutions!$B$9)+MOD(SUMPRODUCT(--ISODD(INT(C37/L$2:S$2)),L38:S38),Solutions!$B$9)+MOD(SUMPRODUCT(--ISODD(INT(C37/T$2:AA$2)),T38:AA38),Solutions!$B$9)+MOD(SUMPRODUCT(--ISODD(INT(C37/AB$2:AI$2)),AB38:AI38),Solutions!$B$9)+MOD(SUMPRODUCT(--ISODD(INT(C37/AJ$2:AQ$2)),AJ38:AQ38),Solutions!$B$9)+MOD(SUMPRODUCT(--ISODD(INT(C37/AR$2:AY$2)),AR38:AY38),Solutions!$B$9)+MOD(SUMPRODUCT(--ISODD(INT(C37/AZ$2:BA$2)),AZ38:BA38),Solutions!$B$9),Solutions!$B$9)</f>
        <v>16960755821726</v>
      </c>
      <c r="D38" s="2">
        <f t="shared" ca="1" si="102"/>
        <v>32586732859645</v>
      </c>
      <c r="E38" s="2">
        <f ca="1">D38*2-IF(D38*2&gt;=Solutions!$B$9,Solutions!$B$9,0)</f>
        <v>65173465719290</v>
      </c>
      <c r="F38" s="2">
        <f ca="1">E38*2-IF(E38*2&gt;=Solutions!$B$9,Solutions!$B$9,0)</f>
        <v>11031213924533</v>
      </c>
      <c r="G38" s="2">
        <f ca="1">F38*2-IF(F38*2&gt;=Solutions!$B$9,Solutions!$B$9,0)</f>
        <v>22062427849066</v>
      </c>
      <c r="H38" s="2">
        <f ca="1">G38*2-IF(G38*2&gt;=Solutions!$B$9,Solutions!$B$9,0)</f>
        <v>44124855698132</v>
      </c>
      <c r="I38" s="2">
        <f ca="1">H38*2-IF(H38*2&gt;=Solutions!$B$9,Solutions!$B$9,0)</f>
        <v>88249711396264</v>
      </c>
      <c r="J38" s="2">
        <f ca="1">I38*2-IF(I38*2&gt;=Solutions!$B$9,Solutions!$B$9,0)</f>
        <v>57183705278481</v>
      </c>
      <c r="K38" s="2">
        <f ca="1">J38*2-IF(J38*2&gt;=Solutions!$B$9,Solutions!$B$9,0)</f>
        <v>114367410556962</v>
      </c>
      <c r="L38" s="2">
        <f ca="1">K38*2-IF(K38*2&gt;=Solutions!$B$9,Solutions!$B$9,0)</f>
        <v>109419103599877</v>
      </c>
      <c r="M38" s="2">
        <f ca="1">L38*2-IF(L38*2&gt;=Solutions!$B$9,Solutions!$B$9,0)</f>
        <v>99522489685707</v>
      </c>
      <c r="N38" s="2">
        <f ca="1">M38*2-IF(M38*2&gt;=Solutions!$B$9,Solutions!$B$9,0)</f>
        <v>79729261857367</v>
      </c>
      <c r="O38" s="2">
        <f ca="1">N38*2-IF(N38*2&gt;=Solutions!$B$9,Solutions!$B$9,0)</f>
        <v>40142806200687</v>
      </c>
      <c r="P38" s="2">
        <f ca="1">O38*2-IF(O38*2&gt;=Solutions!$B$9,Solutions!$B$9,0)</f>
        <v>80285612401374</v>
      </c>
      <c r="Q38" s="2">
        <f ca="1">P38*2-IF(P38*2&gt;=Solutions!$B$9,Solutions!$B$9,0)</f>
        <v>41255507288701</v>
      </c>
      <c r="R38" s="2">
        <f ca="1">Q38*2-IF(Q38*2&gt;=Solutions!$B$9,Solutions!$B$9,0)</f>
        <v>82511014577402</v>
      </c>
      <c r="S38" s="2">
        <f ca="1">R38*2-IF(R38*2&gt;=Solutions!$B$9,Solutions!$B$9,0)</f>
        <v>45706311640757</v>
      </c>
      <c r="T38" s="2">
        <f ca="1">S38*2-IF(S38*2&gt;=Solutions!$B$9,Solutions!$B$9,0)</f>
        <v>91412623281514</v>
      </c>
      <c r="U38" s="2">
        <f ca="1">T38*2-IF(T38*2&gt;=Solutions!$B$9,Solutions!$B$9,0)</f>
        <v>63509529048981</v>
      </c>
      <c r="V38" s="2">
        <f ca="1">U38*2-IF(U38*2&gt;=Solutions!$B$9,Solutions!$B$9,0)</f>
        <v>7703340583915</v>
      </c>
      <c r="W38" s="2">
        <f ca="1">V38*2-IF(V38*2&gt;=Solutions!$B$9,Solutions!$B$9,0)</f>
        <v>15406681167830</v>
      </c>
      <c r="X38" s="2">
        <f ca="1">W38*2-IF(W38*2&gt;=Solutions!$B$9,Solutions!$B$9,0)</f>
        <v>30813362335660</v>
      </c>
      <c r="Y38" s="2">
        <f ca="1">X38*2-IF(X38*2&gt;=Solutions!$B$9,Solutions!$B$9,0)</f>
        <v>61626724671320</v>
      </c>
      <c r="Z38" s="2">
        <f ca="1">Y38*2-IF(Y38*2&gt;=Solutions!$B$9,Solutions!$B$9,0)</f>
        <v>3937731828593</v>
      </c>
      <c r="AA38" s="2">
        <f ca="1">Z38*2-IF(Z38*2&gt;=Solutions!$B$9,Solutions!$B$9,0)</f>
        <v>7875463657186</v>
      </c>
      <c r="AB38" s="2">
        <f ca="1">AA38*2-IF(AA38*2&gt;=Solutions!$B$9,Solutions!$B$9,0)</f>
        <v>15750927314372</v>
      </c>
      <c r="AC38" s="2">
        <f ca="1">AB38*2-IF(AB38*2&gt;=Solutions!$B$9,Solutions!$B$9,0)</f>
        <v>31501854628744</v>
      </c>
      <c r="AD38" s="2">
        <f ca="1">AC38*2-IF(AC38*2&gt;=Solutions!$B$9,Solutions!$B$9,0)</f>
        <v>63003709257488</v>
      </c>
      <c r="AE38" s="2">
        <f ca="1">AD38*2-IF(AD38*2&gt;=Solutions!$B$9,Solutions!$B$9,0)</f>
        <v>6691701000929</v>
      </c>
      <c r="AF38" s="2">
        <f ca="1">AE38*2-IF(AE38*2&gt;=Solutions!$B$9,Solutions!$B$9,0)</f>
        <v>13383402001858</v>
      </c>
      <c r="AG38" s="2">
        <f ca="1">AF38*2-IF(AF38*2&gt;=Solutions!$B$9,Solutions!$B$9,0)</f>
        <v>26766804003716</v>
      </c>
      <c r="AH38" s="2">
        <f ca="1">AG38*2-IF(AG38*2&gt;=Solutions!$B$9,Solutions!$B$9,0)</f>
        <v>53533608007432</v>
      </c>
      <c r="AI38" s="2">
        <f ca="1">AH38*2-IF(AH38*2&gt;=Solutions!$B$9,Solutions!$B$9,0)</f>
        <v>107067216014864</v>
      </c>
      <c r="AJ38" s="2">
        <f ca="1">AI38*2-IF(AI38*2&gt;=Solutions!$B$9,Solutions!$B$9,0)</f>
        <v>94818714515681</v>
      </c>
      <c r="AK38" s="2">
        <f ca="1">AJ38*2-IF(AJ38*2&gt;=Solutions!$B$9,Solutions!$B$9,0)</f>
        <v>70321711517315</v>
      </c>
      <c r="AL38" s="2">
        <f ca="1">AK38*2-IF(AK38*2&gt;=Solutions!$B$9,Solutions!$B$9,0)</f>
        <v>21327705520583</v>
      </c>
      <c r="AM38" s="2">
        <f ca="1">AL38*2-IF(AL38*2&gt;=Solutions!$B$9,Solutions!$B$9,0)</f>
        <v>42655411041166</v>
      </c>
      <c r="AN38" s="2">
        <f ca="1">AM38*2-IF(AM38*2&gt;=Solutions!$B$9,Solutions!$B$9,0)</f>
        <v>85310822082332</v>
      </c>
      <c r="AO38" s="2">
        <f ca="1">AN38*2-IF(AN38*2&gt;=Solutions!$B$9,Solutions!$B$9,0)</f>
        <v>51305926650617</v>
      </c>
      <c r="AP38" s="2">
        <f ca="1">AO38*2-IF(AO38*2&gt;=Solutions!$B$9,Solutions!$B$9,0)</f>
        <v>102611853301234</v>
      </c>
      <c r="AQ38" s="2">
        <f ca="1">AP38*2-IF(AP38*2&gt;=Solutions!$B$9,Solutions!$B$9,0)</f>
        <v>85907989088421</v>
      </c>
      <c r="AR38" s="2">
        <f ca="1">AQ38*2-IF(AQ38*2&gt;=Solutions!$B$9,Solutions!$B$9,0)</f>
        <v>52500260662795</v>
      </c>
      <c r="AS38" s="2">
        <f ca="1">AR38*2-IF(AR38*2&gt;=Solutions!$B$9,Solutions!$B$9,0)</f>
        <v>105000521325590</v>
      </c>
      <c r="AT38" s="2">
        <f ca="1">AS38*2-IF(AS38*2&gt;=Solutions!$B$9,Solutions!$B$9,0)</f>
        <v>90685325137133</v>
      </c>
      <c r="AU38" s="2">
        <f ca="1">AT38*2-IF(AT38*2&gt;=Solutions!$B$9,Solutions!$B$9,0)</f>
        <v>62054932760219</v>
      </c>
      <c r="AV38" s="2">
        <f ca="1">AU38*2-IF(AU38*2&gt;=Solutions!$B$9,Solutions!$B$9,0)</f>
        <v>4794148006391</v>
      </c>
      <c r="AW38" s="2">
        <f ca="1">AV38*2-IF(AV38*2&gt;=Solutions!$B$9,Solutions!$B$9,0)</f>
        <v>9588296012782</v>
      </c>
      <c r="AX38" s="2">
        <f ca="1">AW38*2-IF(AW38*2&gt;=Solutions!$B$9,Solutions!$B$9,0)</f>
        <v>19176592025564</v>
      </c>
      <c r="AY38" s="2">
        <f ca="1">AX38*2-IF(AX38*2&gt;=Solutions!$B$9,Solutions!$B$9,0)</f>
        <v>38353184051128</v>
      </c>
      <c r="AZ38" s="2">
        <f ca="1">AY38*2-IF(AY38*2&gt;=Solutions!$B$9,Solutions!$B$9,0)</f>
        <v>76706368102256</v>
      </c>
      <c r="BA38" s="2">
        <f ca="1">AZ38*2-IF(AZ38*2&gt;=Solutions!$B$9,Solutions!$B$9,0)</f>
        <v>34097018690465</v>
      </c>
      <c r="BB38" s="1">
        <f ca="1">MOD(MOD(SUMPRODUCT(--ISODD(INT(BB37/BC$2:BJ$2)),BC38:BJ38),Solutions!$B$9)+MOD(SUMPRODUCT(--ISODD(INT(BB37/BK$2:BR$2)),BK38:BR38),Solutions!$B$9)+MOD(SUMPRODUCT(--ISODD(INT(BB37/BS$2:BZ$2)),BS38:BZ38),Solutions!$B$9)+MOD(SUMPRODUCT(--ISODD(INT(BB37/CA$2:CH$2)),CA38:CH38),Solutions!$B$9)+MOD(SUMPRODUCT(--ISODD(INT(BB37/CI$2:CP$2)),CI38:CP38),Solutions!$B$9)+MOD(SUMPRODUCT(--ISODD(INT(BB37/CQ$2:CX$2)),CQ38:CX38),Solutions!$B$9)+MOD(SUMPRODUCT(--ISODD(INT(BB37/CY$2:CZ$2)),CY38:CZ38),Solutions!$B$9),Solutions!$B$9)</f>
        <v>46584794333191</v>
      </c>
      <c r="BC38" s="2">
        <f t="shared" ca="1" si="103"/>
        <v>32586732859644</v>
      </c>
      <c r="BD38" s="2">
        <f ca="1">BC38*2-IF(BC38*2&gt;=Solutions!$B$9,Solutions!$B$9,0)</f>
        <v>65173465719288</v>
      </c>
      <c r="BE38" s="2">
        <f ca="1">BD38*2-IF(BD38*2&gt;=Solutions!$B$9,Solutions!$B$9,0)</f>
        <v>11031213924529</v>
      </c>
      <c r="BF38" s="2">
        <f ca="1">BE38*2-IF(BE38*2&gt;=Solutions!$B$9,Solutions!$B$9,0)</f>
        <v>22062427849058</v>
      </c>
      <c r="BG38" s="2">
        <f ca="1">BF38*2-IF(BF38*2&gt;=Solutions!$B$9,Solutions!$B$9,0)</f>
        <v>44124855698116</v>
      </c>
      <c r="BH38" s="2">
        <f ca="1">BG38*2-IF(BG38*2&gt;=Solutions!$B$9,Solutions!$B$9,0)</f>
        <v>88249711396232</v>
      </c>
      <c r="BI38" s="2">
        <f ca="1">BH38*2-IF(BH38*2&gt;=Solutions!$B$9,Solutions!$B$9,0)</f>
        <v>57183705278417</v>
      </c>
      <c r="BJ38" s="2">
        <f ca="1">BI38*2-IF(BI38*2&gt;=Solutions!$B$9,Solutions!$B$9,0)</f>
        <v>114367410556834</v>
      </c>
      <c r="BK38" s="2">
        <f ca="1">BJ38*2-IF(BJ38*2&gt;=Solutions!$B$9,Solutions!$B$9,0)</f>
        <v>109419103599621</v>
      </c>
      <c r="BL38" s="2">
        <f ca="1">BK38*2-IF(BK38*2&gt;=Solutions!$B$9,Solutions!$B$9,0)</f>
        <v>99522489685195</v>
      </c>
      <c r="BM38" s="2">
        <f ca="1">BL38*2-IF(BL38*2&gt;=Solutions!$B$9,Solutions!$B$9,0)</f>
        <v>79729261856343</v>
      </c>
      <c r="BN38" s="2">
        <f ca="1">BM38*2-IF(BM38*2&gt;=Solutions!$B$9,Solutions!$B$9,0)</f>
        <v>40142806198639</v>
      </c>
      <c r="BO38" s="2">
        <f ca="1">BN38*2-IF(BN38*2&gt;=Solutions!$B$9,Solutions!$B$9,0)</f>
        <v>80285612397278</v>
      </c>
      <c r="BP38" s="2">
        <f ca="1">BO38*2-IF(BO38*2&gt;=Solutions!$B$9,Solutions!$B$9,0)</f>
        <v>41255507280509</v>
      </c>
      <c r="BQ38" s="2">
        <f ca="1">BP38*2-IF(BP38*2&gt;=Solutions!$B$9,Solutions!$B$9,0)</f>
        <v>82511014561018</v>
      </c>
      <c r="BR38" s="2">
        <f ca="1">BQ38*2-IF(BQ38*2&gt;=Solutions!$B$9,Solutions!$B$9,0)</f>
        <v>45706311607989</v>
      </c>
      <c r="BS38" s="2">
        <f ca="1">BR38*2-IF(BR38*2&gt;=Solutions!$B$9,Solutions!$B$9,0)</f>
        <v>91412623215978</v>
      </c>
      <c r="BT38" s="2">
        <f ca="1">BS38*2-IF(BS38*2&gt;=Solutions!$B$9,Solutions!$B$9,0)</f>
        <v>63509528917909</v>
      </c>
      <c r="BU38" s="2">
        <f ca="1">BT38*2-IF(BT38*2&gt;=Solutions!$B$9,Solutions!$B$9,0)</f>
        <v>7703340321771</v>
      </c>
      <c r="BV38" s="2">
        <f ca="1">BU38*2-IF(BU38*2&gt;=Solutions!$B$9,Solutions!$B$9,0)</f>
        <v>15406680643542</v>
      </c>
      <c r="BW38" s="2">
        <f ca="1">BV38*2-IF(BV38*2&gt;=Solutions!$B$9,Solutions!$B$9,0)</f>
        <v>30813361287084</v>
      </c>
      <c r="BX38" s="2">
        <f ca="1">BW38*2-IF(BW38*2&gt;=Solutions!$B$9,Solutions!$B$9,0)</f>
        <v>61626722574168</v>
      </c>
      <c r="BY38" s="2">
        <f ca="1">BX38*2-IF(BX38*2&gt;=Solutions!$B$9,Solutions!$B$9,0)</f>
        <v>3937727634289</v>
      </c>
      <c r="BZ38" s="2">
        <f ca="1">BY38*2-IF(BY38*2&gt;=Solutions!$B$9,Solutions!$B$9,0)</f>
        <v>7875455268578</v>
      </c>
      <c r="CA38" s="2">
        <f ca="1">BZ38*2-IF(BZ38*2&gt;=Solutions!$B$9,Solutions!$B$9,0)</f>
        <v>15750910537156</v>
      </c>
      <c r="CB38" s="2">
        <f ca="1">CA38*2-IF(CA38*2&gt;=Solutions!$B$9,Solutions!$B$9,0)</f>
        <v>31501821074312</v>
      </c>
      <c r="CC38" s="2">
        <f ca="1">CB38*2-IF(CB38*2&gt;=Solutions!$B$9,Solutions!$B$9,0)</f>
        <v>63003642148624</v>
      </c>
      <c r="CD38" s="2">
        <f ca="1">CC38*2-IF(CC38*2&gt;=Solutions!$B$9,Solutions!$B$9,0)</f>
        <v>6691566783201</v>
      </c>
      <c r="CE38" s="2">
        <f ca="1">CD38*2-IF(CD38*2&gt;=Solutions!$B$9,Solutions!$B$9,0)</f>
        <v>13383133566402</v>
      </c>
      <c r="CF38" s="2">
        <f ca="1">CE38*2-IF(CE38*2&gt;=Solutions!$B$9,Solutions!$B$9,0)</f>
        <v>26766267132804</v>
      </c>
      <c r="CG38" s="2">
        <f ca="1">CF38*2-IF(CF38*2&gt;=Solutions!$B$9,Solutions!$B$9,0)</f>
        <v>53532534265608</v>
      </c>
      <c r="CH38" s="2">
        <f ca="1">CG38*2-IF(CG38*2&gt;=Solutions!$B$9,Solutions!$B$9,0)</f>
        <v>107065068531216</v>
      </c>
      <c r="CI38" s="2">
        <f ca="1">CH38*2-IF(CH38*2&gt;=Solutions!$B$9,Solutions!$B$9,0)</f>
        <v>94814419548385</v>
      </c>
      <c r="CJ38" s="2">
        <f ca="1">CI38*2-IF(CI38*2&gt;=Solutions!$B$9,Solutions!$B$9,0)</f>
        <v>70313121582723</v>
      </c>
      <c r="CK38" s="2">
        <f ca="1">CJ38*2-IF(CJ38*2&gt;=Solutions!$B$9,Solutions!$B$9,0)</f>
        <v>21310525651399</v>
      </c>
      <c r="CL38" s="2">
        <f ca="1">CK38*2-IF(CK38*2&gt;=Solutions!$B$9,Solutions!$B$9,0)</f>
        <v>42621051302798</v>
      </c>
      <c r="CM38" s="2">
        <f ca="1">CL38*2-IF(CL38*2&gt;=Solutions!$B$9,Solutions!$B$9,0)</f>
        <v>85242102605596</v>
      </c>
      <c r="CN38" s="2">
        <f ca="1">CM38*2-IF(CM38*2&gt;=Solutions!$B$9,Solutions!$B$9,0)</f>
        <v>51168487697145</v>
      </c>
      <c r="CO38" s="2">
        <f ca="1">CN38*2-IF(CN38*2&gt;=Solutions!$B$9,Solutions!$B$9,0)</f>
        <v>102336975394290</v>
      </c>
      <c r="CP38" s="2">
        <f ca="1">CO38*2-IF(CO38*2&gt;=Solutions!$B$9,Solutions!$B$9,0)</f>
        <v>85358233274533</v>
      </c>
      <c r="CQ38" s="2">
        <f ca="1">CP38*2-IF(CP38*2&gt;=Solutions!$B$9,Solutions!$B$9,0)</f>
        <v>51400749035019</v>
      </c>
      <c r="CR38" s="2">
        <f ca="1">CQ38*2-IF(CQ38*2&gt;=Solutions!$B$9,Solutions!$B$9,0)</f>
        <v>102801498070038</v>
      </c>
      <c r="CS38" s="2">
        <f ca="1">CR38*2-IF(CR38*2&gt;=Solutions!$B$9,Solutions!$B$9,0)</f>
        <v>86287278626029</v>
      </c>
      <c r="CT38" s="2">
        <f ca="1">CS38*2-IF(CS38*2&gt;=Solutions!$B$9,Solutions!$B$9,0)</f>
        <v>53258839738011</v>
      </c>
      <c r="CU38" s="2">
        <f ca="1">CT38*2-IF(CT38*2&gt;=Solutions!$B$9,Solutions!$B$9,0)</f>
        <v>106517679476022</v>
      </c>
      <c r="CV38" s="2">
        <f ca="1">CU38*2-IF(CU38*2&gt;=Solutions!$B$9,Solutions!$B$9,0)</f>
        <v>93719641437997</v>
      </c>
      <c r="CW38" s="2">
        <f ca="1">CV38*2-IF(CV38*2&gt;=Solutions!$B$9,Solutions!$B$9,0)</f>
        <v>68123565361947</v>
      </c>
      <c r="CX38" s="2">
        <f ca="1">CW38*2-IF(CW38*2&gt;=Solutions!$B$9,Solutions!$B$9,0)</f>
        <v>16931413209847</v>
      </c>
      <c r="CY38" s="2">
        <f ca="1">CX38*2-IF(CX38*2&gt;=Solutions!$B$9,Solutions!$B$9,0)</f>
        <v>33862826419694</v>
      </c>
      <c r="CZ38" s="2">
        <f ca="1">CY38*2-IF(CY38*2&gt;=Solutions!$B$9,Solutions!$B$9,0)</f>
        <v>67725652839388</v>
      </c>
      <c r="DA38" s="1">
        <f t="shared" si="104"/>
        <v>2961</v>
      </c>
      <c r="DB38" s="1">
        <f ca="1">IF(ISODD(DA38),MOD(DB37+MOD(SUMPRODUCT(--ISODD(INT(C38/DD$2:DK$2)),DD38:DK38),Solutions!$B$9)+MOD(SUMPRODUCT(--ISODD(INT(C38/DL$2:DS$2)),DL38:DS38),Solutions!$B$9)+MOD(SUMPRODUCT(--ISODD(INT(C38/DT$2:EA$2)),DT38:EA38),Solutions!$B$9)+MOD(SUMPRODUCT(--ISODD(INT(C38/EB$2:EI$2)),EB38:EI38),Solutions!$B$9)+MOD(SUMPRODUCT(--ISODD(INT(C38/EJ$2:EQ$2)),EJ38:EQ38),Solutions!$B$9)+MOD(SUMPRODUCT(--ISODD(INT(C38/ER$2:EY$2)),ER38:EY38),Solutions!$B$9)+MOD(SUMPRODUCT(--ISODD(INT(C38/EZ$2:FA$2)),EZ38:FA38),Solutions!$B$9),Solutions!$B$9),DB37)</f>
        <v>111401519678206</v>
      </c>
      <c r="DC38" s="1">
        <f ca="1">IF(ISODD(DA38),MOD(MOD(SUMPRODUCT(--ISODD(INT(BB38/DD$2:DK$2)),DD38:DK38),Solutions!$B$9)+MOD(SUMPRODUCT(--ISODD(INT(BB38/DL$2:DS$2)),DL38:DS38),Solutions!$B$9)+MOD(SUMPRODUCT(--ISODD(INT(BB38/DT$2:EA$2)),DT38:EA38),Solutions!$B$9)+MOD(SUMPRODUCT(--ISODD(INT(BB38/EB$2:EI$2)),EB38:EI38),Solutions!$B$9)+MOD(SUMPRODUCT(--ISODD(INT(BB38/EJ$2:EQ$2)),EJ38:EQ38),Solutions!$B$9)+MOD(SUMPRODUCT(--ISODD(INT(BB38/ER$2:EY$2)),ER38:EY38),Solutions!$B$9)+MOD(SUMPRODUCT(--ISODD(INT(BB38/EZ$2:FA$2)),EZ38:FA38),Solutions!$B$9),Solutions!$B$9),DC37)</f>
        <v>49765110332219</v>
      </c>
      <c r="DD38" s="2">
        <f t="shared" ca="1" si="100"/>
        <v>22824463601737</v>
      </c>
      <c r="DE38" s="2">
        <f ca="1">DD38*2-IF(DD38*2&gt;=Solutions!$B$9,Solutions!$B$9,0)</f>
        <v>45648927203474</v>
      </c>
      <c r="DF38" s="2">
        <f ca="1">DE38*2-IF(DE38*2&gt;=Solutions!$B$9,Solutions!$B$9,0)</f>
        <v>91297854406948</v>
      </c>
      <c r="DG38" s="2">
        <f ca="1">DF38*2-IF(DF38*2&gt;=Solutions!$B$9,Solutions!$B$9,0)</f>
        <v>63279991299849</v>
      </c>
      <c r="DH38" s="2">
        <f ca="1">DG38*2-IF(DG38*2&gt;=Solutions!$B$9,Solutions!$B$9,0)</f>
        <v>7244265085651</v>
      </c>
      <c r="DI38" s="2">
        <f ca="1">DH38*2-IF(DH38*2&gt;=Solutions!$B$9,Solutions!$B$9,0)</f>
        <v>14488530171302</v>
      </c>
      <c r="DJ38" s="2">
        <f ca="1">DI38*2-IF(DI38*2&gt;=Solutions!$B$9,Solutions!$B$9,0)</f>
        <v>28977060342604</v>
      </c>
      <c r="DK38" s="2">
        <f ca="1">DJ38*2-IF(DJ38*2&gt;=Solutions!$B$9,Solutions!$B$9,0)</f>
        <v>57954120685208</v>
      </c>
      <c r="DL38" s="2">
        <f ca="1">DK38*2-IF(DK38*2&gt;=Solutions!$B$9,Solutions!$B$9,0)</f>
        <v>115908241370416</v>
      </c>
      <c r="DM38" s="2">
        <f ca="1">DL38*2-IF(DL38*2&gt;=Solutions!$B$9,Solutions!$B$9,0)</f>
        <v>112500765226785</v>
      </c>
      <c r="DN38" s="2">
        <f ca="1">DM38*2-IF(DM38*2&gt;=Solutions!$B$9,Solutions!$B$9,0)</f>
        <v>105685812939523</v>
      </c>
      <c r="DO38" s="2">
        <f ca="1">DN38*2-IF(DN38*2&gt;=Solutions!$B$9,Solutions!$B$9,0)</f>
        <v>92055908364999</v>
      </c>
      <c r="DP38" s="2">
        <f ca="1">DO38*2-IF(DO38*2&gt;=Solutions!$B$9,Solutions!$B$9,0)</f>
        <v>64796099215951</v>
      </c>
      <c r="DQ38" s="2">
        <f ca="1">DP38*2-IF(DP38*2&gt;=Solutions!$B$9,Solutions!$B$9,0)</f>
        <v>10276480917855</v>
      </c>
      <c r="DR38" s="2">
        <f ca="1">DQ38*2-IF(DQ38*2&gt;=Solutions!$B$9,Solutions!$B$9,0)</f>
        <v>20552961835710</v>
      </c>
      <c r="DS38" s="2">
        <f ca="1">DR38*2-IF(DR38*2&gt;=Solutions!$B$9,Solutions!$B$9,0)</f>
        <v>41105923671420</v>
      </c>
      <c r="DT38" s="2">
        <f ca="1">DS38*2-IF(DS38*2&gt;=Solutions!$B$9,Solutions!$B$9,0)</f>
        <v>82211847342840</v>
      </c>
      <c r="DU38" s="2">
        <f ca="1">DT38*2-IF(DT38*2&gt;=Solutions!$B$9,Solutions!$B$9,0)</f>
        <v>45107977171633</v>
      </c>
      <c r="DV38" s="2">
        <f ca="1">DU38*2-IF(DU38*2&gt;=Solutions!$B$9,Solutions!$B$9,0)</f>
        <v>90215954343266</v>
      </c>
      <c r="DW38" s="2">
        <f ca="1">DV38*2-IF(DV38*2&gt;=Solutions!$B$9,Solutions!$B$9,0)</f>
        <v>61116191172485</v>
      </c>
      <c r="DX38" s="2">
        <f ca="1">DW38*2-IF(DW38*2&gt;=Solutions!$B$9,Solutions!$B$9,0)</f>
        <v>2916664830923</v>
      </c>
      <c r="DY38" s="2">
        <f ca="1">DX38*2-IF(DX38*2&gt;=Solutions!$B$9,Solutions!$B$9,0)</f>
        <v>5833329661846</v>
      </c>
      <c r="DZ38" s="2">
        <f ca="1">DY38*2-IF(DY38*2&gt;=Solutions!$B$9,Solutions!$B$9,0)</f>
        <v>11666659323692</v>
      </c>
      <c r="EA38" s="2">
        <f ca="1">DZ38*2-IF(DZ38*2&gt;=Solutions!$B$9,Solutions!$B$9,0)</f>
        <v>23333318647384</v>
      </c>
      <c r="EB38" s="2">
        <f ca="1">EA38*2-IF(EA38*2&gt;=Solutions!$B$9,Solutions!$B$9,0)</f>
        <v>46666637294768</v>
      </c>
      <c r="EC38" s="2">
        <f ca="1">EB38*2-IF(EB38*2&gt;=Solutions!$B$9,Solutions!$B$9,0)</f>
        <v>93333274589536</v>
      </c>
      <c r="ED38" s="2">
        <f ca="1">EC38*2-IF(EC38*2&gt;=Solutions!$B$9,Solutions!$B$9,0)</f>
        <v>67350831665025</v>
      </c>
      <c r="EE38" s="2">
        <f ca="1">ED38*2-IF(ED38*2&gt;=Solutions!$B$9,Solutions!$B$9,0)</f>
        <v>15385945816003</v>
      </c>
      <c r="EF38" s="2">
        <f ca="1">EE38*2-IF(EE38*2&gt;=Solutions!$B$9,Solutions!$B$9,0)</f>
        <v>30771891632006</v>
      </c>
      <c r="EG38" s="2">
        <f ca="1">EF38*2-IF(EF38*2&gt;=Solutions!$B$9,Solutions!$B$9,0)</f>
        <v>61543783264012</v>
      </c>
      <c r="EH38" s="2">
        <f ca="1">EG38*2-IF(EG38*2&gt;=Solutions!$B$9,Solutions!$B$9,0)</f>
        <v>3771849013977</v>
      </c>
      <c r="EI38" s="2">
        <f ca="1">EH38*2-IF(EH38*2&gt;=Solutions!$B$9,Solutions!$B$9,0)</f>
        <v>7543698027954</v>
      </c>
      <c r="EJ38" s="2">
        <f ca="1">EI38*2-IF(EI38*2&gt;=Solutions!$B$9,Solutions!$B$9,0)</f>
        <v>15087396055908</v>
      </c>
      <c r="EK38" s="2">
        <f ca="1">EJ38*2-IF(EJ38*2&gt;=Solutions!$B$9,Solutions!$B$9,0)</f>
        <v>30174792111816</v>
      </c>
      <c r="EL38" s="2">
        <f ca="1">EK38*2-IF(EK38*2&gt;=Solutions!$B$9,Solutions!$B$9,0)</f>
        <v>60349584223632</v>
      </c>
      <c r="EM38" s="2">
        <f ca="1">EL38*2-IF(EL38*2&gt;=Solutions!$B$9,Solutions!$B$9,0)</f>
        <v>1383450933217</v>
      </c>
      <c r="EN38" s="2">
        <f ca="1">EM38*2-IF(EM38*2&gt;=Solutions!$B$9,Solutions!$B$9,0)</f>
        <v>2766901866434</v>
      </c>
      <c r="EO38" s="2">
        <f ca="1">EN38*2-IF(EN38*2&gt;=Solutions!$B$9,Solutions!$B$9,0)</f>
        <v>5533803732868</v>
      </c>
      <c r="EP38" s="2">
        <f ca="1">EO38*2-IF(EO38*2&gt;=Solutions!$B$9,Solutions!$B$9,0)</f>
        <v>11067607465736</v>
      </c>
      <c r="EQ38" s="2">
        <f ca="1">EP38*2-IF(EP38*2&gt;=Solutions!$B$9,Solutions!$B$9,0)</f>
        <v>22135214931472</v>
      </c>
      <c r="ER38" s="2">
        <f ca="1">EQ38*2-IF(EQ38*2&gt;=Solutions!$B$9,Solutions!$B$9,0)</f>
        <v>44270429862944</v>
      </c>
      <c r="ES38" s="2">
        <f ca="1">ER38*2-IF(ER38*2&gt;=Solutions!$B$9,Solutions!$B$9,0)</f>
        <v>88540859725888</v>
      </c>
      <c r="ET38" s="2">
        <f ca="1">ES38*2-IF(ES38*2&gt;=Solutions!$B$9,Solutions!$B$9,0)</f>
        <v>57766001937729</v>
      </c>
      <c r="EU38" s="2">
        <f ca="1">ET38*2-IF(ET38*2&gt;=Solutions!$B$9,Solutions!$B$9,0)</f>
        <v>115532003875458</v>
      </c>
      <c r="EV38" s="2">
        <f ca="1">EU38*2-IF(EU38*2&gt;=Solutions!$B$9,Solutions!$B$9,0)</f>
        <v>111748290236869</v>
      </c>
      <c r="EW38" s="2">
        <f ca="1">EV38*2-IF(EV38*2&gt;=Solutions!$B$9,Solutions!$B$9,0)</f>
        <v>104180862959691</v>
      </c>
      <c r="EX38" s="2">
        <f ca="1">EW38*2-IF(EW38*2&gt;=Solutions!$B$9,Solutions!$B$9,0)</f>
        <v>89046008405335</v>
      </c>
      <c r="EY38" s="2">
        <f ca="1">EX38*2-IF(EX38*2&gt;=Solutions!$B$9,Solutions!$B$9,0)</f>
        <v>58776299296623</v>
      </c>
      <c r="EZ38" s="2">
        <f ca="1">EY38*2-IF(EY38*2&gt;=Solutions!$B$9,Solutions!$B$9,0)</f>
        <v>117552598593246</v>
      </c>
      <c r="FA38" s="2">
        <f ca="1">EZ38*2-IF(EZ38*2&gt;=Solutions!$B$9,Solutions!$B$9,0)</f>
        <v>115789479672445</v>
      </c>
    </row>
    <row r="39" spans="1:157">
      <c r="A39" s="1">
        <v>36</v>
      </c>
      <c r="B39" s="1">
        <f t="shared" si="101"/>
        <v>68719476736</v>
      </c>
      <c r="C39" s="1">
        <f ca="1">MOD(MOD(SUMPRODUCT(--ISODD(INT(C38/D$2:K$2)),D39:K39),Solutions!$B$9)+MOD(SUMPRODUCT(--ISODD(INT(C38/L$2:S$2)),L39:S39),Solutions!$B$9)+MOD(SUMPRODUCT(--ISODD(INT(C38/T$2:AA$2)),T39:AA39),Solutions!$B$9)+MOD(SUMPRODUCT(--ISODD(INT(C38/AB$2:AI$2)),AB39:AI39),Solutions!$B$9)+MOD(SUMPRODUCT(--ISODD(INT(C38/AJ$2:AQ$2)),AJ39:AQ39),Solutions!$B$9)+MOD(SUMPRODUCT(--ISODD(INT(C38/AR$2:AY$2)),AR39:AY39),Solutions!$B$9)+MOD(SUMPRODUCT(--ISODD(INT(C38/AZ$2:BA$2)),AZ39:BA39),Solutions!$B$9),Solutions!$B$9)</f>
        <v>113570976576465</v>
      </c>
      <c r="D39" s="2">
        <f t="shared" ca="1" si="102"/>
        <v>46584794333192</v>
      </c>
      <c r="E39" s="2">
        <f ca="1">D39*2-IF(D39*2&gt;=Solutions!$B$9,Solutions!$B$9,0)</f>
        <v>93169588666384</v>
      </c>
      <c r="F39" s="2">
        <f ca="1">E39*2-IF(E39*2&gt;=Solutions!$B$9,Solutions!$B$9,0)</f>
        <v>67023459818721</v>
      </c>
      <c r="G39" s="2">
        <f ca="1">F39*2-IF(F39*2&gt;=Solutions!$B$9,Solutions!$B$9,0)</f>
        <v>14731202123395</v>
      </c>
      <c r="H39" s="2">
        <f ca="1">G39*2-IF(G39*2&gt;=Solutions!$B$9,Solutions!$B$9,0)</f>
        <v>29462404246790</v>
      </c>
      <c r="I39" s="2">
        <f ca="1">H39*2-IF(H39*2&gt;=Solutions!$B$9,Solutions!$B$9,0)</f>
        <v>58924808493580</v>
      </c>
      <c r="J39" s="2">
        <f ca="1">I39*2-IF(I39*2&gt;=Solutions!$B$9,Solutions!$B$9,0)</f>
        <v>117849616987160</v>
      </c>
      <c r="K39" s="2">
        <f ca="1">J39*2-IF(J39*2&gt;=Solutions!$B$9,Solutions!$B$9,0)</f>
        <v>116383516460273</v>
      </c>
      <c r="L39" s="2">
        <f ca="1">K39*2-IF(K39*2&gt;=Solutions!$B$9,Solutions!$B$9,0)</f>
        <v>113451315406499</v>
      </c>
      <c r="M39" s="2">
        <f ca="1">L39*2-IF(L39*2&gt;=Solutions!$B$9,Solutions!$B$9,0)</f>
        <v>107586913298951</v>
      </c>
      <c r="N39" s="2">
        <f ca="1">M39*2-IF(M39*2&gt;=Solutions!$B$9,Solutions!$B$9,0)</f>
        <v>95858109083855</v>
      </c>
      <c r="O39" s="2">
        <f ca="1">N39*2-IF(N39*2&gt;=Solutions!$B$9,Solutions!$B$9,0)</f>
        <v>72400500653663</v>
      </c>
      <c r="P39" s="2">
        <f ca="1">O39*2-IF(O39*2&gt;=Solutions!$B$9,Solutions!$B$9,0)</f>
        <v>25485283793279</v>
      </c>
      <c r="Q39" s="2">
        <f ca="1">P39*2-IF(P39*2&gt;=Solutions!$B$9,Solutions!$B$9,0)</f>
        <v>50970567586558</v>
      </c>
      <c r="R39" s="2">
        <f ca="1">Q39*2-IF(Q39*2&gt;=Solutions!$B$9,Solutions!$B$9,0)</f>
        <v>101941135173116</v>
      </c>
      <c r="S39" s="2">
        <f ca="1">R39*2-IF(R39*2&gt;=Solutions!$B$9,Solutions!$B$9,0)</f>
        <v>84566552832185</v>
      </c>
      <c r="T39" s="2">
        <f ca="1">S39*2-IF(S39*2&gt;=Solutions!$B$9,Solutions!$B$9,0)</f>
        <v>49817388150323</v>
      </c>
      <c r="U39" s="2">
        <f ca="1">T39*2-IF(T39*2&gt;=Solutions!$B$9,Solutions!$B$9,0)</f>
        <v>99634776300646</v>
      </c>
      <c r="V39" s="2">
        <f ca="1">U39*2-IF(U39*2&gt;=Solutions!$B$9,Solutions!$B$9,0)</f>
        <v>79953835087245</v>
      </c>
      <c r="W39" s="2">
        <f ca="1">V39*2-IF(V39*2&gt;=Solutions!$B$9,Solutions!$B$9,0)</f>
        <v>40591952660443</v>
      </c>
      <c r="X39" s="2">
        <f ca="1">W39*2-IF(W39*2&gt;=Solutions!$B$9,Solutions!$B$9,0)</f>
        <v>81183905320886</v>
      </c>
      <c r="Y39" s="2">
        <f ca="1">X39*2-IF(X39*2&gt;=Solutions!$B$9,Solutions!$B$9,0)</f>
        <v>43052093127725</v>
      </c>
      <c r="Z39" s="2">
        <f ca="1">Y39*2-IF(Y39*2&gt;=Solutions!$B$9,Solutions!$B$9,0)</f>
        <v>86104186255450</v>
      </c>
      <c r="AA39" s="2">
        <f ca="1">Z39*2-IF(Z39*2&gt;=Solutions!$B$9,Solutions!$B$9,0)</f>
        <v>52892654996853</v>
      </c>
      <c r="AB39" s="2">
        <f ca="1">AA39*2-IF(AA39*2&gt;=Solutions!$B$9,Solutions!$B$9,0)</f>
        <v>105785309993706</v>
      </c>
      <c r="AC39" s="2">
        <f ca="1">AB39*2-IF(AB39*2&gt;=Solutions!$B$9,Solutions!$B$9,0)</f>
        <v>92254902473365</v>
      </c>
      <c r="AD39" s="2">
        <f ca="1">AC39*2-IF(AC39*2&gt;=Solutions!$B$9,Solutions!$B$9,0)</f>
        <v>65194087432683</v>
      </c>
      <c r="AE39" s="2">
        <f ca="1">AD39*2-IF(AD39*2&gt;=Solutions!$B$9,Solutions!$B$9,0)</f>
        <v>11072457351319</v>
      </c>
      <c r="AF39" s="2">
        <f ca="1">AE39*2-IF(AE39*2&gt;=Solutions!$B$9,Solutions!$B$9,0)</f>
        <v>22144914702638</v>
      </c>
      <c r="AG39" s="2">
        <f ca="1">AF39*2-IF(AF39*2&gt;=Solutions!$B$9,Solutions!$B$9,0)</f>
        <v>44289829405276</v>
      </c>
      <c r="AH39" s="2">
        <f ca="1">AG39*2-IF(AG39*2&gt;=Solutions!$B$9,Solutions!$B$9,0)</f>
        <v>88579658810552</v>
      </c>
      <c r="AI39" s="2">
        <f ca="1">AH39*2-IF(AH39*2&gt;=Solutions!$B$9,Solutions!$B$9,0)</f>
        <v>57843600107057</v>
      </c>
      <c r="AJ39" s="2">
        <f ca="1">AI39*2-IF(AI39*2&gt;=Solutions!$B$9,Solutions!$B$9,0)</f>
        <v>115687200214114</v>
      </c>
      <c r="AK39" s="2">
        <f ca="1">AJ39*2-IF(AJ39*2&gt;=Solutions!$B$9,Solutions!$B$9,0)</f>
        <v>112058682914181</v>
      </c>
      <c r="AL39" s="2">
        <f ca="1">AK39*2-IF(AK39*2&gt;=Solutions!$B$9,Solutions!$B$9,0)</f>
        <v>104801648314315</v>
      </c>
      <c r="AM39" s="2">
        <f ca="1">AL39*2-IF(AL39*2&gt;=Solutions!$B$9,Solutions!$B$9,0)</f>
        <v>90287579114583</v>
      </c>
      <c r="AN39" s="2">
        <f ca="1">AM39*2-IF(AM39*2&gt;=Solutions!$B$9,Solutions!$B$9,0)</f>
        <v>61259440715119</v>
      </c>
      <c r="AO39" s="2">
        <f ca="1">AN39*2-IF(AN39*2&gt;=Solutions!$B$9,Solutions!$B$9,0)</f>
        <v>3203163916191</v>
      </c>
      <c r="AP39" s="2">
        <f ca="1">AO39*2-IF(AO39*2&gt;=Solutions!$B$9,Solutions!$B$9,0)</f>
        <v>6406327832382</v>
      </c>
      <c r="AQ39" s="2">
        <f ca="1">AP39*2-IF(AP39*2&gt;=Solutions!$B$9,Solutions!$B$9,0)</f>
        <v>12812655664764</v>
      </c>
      <c r="AR39" s="2">
        <f ca="1">AQ39*2-IF(AQ39*2&gt;=Solutions!$B$9,Solutions!$B$9,0)</f>
        <v>25625311329528</v>
      </c>
      <c r="AS39" s="2">
        <f ca="1">AR39*2-IF(AR39*2&gt;=Solutions!$B$9,Solutions!$B$9,0)</f>
        <v>51250622659056</v>
      </c>
      <c r="AT39" s="2">
        <f ca="1">AS39*2-IF(AS39*2&gt;=Solutions!$B$9,Solutions!$B$9,0)</f>
        <v>102501245318112</v>
      </c>
      <c r="AU39" s="2">
        <f ca="1">AT39*2-IF(AT39*2&gt;=Solutions!$B$9,Solutions!$B$9,0)</f>
        <v>85686773122177</v>
      </c>
      <c r="AV39" s="2">
        <f ca="1">AU39*2-IF(AU39*2&gt;=Solutions!$B$9,Solutions!$B$9,0)</f>
        <v>52057828730307</v>
      </c>
      <c r="AW39" s="2">
        <f ca="1">AV39*2-IF(AV39*2&gt;=Solutions!$B$9,Solutions!$B$9,0)</f>
        <v>104115657460614</v>
      </c>
      <c r="AX39" s="2">
        <f ca="1">AW39*2-IF(AW39*2&gt;=Solutions!$B$9,Solutions!$B$9,0)</f>
        <v>88915597407181</v>
      </c>
      <c r="AY39" s="2">
        <f ca="1">AX39*2-IF(AX39*2&gt;=Solutions!$B$9,Solutions!$B$9,0)</f>
        <v>58515477300315</v>
      </c>
      <c r="AZ39" s="2">
        <f ca="1">AY39*2-IF(AY39*2&gt;=Solutions!$B$9,Solutions!$B$9,0)</f>
        <v>117030954600630</v>
      </c>
      <c r="BA39" s="2">
        <f ca="1">AZ39*2-IF(AZ39*2&gt;=Solutions!$B$9,Solutions!$B$9,0)</f>
        <v>114746191687213</v>
      </c>
      <c r="BB39" s="1">
        <f ca="1">MOD(MOD(SUMPRODUCT(--ISODD(INT(BB38/BC$2:BJ$2)),BC39:BJ39),Solutions!$B$9)+MOD(SUMPRODUCT(--ISODD(INT(BB38/BK$2:BR$2)),BK39:BR39),Solutions!$B$9)+MOD(SUMPRODUCT(--ISODD(INT(BB38/BS$2:BZ$2)),BS39:BZ39),Solutions!$B$9)+MOD(SUMPRODUCT(--ISODD(INT(BB38/CA$2:CH$2)),CA39:CH39),Solutions!$B$9)+MOD(SUMPRODUCT(--ISODD(INT(BB38/CI$2:CP$2)),CI39:CP39),Solutions!$B$9)+MOD(SUMPRODUCT(--ISODD(INT(BB38/CQ$2:CX$2)),CQ39:CX39),Solutions!$B$9)+MOD(SUMPRODUCT(--ISODD(INT(BB38/CY$2:CZ$2)),CY39:CZ39),Solutions!$B$9),Solutions!$B$9)</f>
        <v>26822795761862</v>
      </c>
      <c r="BC39" s="2">
        <f t="shared" ca="1" si="103"/>
        <v>46584794333191</v>
      </c>
      <c r="BD39" s="2">
        <f ca="1">BC39*2-IF(BC39*2&gt;=Solutions!$B$9,Solutions!$B$9,0)</f>
        <v>93169588666382</v>
      </c>
      <c r="BE39" s="2">
        <f ca="1">BD39*2-IF(BD39*2&gt;=Solutions!$B$9,Solutions!$B$9,0)</f>
        <v>67023459818717</v>
      </c>
      <c r="BF39" s="2">
        <f ca="1">BE39*2-IF(BE39*2&gt;=Solutions!$B$9,Solutions!$B$9,0)</f>
        <v>14731202123387</v>
      </c>
      <c r="BG39" s="2">
        <f ca="1">BF39*2-IF(BF39*2&gt;=Solutions!$B$9,Solutions!$B$9,0)</f>
        <v>29462404246774</v>
      </c>
      <c r="BH39" s="2">
        <f ca="1">BG39*2-IF(BG39*2&gt;=Solutions!$B$9,Solutions!$B$9,0)</f>
        <v>58924808493548</v>
      </c>
      <c r="BI39" s="2">
        <f ca="1">BH39*2-IF(BH39*2&gt;=Solutions!$B$9,Solutions!$B$9,0)</f>
        <v>117849616987096</v>
      </c>
      <c r="BJ39" s="2">
        <f ca="1">BI39*2-IF(BI39*2&gt;=Solutions!$B$9,Solutions!$B$9,0)</f>
        <v>116383516460145</v>
      </c>
      <c r="BK39" s="2">
        <f ca="1">BJ39*2-IF(BJ39*2&gt;=Solutions!$B$9,Solutions!$B$9,0)</f>
        <v>113451315406243</v>
      </c>
      <c r="BL39" s="2">
        <f ca="1">BK39*2-IF(BK39*2&gt;=Solutions!$B$9,Solutions!$B$9,0)</f>
        <v>107586913298439</v>
      </c>
      <c r="BM39" s="2">
        <f ca="1">BL39*2-IF(BL39*2&gt;=Solutions!$B$9,Solutions!$B$9,0)</f>
        <v>95858109082831</v>
      </c>
      <c r="BN39" s="2">
        <f ca="1">BM39*2-IF(BM39*2&gt;=Solutions!$B$9,Solutions!$B$9,0)</f>
        <v>72400500651615</v>
      </c>
      <c r="BO39" s="2">
        <f ca="1">BN39*2-IF(BN39*2&gt;=Solutions!$B$9,Solutions!$B$9,0)</f>
        <v>25485283789183</v>
      </c>
      <c r="BP39" s="2">
        <f ca="1">BO39*2-IF(BO39*2&gt;=Solutions!$B$9,Solutions!$B$9,0)</f>
        <v>50970567578366</v>
      </c>
      <c r="BQ39" s="2">
        <f ca="1">BP39*2-IF(BP39*2&gt;=Solutions!$B$9,Solutions!$B$9,0)</f>
        <v>101941135156732</v>
      </c>
      <c r="BR39" s="2">
        <f ca="1">BQ39*2-IF(BQ39*2&gt;=Solutions!$B$9,Solutions!$B$9,0)</f>
        <v>84566552799417</v>
      </c>
      <c r="BS39" s="2">
        <f ca="1">BR39*2-IF(BR39*2&gt;=Solutions!$B$9,Solutions!$B$9,0)</f>
        <v>49817388084787</v>
      </c>
      <c r="BT39" s="2">
        <f ca="1">BS39*2-IF(BS39*2&gt;=Solutions!$B$9,Solutions!$B$9,0)</f>
        <v>99634776169574</v>
      </c>
      <c r="BU39" s="2">
        <f ca="1">BT39*2-IF(BT39*2&gt;=Solutions!$B$9,Solutions!$B$9,0)</f>
        <v>79953834825101</v>
      </c>
      <c r="BV39" s="2">
        <f ca="1">BU39*2-IF(BU39*2&gt;=Solutions!$B$9,Solutions!$B$9,0)</f>
        <v>40591952136155</v>
      </c>
      <c r="BW39" s="2">
        <f ca="1">BV39*2-IF(BV39*2&gt;=Solutions!$B$9,Solutions!$B$9,0)</f>
        <v>81183904272310</v>
      </c>
      <c r="BX39" s="2">
        <f ca="1">BW39*2-IF(BW39*2&gt;=Solutions!$B$9,Solutions!$B$9,0)</f>
        <v>43052091030573</v>
      </c>
      <c r="BY39" s="2">
        <f ca="1">BX39*2-IF(BX39*2&gt;=Solutions!$B$9,Solutions!$B$9,0)</f>
        <v>86104182061146</v>
      </c>
      <c r="BZ39" s="2">
        <f ca="1">BY39*2-IF(BY39*2&gt;=Solutions!$B$9,Solutions!$B$9,0)</f>
        <v>52892646608245</v>
      </c>
      <c r="CA39" s="2">
        <f ca="1">BZ39*2-IF(BZ39*2&gt;=Solutions!$B$9,Solutions!$B$9,0)</f>
        <v>105785293216490</v>
      </c>
      <c r="CB39" s="2">
        <f ca="1">CA39*2-IF(CA39*2&gt;=Solutions!$B$9,Solutions!$B$9,0)</f>
        <v>92254868918933</v>
      </c>
      <c r="CC39" s="2">
        <f ca="1">CB39*2-IF(CB39*2&gt;=Solutions!$B$9,Solutions!$B$9,0)</f>
        <v>65194020323819</v>
      </c>
      <c r="CD39" s="2">
        <f ca="1">CC39*2-IF(CC39*2&gt;=Solutions!$B$9,Solutions!$B$9,0)</f>
        <v>11072323133591</v>
      </c>
      <c r="CE39" s="2">
        <f ca="1">CD39*2-IF(CD39*2&gt;=Solutions!$B$9,Solutions!$B$9,0)</f>
        <v>22144646267182</v>
      </c>
      <c r="CF39" s="2">
        <f ca="1">CE39*2-IF(CE39*2&gt;=Solutions!$B$9,Solutions!$B$9,0)</f>
        <v>44289292534364</v>
      </c>
      <c r="CG39" s="2">
        <f ca="1">CF39*2-IF(CF39*2&gt;=Solutions!$B$9,Solutions!$B$9,0)</f>
        <v>88578585068728</v>
      </c>
      <c r="CH39" s="2">
        <f ca="1">CG39*2-IF(CG39*2&gt;=Solutions!$B$9,Solutions!$B$9,0)</f>
        <v>57841452623409</v>
      </c>
      <c r="CI39" s="2">
        <f ca="1">CH39*2-IF(CH39*2&gt;=Solutions!$B$9,Solutions!$B$9,0)</f>
        <v>115682905246818</v>
      </c>
      <c r="CJ39" s="2">
        <f ca="1">CI39*2-IF(CI39*2&gt;=Solutions!$B$9,Solutions!$B$9,0)</f>
        <v>112050092979589</v>
      </c>
      <c r="CK39" s="2">
        <f ca="1">CJ39*2-IF(CJ39*2&gt;=Solutions!$B$9,Solutions!$B$9,0)</f>
        <v>104784468445131</v>
      </c>
      <c r="CL39" s="2">
        <f ca="1">CK39*2-IF(CK39*2&gt;=Solutions!$B$9,Solutions!$B$9,0)</f>
        <v>90253219376215</v>
      </c>
      <c r="CM39" s="2">
        <f ca="1">CL39*2-IF(CL39*2&gt;=Solutions!$B$9,Solutions!$B$9,0)</f>
        <v>61190721238383</v>
      </c>
      <c r="CN39" s="2">
        <f ca="1">CM39*2-IF(CM39*2&gt;=Solutions!$B$9,Solutions!$B$9,0)</f>
        <v>3065724962719</v>
      </c>
      <c r="CO39" s="2">
        <f ca="1">CN39*2-IF(CN39*2&gt;=Solutions!$B$9,Solutions!$B$9,0)</f>
        <v>6131449925438</v>
      </c>
      <c r="CP39" s="2">
        <f ca="1">CO39*2-IF(CO39*2&gt;=Solutions!$B$9,Solutions!$B$9,0)</f>
        <v>12262899850876</v>
      </c>
      <c r="CQ39" s="2">
        <f ca="1">CP39*2-IF(CP39*2&gt;=Solutions!$B$9,Solutions!$B$9,0)</f>
        <v>24525799701752</v>
      </c>
      <c r="CR39" s="2">
        <f ca="1">CQ39*2-IF(CQ39*2&gt;=Solutions!$B$9,Solutions!$B$9,0)</f>
        <v>49051599403504</v>
      </c>
      <c r="CS39" s="2">
        <f ca="1">CR39*2-IF(CR39*2&gt;=Solutions!$B$9,Solutions!$B$9,0)</f>
        <v>98103198807008</v>
      </c>
      <c r="CT39" s="2">
        <f ca="1">CS39*2-IF(CS39*2&gt;=Solutions!$B$9,Solutions!$B$9,0)</f>
        <v>76890680099969</v>
      </c>
      <c r="CU39" s="2">
        <f ca="1">CT39*2-IF(CT39*2&gt;=Solutions!$B$9,Solutions!$B$9,0)</f>
        <v>34465642685891</v>
      </c>
      <c r="CV39" s="2">
        <f ca="1">CU39*2-IF(CU39*2&gt;=Solutions!$B$9,Solutions!$B$9,0)</f>
        <v>68931285371782</v>
      </c>
      <c r="CW39" s="2">
        <f ca="1">CV39*2-IF(CV39*2&gt;=Solutions!$B$9,Solutions!$B$9,0)</f>
        <v>18546853229517</v>
      </c>
      <c r="CX39" s="2">
        <f ca="1">CW39*2-IF(CW39*2&gt;=Solutions!$B$9,Solutions!$B$9,0)</f>
        <v>37093706459034</v>
      </c>
      <c r="CY39" s="2">
        <f ca="1">CX39*2-IF(CX39*2&gt;=Solutions!$B$9,Solutions!$B$9,0)</f>
        <v>74187412918068</v>
      </c>
      <c r="CZ39" s="2">
        <f ca="1">CY39*2-IF(CY39*2&gt;=Solutions!$B$9,Solutions!$B$9,0)</f>
        <v>29059108322089</v>
      </c>
      <c r="DA39" s="1">
        <f t="shared" si="104"/>
        <v>1480</v>
      </c>
      <c r="DB39" s="1">
        <f ca="1">IF(ISODD(DA39),MOD(DB38+MOD(SUMPRODUCT(--ISODD(INT(C39/DD$2:DK$2)),DD39:DK39),Solutions!$B$9)+MOD(SUMPRODUCT(--ISODD(INT(C39/DL$2:DS$2)),DL39:DS39),Solutions!$B$9)+MOD(SUMPRODUCT(--ISODD(INT(C39/DT$2:EA$2)),DT39:EA39),Solutions!$B$9)+MOD(SUMPRODUCT(--ISODD(INT(C39/EB$2:EI$2)),EB39:EI39),Solutions!$B$9)+MOD(SUMPRODUCT(--ISODD(INT(C39/EJ$2:EQ$2)),EJ39:EQ39),Solutions!$B$9)+MOD(SUMPRODUCT(--ISODD(INT(C39/ER$2:EY$2)),ER39:EY39),Solutions!$B$9)+MOD(SUMPRODUCT(--ISODD(INT(C39/EZ$2:FA$2)),EZ39:FA39),Solutions!$B$9),Solutions!$B$9),DB38)</f>
        <v>111401519678206</v>
      </c>
      <c r="DC39" s="1">
        <f ca="1">IF(ISODD(DA39),MOD(MOD(SUMPRODUCT(--ISODD(INT(BB39/DD$2:DK$2)),DD39:DK39),Solutions!$B$9)+MOD(SUMPRODUCT(--ISODD(INT(BB39/DL$2:DS$2)),DL39:DS39),Solutions!$B$9)+MOD(SUMPRODUCT(--ISODD(INT(BB39/DT$2:EA$2)),DT39:EA39),Solutions!$B$9)+MOD(SUMPRODUCT(--ISODD(INT(BB39/EB$2:EI$2)),EB39:EI39),Solutions!$B$9)+MOD(SUMPRODUCT(--ISODD(INT(BB39/EJ$2:EQ$2)),EJ39:EQ39),Solutions!$B$9)+MOD(SUMPRODUCT(--ISODD(INT(BB39/ER$2:EY$2)),ER39:EY39),Solutions!$B$9)+MOD(SUMPRODUCT(--ISODD(INT(BB39/EZ$2:FA$2)),EZ39:FA39),Solutions!$B$9),Solutions!$B$9),DC38)</f>
        <v>49765110332219</v>
      </c>
      <c r="DD39" s="2">
        <f t="shared" ca="1" si="100"/>
        <v>49765110332219</v>
      </c>
      <c r="DE39" s="2">
        <f ca="1">DD39*2-IF(DD39*2&gt;=Solutions!$B$9,Solutions!$B$9,0)</f>
        <v>99530220664438</v>
      </c>
      <c r="DF39" s="2">
        <f ca="1">DE39*2-IF(DE39*2&gt;=Solutions!$B$9,Solutions!$B$9,0)</f>
        <v>79744723814829</v>
      </c>
      <c r="DG39" s="2">
        <f ca="1">DF39*2-IF(DF39*2&gt;=Solutions!$B$9,Solutions!$B$9,0)</f>
        <v>40173730115611</v>
      </c>
      <c r="DH39" s="2">
        <f ca="1">DG39*2-IF(DG39*2&gt;=Solutions!$B$9,Solutions!$B$9,0)</f>
        <v>80347460231222</v>
      </c>
      <c r="DI39" s="2">
        <f ca="1">DH39*2-IF(DH39*2&gt;=Solutions!$B$9,Solutions!$B$9,0)</f>
        <v>41379202948397</v>
      </c>
      <c r="DJ39" s="2">
        <f ca="1">DI39*2-IF(DI39*2&gt;=Solutions!$B$9,Solutions!$B$9,0)</f>
        <v>82758405896794</v>
      </c>
      <c r="DK39" s="2">
        <f ca="1">DJ39*2-IF(DJ39*2&gt;=Solutions!$B$9,Solutions!$B$9,0)</f>
        <v>46201094279541</v>
      </c>
      <c r="DL39" s="2">
        <f ca="1">DK39*2-IF(DK39*2&gt;=Solutions!$B$9,Solutions!$B$9,0)</f>
        <v>92402188559082</v>
      </c>
      <c r="DM39" s="2">
        <f ca="1">DL39*2-IF(DL39*2&gt;=Solutions!$B$9,Solutions!$B$9,0)</f>
        <v>65488659604117</v>
      </c>
      <c r="DN39" s="2">
        <f ca="1">DM39*2-IF(DM39*2&gt;=Solutions!$B$9,Solutions!$B$9,0)</f>
        <v>11661601694187</v>
      </c>
      <c r="DO39" s="2">
        <f ca="1">DN39*2-IF(DN39*2&gt;=Solutions!$B$9,Solutions!$B$9,0)</f>
        <v>23323203388374</v>
      </c>
      <c r="DP39" s="2">
        <f ca="1">DO39*2-IF(DO39*2&gt;=Solutions!$B$9,Solutions!$B$9,0)</f>
        <v>46646406776748</v>
      </c>
      <c r="DQ39" s="2">
        <f ca="1">DP39*2-IF(DP39*2&gt;=Solutions!$B$9,Solutions!$B$9,0)</f>
        <v>93292813553496</v>
      </c>
      <c r="DR39" s="2">
        <f ca="1">DQ39*2-IF(DQ39*2&gt;=Solutions!$B$9,Solutions!$B$9,0)</f>
        <v>67269909592945</v>
      </c>
      <c r="DS39" s="2">
        <f ca="1">DR39*2-IF(DR39*2&gt;=Solutions!$B$9,Solutions!$B$9,0)</f>
        <v>15224101671843</v>
      </c>
      <c r="DT39" s="2">
        <f ca="1">DS39*2-IF(DS39*2&gt;=Solutions!$B$9,Solutions!$B$9,0)</f>
        <v>30448203343686</v>
      </c>
      <c r="DU39" s="2">
        <f ca="1">DT39*2-IF(DT39*2&gt;=Solutions!$B$9,Solutions!$B$9,0)</f>
        <v>60896406687372</v>
      </c>
      <c r="DV39" s="2">
        <f ca="1">DU39*2-IF(DU39*2&gt;=Solutions!$B$9,Solutions!$B$9,0)</f>
        <v>2477095860697</v>
      </c>
      <c r="DW39" s="2">
        <f ca="1">DV39*2-IF(DV39*2&gt;=Solutions!$B$9,Solutions!$B$9,0)</f>
        <v>4954191721394</v>
      </c>
      <c r="DX39" s="2">
        <f ca="1">DW39*2-IF(DW39*2&gt;=Solutions!$B$9,Solutions!$B$9,0)</f>
        <v>9908383442788</v>
      </c>
      <c r="DY39" s="2">
        <f ca="1">DX39*2-IF(DX39*2&gt;=Solutions!$B$9,Solutions!$B$9,0)</f>
        <v>19816766885576</v>
      </c>
      <c r="DZ39" s="2">
        <f ca="1">DY39*2-IF(DY39*2&gt;=Solutions!$B$9,Solutions!$B$9,0)</f>
        <v>39633533771152</v>
      </c>
      <c r="EA39" s="2">
        <f ca="1">DZ39*2-IF(DZ39*2&gt;=Solutions!$B$9,Solutions!$B$9,0)</f>
        <v>79267067542304</v>
      </c>
      <c r="EB39" s="2">
        <f ca="1">EA39*2-IF(EA39*2&gt;=Solutions!$B$9,Solutions!$B$9,0)</f>
        <v>39218417570561</v>
      </c>
      <c r="EC39" s="2">
        <f ca="1">EB39*2-IF(EB39*2&gt;=Solutions!$B$9,Solutions!$B$9,0)</f>
        <v>78436835141122</v>
      </c>
      <c r="ED39" s="2">
        <f ca="1">EC39*2-IF(EC39*2&gt;=Solutions!$B$9,Solutions!$B$9,0)</f>
        <v>37557952768197</v>
      </c>
      <c r="EE39" s="2">
        <f ca="1">ED39*2-IF(ED39*2&gt;=Solutions!$B$9,Solutions!$B$9,0)</f>
        <v>75115905536394</v>
      </c>
      <c r="EF39" s="2">
        <f ca="1">EE39*2-IF(EE39*2&gt;=Solutions!$B$9,Solutions!$B$9,0)</f>
        <v>30916093558741</v>
      </c>
      <c r="EG39" s="2">
        <f ca="1">EF39*2-IF(EF39*2&gt;=Solutions!$B$9,Solutions!$B$9,0)</f>
        <v>61832187117482</v>
      </c>
      <c r="EH39" s="2">
        <f ca="1">EG39*2-IF(EG39*2&gt;=Solutions!$B$9,Solutions!$B$9,0)</f>
        <v>4348656720917</v>
      </c>
      <c r="EI39" s="2">
        <f ca="1">EH39*2-IF(EH39*2&gt;=Solutions!$B$9,Solutions!$B$9,0)</f>
        <v>8697313441834</v>
      </c>
      <c r="EJ39" s="2">
        <f ca="1">EI39*2-IF(EI39*2&gt;=Solutions!$B$9,Solutions!$B$9,0)</f>
        <v>17394626883668</v>
      </c>
      <c r="EK39" s="2">
        <f ca="1">EJ39*2-IF(EJ39*2&gt;=Solutions!$B$9,Solutions!$B$9,0)</f>
        <v>34789253767336</v>
      </c>
      <c r="EL39" s="2">
        <f ca="1">EK39*2-IF(EK39*2&gt;=Solutions!$B$9,Solutions!$B$9,0)</f>
        <v>69578507534672</v>
      </c>
      <c r="EM39" s="2">
        <f ca="1">EL39*2-IF(EL39*2&gt;=Solutions!$B$9,Solutions!$B$9,0)</f>
        <v>19841297555297</v>
      </c>
      <c r="EN39" s="2">
        <f ca="1">EM39*2-IF(EM39*2&gt;=Solutions!$B$9,Solutions!$B$9,0)</f>
        <v>39682595110594</v>
      </c>
      <c r="EO39" s="2">
        <f ca="1">EN39*2-IF(EN39*2&gt;=Solutions!$B$9,Solutions!$B$9,0)</f>
        <v>79365190221188</v>
      </c>
      <c r="EP39" s="2">
        <f ca="1">EO39*2-IF(EO39*2&gt;=Solutions!$B$9,Solutions!$B$9,0)</f>
        <v>39414662928329</v>
      </c>
      <c r="EQ39" s="2">
        <f ca="1">EP39*2-IF(EP39*2&gt;=Solutions!$B$9,Solutions!$B$9,0)</f>
        <v>78829325856658</v>
      </c>
      <c r="ER39" s="2">
        <f ca="1">EQ39*2-IF(EQ39*2&gt;=Solutions!$B$9,Solutions!$B$9,0)</f>
        <v>38342934199269</v>
      </c>
      <c r="ES39" s="2">
        <f ca="1">ER39*2-IF(ER39*2&gt;=Solutions!$B$9,Solutions!$B$9,0)</f>
        <v>76685868398538</v>
      </c>
      <c r="ET39" s="2">
        <f ca="1">ES39*2-IF(ES39*2&gt;=Solutions!$B$9,Solutions!$B$9,0)</f>
        <v>34056019283029</v>
      </c>
      <c r="EU39" s="2">
        <f ca="1">ET39*2-IF(ET39*2&gt;=Solutions!$B$9,Solutions!$B$9,0)</f>
        <v>68112038566058</v>
      </c>
      <c r="EV39" s="2">
        <f ca="1">EU39*2-IF(EU39*2&gt;=Solutions!$B$9,Solutions!$B$9,0)</f>
        <v>16908359618069</v>
      </c>
      <c r="EW39" s="2">
        <f ca="1">EV39*2-IF(EV39*2&gt;=Solutions!$B$9,Solutions!$B$9,0)</f>
        <v>33816719236138</v>
      </c>
      <c r="EX39" s="2">
        <f ca="1">EW39*2-IF(EW39*2&gt;=Solutions!$B$9,Solutions!$B$9,0)</f>
        <v>67633438472276</v>
      </c>
      <c r="EY39" s="2">
        <f ca="1">EX39*2-IF(EX39*2&gt;=Solutions!$B$9,Solutions!$B$9,0)</f>
        <v>15951159430505</v>
      </c>
      <c r="EZ39" s="2">
        <f ca="1">EY39*2-IF(EY39*2&gt;=Solutions!$B$9,Solutions!$B$9,0)</f>
        <v>31902318861010</v>
      </c>
      <c r="FA39" s="2">
        <f ca="1">EZ39*2-IF(EZ39*2&gt;=Solutions!$B$9,Solutions!$B$9,0)</f>
        <v>63804637722020</v>
      </c>
    </row>
    <row r="40" spans="1:157">
      <c r="A40" s="1">
        <v>37</v>
      </c>
      <c r="B40" s="1">
        <f t="shared" si="101"/>
        <v>137438953472</v>
      </c>
      <c r="C40" s="1">
        <f ca="1">MOD(MOD(SUMPRODUCT(--ISODD(INT(C39/D$2:K$2)),D40:K40),Solutions!$B$9)+MOD(SUMPRODUCT(--ISODD(INT(C39/L$2:S$2)),L40:S40),Solutions!$B$9)+MOD(SUMPRODUCT(--ISODD(INT(C39/T$2:AA$2)),T40:AA40),Solutions!$B$9)+MOD(SUMPRODUCT(--ISODD(INT(C39/AB$2:AI$2)),AB40:AI40),Solutions!$B$9)+MOD(SUMPRODUCT(--ISODD(INT(C39/AJ$2:AQ$2)),AJ40:AQ40),Solutions!$B$9)+MOD(SUMPRODUCT(--ISODD(INT(C39/AR$2:AY$2)),AR40:AY40),Solutions!$B$9)+MOD(SUMPRODUCT(--ISODD(INT(C39/AZ$2:BA$2)),AZ40:BA40),Solutions!$B$9),Solutions!$B$9)</f>
        <v>90165186429415</v>
      </c>
      <c r="D40" s="2">
        <f t="shared" ca="1" si="102"/>
        <v>26822795761863</v>
      </c>
      <c r="E40" s="2">
        <f ca="1">D40*2-IF(D40*2&gt;=Solutions!$B$9,Solutions!$B$9,0)</f>
        <v>53645591523726</v>
      </c>
      <c r="F40" s="2">
        <f ca="1">E40*2-IF(E40*2&gt;=Solutions!$B$9,Solutions!$B$9,0)</f>
        <v>107291183047452</v>
      </c>
      <c r="G40" s="2">
        <f ca="1">F40*2-IF(F40*2&gt;=Solutions!$B$9,Solutions!$B$9,0)</f>
        <v>95266648580857</v>
      </c>
      <c r="H40" s="2">
        <f ca="1">G40*2-IF(G40*2&gt;=Solutions!$B$9,Solutions!$B$9,0)</f>
        <v>71217579647667</v>
      </c>
      <c r="I40" s="2">
        <f ca="1">H40*2-IF(H40*2&gt;=Solutions!$B$9,Solutions!$B$9,0)</f>
        <v>23119441781287</v>
      </c>
      <c r="J40" s="2">
        <f ca="1">I40*2-IF(I40*2&gt;=Solutions!$B$9,Solutions!$B$9,0)</f>
        <v>46238883562574</v>
      </c>
      <c r="K40" s="2">
        <f ca="1">J40*2-IF(J40*2&gt;=Solutions!$B$9,Solutions!$B$9,0)</f>
        <v>92477767125148</v>
      </c>
      <c r="L40" s="2">
        <f ca="1">K40*2-IF(K40*2&gt;=Solutions!$B$9,Solutions!$B$9,0)</f>
        <v>65639816736249</v>
      </c>
      <c r="M40" s="2">
        <f ca="1">L40*2-IF(L40*2&gt;=Solutions!$B$9,Solutions!$B$9,0)</f>
        <v>11963915958451</v>
      </c>
      <c r="N40" s="2">
        <f ca="1">M40*2-IF(M40*2&gt;=Solutions!$B$9,Solutions!$B$9,0)</f>
        <v>23927831916902</v>
      </c>
      <c r="O40" s="2">
        <f ca="1">N40*2-IF(N40*2&gt;=Solutions!$B$9,Solutions!$B$9,0)</f>
        <v>47855663833804</v>
      </c>
      <c r="P40" s="2">
        <f ca="1">O40*2-IF(O40*2&gt;=Solutions!$B$9,Solutions!$B$9,0)</f>
        <v>95711327667608</v>
      </c>
      <c r="Q40" s="2">
        <f ca="1">P40*2-IF(P40*2&gt;=Solutions!$B$9,Solutions!$B$9,0)</f>
        <v>72106937821169</v>
      </c>
      <c r="R40" s="2">
        <f ca="1">Q40*2-IF(Q40*2&gt;=Solutions!$B$9,Solutions!$B$9,0)</f>
        <v>24898158128291</v>
      </c>
      <c r="S40" s="2">
        <f ca="1">R40*2-IF(R40*2&gt;=Solutions!$B$9,Solutions!$B$9,0)</f>
        <v>49796316256582</v>
      </c>
      <c r="T40" s="2">
        <f ca="1">S40*2-IF(S40*2&gt;=Solutions!$B$9,Solutions!$B$9,0)</f>
        <v>99592632513164</v>
      </c>
      <c r="U40" s="2">
        <f ca="1">T40*2-IF(T40*2&gt;=Solutions!$B$9,Solutions!$B$9,0)</f>
        <v>79869547512281</v>
      </c>
      <c r="V40" s="2">
        <f ca="1">U40*2-IF(U40*2&gt;=Solutions!$B$9,Solutions!$B$9,0)</f>
        <v>40423377510515</v>
      </c>
      <c r="W40" s="2">
        <f ca="1">V40*2-IF(V40*2&gt;=Solutions!$B$9,Solutions!$B$9,0)</f>
        <v>80846755021030</v>
      </c>
      <c r="X40" s="2">
        <f ca="1">W40*2-IF(W40*2&gt;=Solutions!$B$9,Solutions!$B$9,0)</f>
        <v>42377792528013</v>
      </c>
      <c r="Y40" s="2">
        <f ca="1">X40*2-IF(X40*2&gt;=Solutions!$B$9,Solutions!$B$9,0)</f>
        <v>84755585056026</v>
      </c>
      <c r="Z40" s="2">
        <f ca="1">Y40*2-IF(Y40*2&gt;=Solutions!$B$9,Solutions!$B$9,0)</f>
        <v>50195452598005</v>
      </c>
      <c r="AA40" s="2">
        <f ca="1">Z40*2-IF(Z40*2&gt;=Solutions!$B$9,Solutions!$B$9,0)</f>
        <v>100390905196010</v>
      </c>
      <c r="AB40" s="2">
        <f ca="1">AA40*2-IF(AA40*2&gt;=Solutions!$B$9,Solutions!$B$9,0)</f>
        <v>81466092877973</v>
      </c>
      <c r="AC40" s="2">
        <f ca="1">AB40*2-IF(AB40*2&gt;=Solutions!$B$9,Solutions!$B$9,0)</f>
        <v>43616468241899</v>
      </c>
      <c r="AD40" s="2">
        <f ca="1">AC40*2-IF(AC40*2&gt;=Solutions!$B$9,Solutions!$B$9,0)</f>
        <v>87232936483798</v>
      </c>
      <c r="AE40" s="2">
        <f ca="1">AD40*2-IF(AD40*2&gt;=Solutions!$B$9,Solutions!$B$9,0)</f>
        <v>55150155453549</v>
      </c>
      <c r="AF40" s="2">
        <f ca="1">AE40*2-IF(AE40*2&gt;=Solutions!$B$9,Solutions!$B$9,0)</f>
        <v>110300310907098</v>
      </c>
      <c r="AG40" s="2">
        <f ca="1">AF40*2-IF(AF40*2&gt;=Solutions!$B$9,Solutions!$B$9,0)</f>
        <v>101284904300149</v>
      </c>
      <c r="AH40" s="2">
        <f ca="1">AG40*2-IF(AG40*2&gt;=Solutions!$B$9,Solutions!$B$9,0)</f>
        <v>83254091086251</v>
      </c>
      <c r="AI40" s="2">
        <f ca="1">AH40*2-IF(AH40*2&gt;=Solutions!$B$9,Solutions!$B$9,0)</f>
        <v>47192464658455</v>
      </c>
      <c r="AJ40" s="2">
        <f ca="1">AI40*2-IF(AI40*2&gt;=Solutions!$B$9,Solutions!$B$9,0)</f>
        <v>94384929316910</v>
      </c>
      <c r="AK40" s="2">
        <f ca="1">AJ40*2-IF(AJ40*2&gt;=Solutions!$B$9,Solutions!$B$9,0)</f>
        <v>69454141119773</v>
      </c>
      <c r="AL40" s="2">
        <f ca="1">AK40*2-IF(AK40*2&gt;=Solutions!$B$9,Solutions!$B$9,0)</f>
        <v>19592564725499</v>
      </c>
      <c r="AM40" s="2">
        <f ca="1">AL40*2-IF(AL40*2&gt;=Solutions!$B$9,Solutions!$B$9,0)</f>
        <v>39185129450998</v>
      </c>
      <c r="AN40" s="2">
        <f ca="1">AM40*2-IF(AM40*2&gt;=Solutions!$B$9,Solutions!$B$9,0)</f>
        <v>78370258901996</v>
      </c>
      <c r="AO40" s="2">
        <f ca="1">AN40*2-IF(AN40*2&gt;=Solutions!$B$9,Solutions!$B$9,0)</f>
        <v>37424800289945</v>
      </c>
      <c r="AP40" s="2">
        <f ca="1">AO40*2-IF(AO40*2&gt;=Solutions!$B$9,Solutions!$B$9,0)</f>
        <v>74849600579890</v>
      </c>
      <c r="AQ40" s="2">
        <f ca="1">AP40*2-IF(AP40*2&gt;=Solutions!$B$9,Solutions!$B$9,0)</f>
        <v>30383483645733</v>
      </c>
      <c r="AR40" s="2">
        <f ca="1">AQ40*2-IF(AQ40*2&gt;=Solutions!$B$9,Solutions!$B$9,0)</f>
        <v>60766967291466</v>
      </c>
      <c r="AS40" s="2">
        <f ca="1">AR40*2-IF(AR40*2&gt;=Solutions!$B$9,Solutions!$B$9,0)</f>
        <v>2218217068885</v>
      </c>
      <c r="AT40" s="2">
        <f ca="1">AS40*2-IF(AS40*2&gt;=Solutions!$B$9,Solutions!$B$9,0)</f>
        <v>4436434137770</v>
      </c>
      <c r="AU40" s="2">
        <f ca="1">AT40*2-IF(AT40*2&gt;=Solutions!$B$9,Solutions!$B$9,0)</f>
        <v>8872868275540</v>
      </c>
      <c r="AV40" s="2">
        <f ca="1">AU40*2-IF(AU40*2&gt;=Solutions!$B$9,Solutions!$B$9,0)</f>
        <v>17745736551080</v>
      </c>
      <c r="AW40" s="2">
        <f ca="1">AV40*2-IF(AV40*2&gt;=Solutions!$B$9,Solutions!$B$9,0)</f>
        <v>35491473102160</v>
      </c>
      <c r="AX40" s="2">
        <f ca="1">AW40*2-IF(AW40*2&gt;=Solutions!$B$9,Solutions!$B$9,0)</f>
        <v>70982946204320</v>
      </c>
      <c r="AY40" s="2">
        <f ca="1">AX40*2-IF(AX40*2&gt;=Solutions!$B$9,Solutions!$B$9,0)</f>
        <v>22650174894593</v>
      </c>
      <c r="AZ40" s="2">
        <f ca="1">AY40*2-IF(AY40*2&gt;=Solutions!$B$9,Solutions!$B$9,0)</f>
        <v>45300349789186</v>
      </c>
      <c r="BA40" s="2">
        <f ca="1">AZ40*2-IF(AZ40*2&gt;=Solutions!$B$9,Solutions!$B$9,0)</f>
        <v>90600699578372</v>
      </c>
      <c r="BB40" s="1">
        <f ca="1">MOD(MOD(SUMPRODUCT(--ISODD(INT(BB39/BC$2:BJ$2)),BC40:BJ40),Solutions!$B$9)+MOD(SUMPRODUCT(--ISODD(INT(BB39/BK$2:BR$2)),BK40:BR40),Solutions!$B$9)+MOD(SUMPRODUCT(--ISODD(INT(BB39/BS$2:BZ$2)),BS40:BZ40),Solutions!$B$9)+MOD(SUMPRODUCT(--ISODD(INT(BB39/CA$2:CH$2)),CA40:CH40),Solutions!$B$9)+MOD(SUMPRODUCT(--ISODD(INT(BB39/CI$2:CP$2)),CI40:CP40),Solutions!$B$9)+MOD(SUMPRODUCT(--ISODD(INT(BB39/CQ$2:CX$2)),CQ40:CX40),Solutions!$B$9)+MOD(SUMPRODUCT(--ISODD(INT(BB39/CY$2:CZ$2)),CY40:CZ40),Solutions!$B$9),Solutions!$B$9)</f>
        <v>54851185333831</v>
      </c>
      <c r="BC40" s="2">
        <f t="shared" ca="1" si="103"/>
        <v>26822795761862</v>
      </c>
      <c r="BD40" s="2">
        <f ca="1">BC40*2-IF(BC40*2&gt;=Solutions!$B$9,Solutions!$B$9,0)</f>
        <v>53645591523724</v>
      </c>
      <c r="BE40" s="2">
        <f ca="1">BD40*2-IF(BD40*2&gt;=Solutions!$B$9,Solutions!$B$9,0)</f>
        <v>107291183047448</v>
      </c>
      <c r="BF40" s="2">
        <f ca="1">BE40*2-IF(BE40*2&gt;=Solutions!$B$9,Solutions!$B$9,0)</f>
        <v>95266648580849</v>
      </c>
      <c r="BG40" s="2">
        <f ca="1">BF40*2-IF(BF40*2&gt;=Solutions!$B$9,Solutions!$B$9,0)</f>
        <v>71217579647651</v>
      </c>
      <c r="BH40" s="2">
        <f ca="1">BG40*2-IF(BG40*2&gt;=Solutions!$B$9,Solutions!$B$9,0)</f>
        <v>23119441781255</v>
      </c>
      <c r="BI40" s="2">
        <f ca="1">BH40*2-IF(BH40*2&gt;=Solutions!$B$9,Solutions!$B$9,0)</f>
        <v>46238883562510</v>
      </c>
      <c r="BJ40" s="2">
        <f ca="1">BI40*2-IF(BI40*2&gt;=Solutions!$B$9,Solutions!$B$9,0)</f>
        <v>92477767125020</v>
      </c>
      <c r="BK40" s="2">
        <f ca="1">BJ40*2-IF(BJ40*2&gt;=Solutions!$B$9,Solutions!$B$9,0)</f>
        <v>65639816735993</v>
      </c>
      <c r="BL40" s="2">
        <f ca="1">BK40*2-IF(BK40*2&gt;=Solutions!$B$9,Solutions!$B$9,0)</f>
        <v>11963915957939</v>
      </c>
      <c r="BM40" s="2">
        <f ca="1">BL40*2-IF(BL40*2&gt;=Solutions!$B$9,Solutions!$B$9,0)</f>
        <v>23927831915878</v>
      </c>
      <c r="BN40" s="2">
        <f ca="1">BM40*2-IF(BM40*2&gt;=Solutions!$B$9,Solutions!$B$9,0)</f>
        <v>47855663831756</v>
      </c>
      <c r="BO40" s="2">
        <f ca="1">BN40*2-IF(BN40*2&gt;=Solutions!$B$9,Solutions!$B$9,0)</f>
        <v>95711327663512</v>
      </c>
      <c r="BP40" s="2">
        <f ca="1">BO40*2-IF(BO40*2&gt;=Solutions!$B$9,Solutions!$B$9,0)</f>
        <v>72106937812977</v>
      </c>
      <c r="BQ40" s="2">
        <f ca="1">BP40*2-IF(BP40*2&gt;=Solutions!$B$9,Solutions!$B$9,0)</f>
        <v>24898158111907</v>
      </c>
      <c r="BR40" s="2">
        <f ca="1">BQ40*2-IF(BQ40*2&gt;=Solutions!$B$9,Solutions!$B$9,0)</f>
        <v>49796316223814</v>
      </c>
      <c r="BS40" s="2">
        <f ca="1">BR40*2-IF(BR40*2&gt;=Solutions!$B$9,Solutions!$B$9,0)</f>
        <v>99592632447628</v>
      </c>
      <c r="BT40" s="2">
        <f ca="1">BS40*2-IF(BS40*2&gt;=Solutions!$B$9,Solutions!$B$9,0)</f>
        <v>79869547381209</v>
      </c>
      <c r="BU40" s="2">
        <f ca="1">BT40*2-IF(BT40*2&gt;=Solutions!$B$9,Solutions!$B$9,0)</f>
        <v>40423377248371</v>
      </c>
      <c r="BV40" s="2">
        <f ca="1">BU40*2-IF(BU40*2&gt;=Solutions!$B$9,Solutions!$B$9,0)</f>
        <v>80846754496742</v>
      </c>
      <c r="BW40" s="2">
        <f ca="1">BV40*2-IF(BV40*2&gt;=Solutions!$B$9,Solutions!$B$9,0)</f>
        <v>42377791479437</v>
      </c>
      <c r="BX40" s="2">
        <f ca="1">BW40*2-IF(BW40*2&gt;=Solutions!$B$9,Solutions!$B$9,0)</f>
        <v>84755582958874</v>
      </c>
      <c r="BY40" s="2">
        <f ca="1">BX40*2-IF(BX40*2&gt;=Solutions!$B$9,Solutions!$B$9,0)</f>
        <v>50195448403701</v>
      </c>
      <c r="BZ40" s="2">
        <f ca="1">BY40*2-IF(BY40*2&gt;=Solutions!$B$9,Solutions!$B$9,0)</f>
        <v>100390896807402</v>
      </c>
      <c r="CA40" s="2">
        <f ca="1">BZ40*2-IF(BZ40*2&gt;=Solutions!$B$9,Solutions!$B$9,0)</f>
        <v>81466076100757</v>
      </c>
      <c r="CB40" s="2">
        <f ca="1">CA40*2-IF(CA40*2&gt;=Solutions!$B$9,Solutions!$B$9,0)</f>
        <v>43616434687467</v>
      </c>
      <c r="CC40" s="2">
        <f ca="1">CB40*2-IF(CB40*2&gt;=Solutions!$B$9,Solutions!$B$9,0)</f>
        <v>87232869374934</v>
      </c>
      <c r="CD40" s="2">
        <f ca="1">CC40*2-IF(CC40*2&gt;=Solutions!$B$9,Solutions!$B$9,0)</f>
        <v>55150021235821</v>
      </c>
      <c r="CE40" s="2">
        <f ca="1">CD40*2-IF(CD40*2&gt;=Solutions!$B$9,Solutions!$B$9,0)</f>
        <v>110300042471642</v>
      </c>
      <c r="CF40" s="2">
        <f ca="1">CE40*2-IF(CE40*2&gt;=Solutions!$B$9,Solutions!$B$9,0)</f>
        <v>101284367429237</v>
      </c>
      <c r="CG40" s="2">
        <f ca="1">CF40*2-IF(CF40*2&gt;=Solutions!$B$9,Solutions!$B$9,0)</f>
        <v>83253017344427</v>
      </c>
      <c r="CH40" s="2">
        <f ca="1">CG40*2-IF(CG40*2&gt;=Solutions!$B$9,Solutions!$B$9,0)</f>
        <v>47190317174807</v>
      </c>
      <c r="CI40" s="2">
        <f ca="1">CH40*2-IF(CH40*2&gt;=Solutions!$B$9,Solutions!$B$9,0)</f>
        <v>94380634349614</v>
      </c>
      <c r="CJ40" s="2">
        <f ca="1">CI40*2-IF(CI40*2&gt;=Solutions!$B$9,Solutions!$B$9,0)</f>
        <v>69445551185181</v>
      </c>
      <c r="CK40" s="2">
        <f ca="1">CJ40*2-IF(CJ40*2&gt;=Solutions!$B$9,Solutions!$B$9,0)</f>
        <v>19575384856315</v>
      </c>
      <c r="CL40" s="2">
        <f ca="1">CK40*2-IF(CK40*2&gt;=Solutions!$B$9,Solutions!$B$9,0)</f>
        <v>39150769712630</v>
      </c>
      <c r="CM40" s="2">
        <f ca="1">CL40*2-IF(CL40*2&gt;=Solutions!$B$9,Solutions!$B$9,0)</f>
        <v>78301539425260</v>
      </c>
      <c r="CN40" s="2">
        <f ca="1">CM40*2-IF(CM40*2&gt;=Solutions!$B$9,Solutions!$B$9,0)</f>
        <v>37287361336473</v>
      </c>
      <c r="CO40" s="2">
        <f ca="1">CN40*2-IF(CN40*2&gt;=Solutions!$B$9,Solutions!$B$9,0)</f>
        <v>74574722672946</v>
      </c>
      <c r="CP40" s="2">
        <f ca="1">CO40*2-IF(CO40*2&gt;=Solutions!$B$9,Solutions!$B$9,0)</f>
        <v>29833727831845</v>
      </c>
      <c r="CQ40" s="2">
        <f ca="1">CP40*2-IF(CP40*2&gt;=Solutions!$B$9,Solutions!$B$9,0)</f>
        <v>59667455663690</v>
      </c>
      <c r="CR40" s="2">
        <f ca="1">CQ40*2-IF(CQ40*2&gt;=Solutions!$B$9,Solutions!$B$9,0)</f>
        <v>19193813333</v>
      </c>
      <c r="CS40" s="2">
        <f ca="1">CR40*2-IF(CR40*2&gt;=Solutions!$B$9,Solutions!$B$9,0)</f>
        <v>38387626666</v>
      </c>
      <c r="CT40" s="2">
        <f ca="1">CS40*2-IF(CS40*2&gt;=Solutions!$B$9,Solutions!$B$9,0)</f>
        <v>76775253332</v>
      </c>
      <c r="CU40" s="2">
        <f ca="1">CT40*2-IF(CT40*2&gt;=Solutions!$B$9,Solutions!$B$9,0)</f>
        <v>153550506664</v>
      </c>
      <c r="CV40" s="2">
        <f ca="1">CU40*2-IF(CU40*2&gt;=Solutions!$B$9,Solutions!$B$9,0)</f>
        <v>307101013328</v>
      </c>
      <c r="CW40" s="2">
        <f ca="1">CV40*2-IF(CV40*2&gt;=Solutions!$B$9,Solutions!$B$9,0)</f>
        <v>614202026656</v>
      </c>
      <c r="CX40" s="2">
        <f ca="1">CW40*2-IF(CW40*2&gt;=Solutions!$B$9,Solutions!$B$9,0)</f>
        <v>1228404053312</v>
      </c>
      <c r="CY40" s="2">
        <f ca="1">CX40*2-IF(CX40*2&gt;=Solutions!$B$9,Solutions!$B$9,0)</f>
        <v>2456808106624</v>
      </c>
      <c r="CZ40" s="2">
        <f ca="1">CY40*2-IF(CY40*2&gt;=Solutions!$B$9,Solutions!$B$9,0)</f>
        <v>4913616213248</v>
      </c>
      <c r="DA40" s="1">
        <f t="shared" si="104"/>
        <v>740</v>
      </c>
      <c r="DB40" s="1">
        <f ca="1">IF(ISODD(DA40),MOD(DB39+MOD(SUMPRODUCT(--ISODD(INT(C40/DD$2:DK$2)),DD40:DK40),Solutions!$B$9)+MOD(SUMPRODUCT(--ISODD(INT(C40/DL$2:DS$2)),DL40:DS40),Solutions!$B$9)+MOD(SUMPRODUCT(--ISODD(INT(C40/DT$2:EA$2)),DT40:EA40),Solutions!$B$9)+MOD(SUMPRODUCT(--ISODD(INT(C40/EB$2:EI$2)),EB40:EI40),Solutions!$B$9)+MOD(SUMPRODUCT(--ISODD(INT(C40/EJ$2:EQ$2)),EJ40:EQ40),Solutions!$B$9)+MOD(SUMPRODUCT(--ISODD(INT(C40/ER$2:EY$2)),ER40:EY40),Solutions!$B$9)+MOD(SUMPRODUCT(--ISODD(INT(C40/EZ$2:FA$2)),EZ40:FA40),Solutions!$B$9),Solutions!$B$9),DB39)</f>
        <v>111401519678206</v>
      </c>
      <c r="DC40" s="1">
        <f ca="1">IF(ISODD(DA40),MOD(MOD(SUMPRODUCT(--ISODD(INT(BB40/DD$2:DK$2)),DD40:DK40),Solutions!$B$9)+MOD(SUMPRODUCT(--ISODD(INT(BB40/DL$2:DS$2)),DL40:DS40),Solutions!$B$9)+MOD(SUMPRODUCT(--ISODD(INT(BB40/DT$2:EA$2)),DT40:EA40),Solutions!$B$9)+MOD(SUMPRODUCT(--ISODD(INT(BB40/EB$2:EI$2)),EB40:EI40),Solutions!$B$9)+MOD(SUMPRODUCT(--ISODD(INT(BB40/EJ$2:EQ$2)),EJ40:EQ40),Solutions!$B$9)+MOD(SUMPRODUCT(--ISODD(INT(BB40/ER$2:EY$2)),ER40:EY40),Solutions!$B$9)+MOD(SUMPRODUCT(--ISODD(INT(BB40/EZ$2:FA$2)),EZ40:FA40),Solutions!$B$9),Solutions!$B$9),DC39)</f>
        <v>49765110332219</v>
      </c>
      <c r="DD40" s="2">
        <f t="shared" ca="1" si="100"/>
        <v>49765110332219</v>
      </c>
      <c r="DE40" s="2">
        <f ca="1">DD40*2-IF(DD40*2&gt;=Solutions!$B$9,Solutions!$B$9,0)</f>
        <v>99530220664438</v>
      </c>
      <c r="DF40" s="2">
        <f ca="1">DE40*2-IF(DE40*2&gt;=Solutions!$B$9,Solutions!$B$9,0)</f>
        <v>79744723814829</v>
      </c>
      <c r="DG40" s="2">
        <f ca="1">DF40*2-IF(DF40*2&gt;=Solutions!$B$9,Solutions!$B$9,0)</f>
        <v>40173730115611</v>
      </c>
      <c r="DH40" s="2">
        <f ca="1">DG40*2-IF(DG40*2&gt;=Solutions!$B$9,Solutions!$B$9,0)</f>
        <v>80347460231222</v>
      </c>
      <c r="DI40" s="2">
        <f ca="1">DH40*2-IF(DH40*2&gt;=Solutions!$B$9,Solutions!$B$9,0)</f>
        <v>41379202948397</v>
      </c>
      <c r="DJ40" s="2">
        <f ca="1">DI40*2-IF(DI40*2&gt;=Solutions!$B$9,Solutions!$B$9,0)</f>
        <v>82758405896794</v>
      </c>
      <c r="DK40" s="2">
        <f ca="1">DJ40*2-IF(DJ40*2&gt;=Solutions!$B$9,Solutions!$B$9,0)</f>
        <v>46201094279541</v>
      </c>
      <c r="DL40" s="2">
        <f ca="1">DK40*2-IF(DK40*2&gt;=Solutions!$B$9,Solutions!$B$9,0)</f>
        <v>92402188559082</v>
      </c>
      <c r="DM40" s="2">
        <f ca="1">DL40*2-IF(DL40*2&gt;=Solutions!$B$9,Solutions!$B$9,0)</f>
        <v>65488659604117</v>
      </c>
      <c r="DN40" s="2">
        <f ca="1">DM40*2-IF(DM40*2&gt;=Solutions!$B$9,Solutions!$B$9,0)</f>
        <v>11661601694187</v>
      </c>
      <c r="DO40" s="2">
        <f ca="1">DN40*2-IF(DN40*2&gt;=Solutions!$B$9,Solutions!$B$9,0)</f>
        <v>23323203388374</v>
      </c>
      <c r="DP40" s="2">
        <f ca="1">DO40*2-IF(DO40*2&gt;=Solutions!$B$9,Solutions!$B$9,0)</f>
        <v>46646406776748</v>
      </c>
      <c r="DQ40" s="2">
        <f ca="1">DP40*2-IF(DP40*2&gt;=Solutions!$B$9,Solutions!$B$9,0)</f>
        <v>93292813553496</v>
      </c>
      <c r="DR40" s="2">
        <f ca="1">DQ40*2-IF(DQ40*2&gt;=Solutions!$B$9,Solutions!$B$9,0)</f>
        <v>67269909592945</v>
      </c>
      <c r="DS40" s="2">
        <f ca="1">DR40*2-IF(DR40*2&gt;=Solutions!$B$9,Solutions!$B$9,0)</f>
        <v>15224101671843</v>
      </c>
      <c r="DT40" s="2">
        <f ca="1">DS40*2-IF(DS40*2&gt;=Solutions!$B$9,Solutions!$B$9,0)</f>
        <v>30448203343686</v>
      </c>
      <c r="DU40" s="2">
        <f ca="1">DT40*2-IF(DT40*2&gt;=Solutions!$B$9,Solutions!$B$9,0)</f>
        <v>60896406687372</v>
      </c>
      <c r="DV40" s="2">
        <f ca="1">DU40*2-IF(DU40*2&gt;=Solutions!$B$9,Solutions!$B$9,0)</f>
        <v>2477095860697</v>
      </c>
      <c r="DW40" s="2">
        <f ca="1">DV40*2-IF(DV40*2&gt;=Solutions!$B$9,Solutions!$B$9,0)</f>
        <v>4954191721394</v>
      </c>
      <c r="DX40" s="2">
        <f ca="1">DW40*2-IF(DW40*2&gt;=Solutions!$B$9,Solutions!$B$9,0)</f>
        <v>9908383442788</v>
      </c>
      <c r="DY40" s="2">
        <f ca="1">DX40*2-IF(DX40*2&gt;=Solutions!$B$9,Solutions!$B$9,0)</f>
        <v>19816766885576</v>
      </c>
      <c r="DZ40" s="2">
        <f ca="1">DY40*2-IF(DY40*2&gt;=Solutions!$B$9,Solutions!$B$9,0)</f>
        <v>39633533771152</v>
      </c>
      <c r="EA40" s="2">
        <f ca="1">DZ40*2-IF(DZ40*2&gt;=Solutions!$B$9,Solutions!$B$9,0)</f>
        <v>79267067542304</v>
      </c>
      <c r="EB40" s="2">
        <f ca="1">EA40*2-IF(EA40*2&gt;=Solutions!$B$9,Solutions!$B$9,0)</f>
        <v>39218417570561</v>
      </c>
      <c r="EC40" s="2">
        <f ca="1">EB40*2-IF(EB40*2&gt;=Solutions!$B$9,Solutions!$B$9,0)</f>
        <v>78436835141122</v>
      </c>
      <c r="ED40" s="2">
        <f ca="1">EC40*2-IF(EC40*2&gt;=Solutions!$B$9,Solutions!$B$9,0)</f>
        <v>37557952768197</v>
      </c>
      <c r="EE40" s="2">
        <f ca="1">ED40*2-IF(ED40*2&gt;=Solutions!$B$9,Solutions!$B$9,0)</f>
        <v>75115905536394</v>
      </c>
      <c r="EF40" s="2">
        <f ca="1">EE40*2-IF(EE40*2&gt;=Solutions!$B$9,Solutions!$B$9,0)</f>
        <v>30916093558741</v>
      </c>
      <c r="EG40" s="2">
        <f ca="1">EF40*2-IF(EF40*2&gt;=Solutions!$B$9,Solutions!$B$9,0)</f>
        <v>61832187117482</v>
      </c>
      <c r="EH40" s="2">
        <f ca="1">EG40*2-IF(EG40*2&gt;=Solutions!$B$9,Solutions!$B$9,0)</f>
        <v>4348656720917</v>
      </c>
      <c r="EI40" s="2">
        <f ca="1">EH40*2-IF(EH40*2&gt;=Solutions!$B$9,Solutions!$B$9,0)</f>
        <v>8697313441834</v>
      </c>
      <c r="EJ40" s="2">
        <f ca="1">EI40*2-IF(EI40*2&gt;=Solutions!$B$9,Solutions!$B$9,0)</f>
        <v>17394626883668</v>
      </c>
      <c r="EK40" s="2">
        <f ca="1">EJ40*2-IF(EJ40*2&gt;=Solutions!$B$9,Solutions!$B$9,0)</f>
        <v>34789253767336</v>
      </c>
      <c r="EL40" s="2">
        <f ca="1">EK40*2-IF(EK40*2&gt;=Solutions!$B$9,Solutions!$B$9,0)</f>
        <v>69578507534672</v>
      </c>
      <c r="EM40" s="2">
        <f ca="1">EL40*2-IF(EL40*2&gt;=Solutions!$B$9,Solutions!$B$9,0)</f>
        <v>19841297555297</v>
      </c>
      <c r="EN40" s="2">
        <f ca="1">EM40*2-IF(EM40*2&gt;=Solutions!$B$9,Solutions!$B$9,0)</f>
        <v>39682595110594</v>
      </c>
      <c r="EO40" s="2">
        <f ca="1">EN40*2-IF(EN40*2&gt;=Solutions!$B$9,Solutions!$B$9,0)</f>
        <v>79365190221188</v>
      </c>
      <c r="EP40" s="2">
        <f ca="1">EO40*2-IF(EO40*2&gt;=Solutions!$B$9,Solutions!$B$9,0)</f>
        <v>39414662928329</v>
      </c>
      <c r="EQ40" s="2">
        <f ca="1">EP40*2-IF(EP40*2&gt;=Solutions!$B$9,Solutions!$B$9,0)</f>
        <v>78829325856658</v>
      </c>
      <c r="ER40" s="2">
        <f ca="1">EQ40*2-IF(EQ40*2&gt;=Solutions!$B$9,Solutions!$B$9,0)</f>
        <v>38342934199269</v>
      </c>
      <c r="ES40" s="2">
        <f ca="1">ER40*2-IF(ER40*2&gt;=Solutions!$B$9,Solutions!$B$9,0)</f>
        <v>76685868398538</v>
      </c>
      <c r="ET40" s="2">
        <f ca="1">ES40*2-IF(ES40*2&gt;=Solutions!$B$9,Solutions!$B$9,0)</f>
        <v>34056019283029</v>
      </c>
      <c r="EU40" s="2">
        <f ca="1">ET40*2-IF(ET40*2&gt;=Solutions!$B$9,Solutions!$B$9,0)</f>
        <v>68112038566058</v>
      </c>
      <c r="EV40" s="2">
        <f ca="1">EU40*2-IF(EU40*2&gt;=Solutions!$B$9,Solutions!$B$9,0)</f>
        <v>16908359618069</v>
      </c>
      <c r="EW40" s="2">
        <f ca="1">EV40*2-IF(EV40*2&gt;=Solutions!$B$9,Solutions!$B$9,0)</f>
        <v>33816719236138</v>
      </c>
      <c r="EX40" s="2">
        <f ca="1">EW40*2-IF(EW40*2&gt;=Solutions!$B$9,Solutions!$B$9,0)</f>
        <v>67633438472276</v>
      </c>
      <c r="EY40" s="2">
        <f ca="1">EX40*2-IF(EX40*2&gt;=Solutions!$B$9,Solutions!$B$9,0)</f>
        <v>15951159430505</v>
      </c>
      <c r="EZ40" s="2">
        <f ca="1">EY40*2-IF(EY40*2&gt;=Solutions!$B$9,Solutions!$B$9,0)</f>
        <v>31902318861010</v>
      </c>
      <c r="FA40" s="2">
        <f ca="1">EZ40*2-IF(EZ40*2&gt;=Solutions!$B$9,Solutions!$B$9,0)</f>
        <v>63804637722020</v>
      </c>
    </row>
    <row r="41" spans="1:157">
      <c r="A41" s="1">
        <v>38</v>
      </c>
      <c r="B41" s="1">
        <f t="shared" si="101"/>
        <v>274877906944</v>
      </c>
      <c r="C41" s="1">
        <f ca="1">MOD(MOD(SUMPRODUCT(--ISODD(INT(C40/D$2:K$2)),D41:K41),Solutions!$B$9)+MOD(SUMPRODUCT(--ISODD(INT(C40/L$2:S$2)),L41:S41),Solutions!$B$9)+MOD(SUMPRODUCT(--ISODD(INT(C40/T$2:AA$2)),T41:AA41),Solutions!$B$9)+MOD(SUMPRODUCT(--ISODD(INT(C40/AB$2:AI$2)),AB41:AI41),Solutions!$B$9)+MOD(SUMPRODUCT(--ISODD(INT(C40/AJ$2:AQ$2)),AJ41:AQ41),Solutions!$B$9)+MOD(SUMPRODUCT(--ISODD(INT(C40/AR$2:AY$2)),AR41:AY41),Solutions!$B$9)+MOD(SUMPRODUCT(--ISODD(INT(C40/AZ$2:BA$2)),AZ41:BA41),Solutions!$B$9),Solutions!$B$9)</f>
        <v>87155865552755</v>
      </c>
      <c r="D41" s="2">
        <f t="shared" ca="1" si="102"/>
        <v>54851185333832</v>
      </c>
      <c r="E41" s="2">
        <f ca="1">D41*2-IF(D41*2&gt;=Solutions!$B$9,Solutions!$B$9,0)</f>
        <v>109702370667664</v>
      </c>
      <c r="F41" s="2">
        <f ca="1">E41*2-IF(E41*2&gt;=Solutions!$B$9,Solutions!$B$9,0)</f>
        <v>100089023821281</v>
      </c>
      <c r="G41" s="2">
        <f ca="1">F41*2-IF(F41*2&gt;=Solutions!$B$9,Solutions!$B$9,0)</f>
        <v>80862330128515</v>
      </c>
      <c r="H41" s="2">
        <f ca="1">G41*2-IF(G41*2&gt;=Solutions!$B$9,Solutions!$B$9,0)</f>
        <v>42408942742983</v>
      </c>
      <c r="I41" s="2">
        <f ca="1">H41*2-IF(H41*2&gt;=Solutions!$B$9,Solutions!$B$9,0)</f>
        <v>84817885485966</v>
      </c>
      <c r="J41" s="2">
        <f ca="1">I41*2-IF(I41*2&gt;=Solutions!$B$9,Solutions!$B$9,0)</f>
        <v>50320053457885</v>
      </c>
      <c r="K41" s="2">
        <f ca="1">J41*2-IF(J41*2&gt;=Solutions!$B$9,Solutions!$B$9,0)</f>
        <v>100640106915770</v>
      </c>
      <c r="L41" s="2">
        <f ca="1">K41*2-IF(K41*2&gt;=Solutions!$B$9,Solutions!$B$9,0)</f>
        <v>81964496317493</v>
      </c>
      <c r="M41" s="2">
        <f ca="1">L41*2-IF(L41*2&gt;=Solutions!$B$9,Solutions!$B$9,0)</f>
        <v>44613275120939</v>
      </c>
      <c r="N41" s="2">
        <f ca="1">M41*2-IF(M41*2&gt;=Solutions!$B$9,Solutions!$B$9,0)</f>
        <v>89226550241878</v>
      </c>
      <c r="O41" s="2">
        <f ca="1">N41*2-IF(N41*2&gt;=Solutions!$B$9,Solutions!$B$9,0)</f>
        <v>59137382969709</v>
      </c>
      <c r="P41" s="2">
        <f ca="1">O41*2-IF(O41*2&gt;=Solutions!$B$9,Solutions!$B$9,0)</f>
        <v>118274765939418</v>
      </c>
      <c r="Q41" s="2">
        <f ca="1">P41*2-IF(P41*2&gt;=Solutions!$B$9,Solutions!$B$9,0)</f>
        <v>117233814364789</v>
      </c>
      <c r="R41" s="2">
        <f ca="1">Q41*2-IF(Q41*2&gt;=Solutions!$B$9,Solutions!$B$9,0)</f>
        <v>115151911215531</v>
      </c>
      <c r="S41" s="2">
        <f ca="1">R41*2-IF(R41*2&gt;=Solutions!$B$9,Solutions!$B$9,0)</f>
        <v>110988104917015</v>
      </c>
      <c r="T41" s="2">
        <f ca="1">S41*2-IF(S41*2&gt;=Solutions!$B$9,Solutions!$B$9,0)</f>
        <v>102660492319983</v>
      </c>
      <c r="U41" s="2">
        <f ca="1">T41*2-IF(T41*2&gt;=Solutions!$B$9,Solutions!$B$9,0)</f>
        <v>86005267125919</v>
      </c>
      <c r="V41" s="2">
        <f ca="1">U41*2-IF(U41*2&gt;=Solutions!$B$9,Solutions!$B$9,0)</f>
        <v>52694816737791</v>
      </c>
      <c r="W41" s="2">
        <f ca="1">V41*2-IF(V41*2&gt;=Solutions!$B$9,Solutions!$B$9,0)</f>
        <v>105389633475582</v>
      </c>
      <c r="X41" s="2">
        <f ca="1">W41*2-IF(W41*2&gt;=Solutions!$B$9,Solutions!$B$9,0)</f>
        <v>91463549437117</v>
      </c>
      <c r="Y41" s="2">
        <f ca="1">X41*2-IF(X41*2&gt;=Solutions!$B$9,Solutions!$B$9,0)</f>
        <v>63611381360187</v>
      </c>
      <c r="Z41" s="2">
        <f ca="1">Y41*2-IF(Y41*2&gt;=Solutions!$B$9,Solutions!$B$9,0)</f>
        <v>7907045206327</v>
      </c>
      <c r="AA41" s="2">
        <f ca="1">Z41*2-IF(Z41*2&gt;=Solutions!$B$9,Solutions!$B$9,0)</f>
        <v>15814090412654</v>
      </c>
      <c r="AB41" s="2">
        <f ca="1">AA41*2-IF(AA41*2&gt;=Solutions!$B$9,Solutions!$B$9,0)</f>
        <v>31628180825308</v>
      </c>
      <c r="AC41" s="2">
        <f ca="1">AB41*2-IF(AB41*2&gt;=Solutions!$B$9,Solutions!$B$9,0)</f>
        <v>63256361650616</v>
      </c>
      <c r="AD41" s="2">
        <f ca="1">AC41*2-IF(AC41*2&gt;=Solutions!$B$9,Solutions!$B$9,0)</f>
        <v>7197005787185</v>
      </c>
      <c r="AE41" s="2">
        <f ca="1">AD41*2-IF(AD41*2&gt;=Solutions!$B$9,Solutions!$B$9,0)</f>
        <v>14394011574370</v>
      </c>
      <c r="AF41" s="2">
        <f ca="1">AE41*2-IF(AE41*2&gt;=Solutions!$B$9,Solutions!$B$9,0)</f>
        <v>28788023148740</v>
      </c>
      <c r="AG41" s="2">
        <f ca="1">AF41*2-IF(AF41*2&gt;=Solutions!$B$9,Solutions!$B$9,0)</f>
        <v>57576046297480</v>
      </c>
      <c r="AH41" s="2">
        <f ca="1">AG41*2-IF(AG41*2&gt;=Solutions!$B$9,Solutions!$B$9,0)</f>
        <v>115152092594960</v>
      </c>
      <c r="AI41" s="2">
        <f ca="1">AH41*2-IF(AH41*2&gt;=Solutions!$B$9,Solutions!$B$9,0)</f>
        <v>110988467675873</v>
      </c>
      <c r="AJ41" s="2">
        <f ca="1">AI41*2-IF(AI41*2&gt;=Solutions!$B$9,Solutions!$B$9,0)</f>
        <v>102661217837699</v>
      </c>
      <c r="AK41" s="2">
        <f ca="1">AJ41*2-IF(AJ41*2&gt;=Solutions!$B$9,Solutions!$B$9,0)</f>
        <v>86006718161351</v>
      </c>
      <c r="AL41" s="2">
        <f ca="1">AK41*2-IF(AK41*2&gt;=Solutions!$B$9,Solutions!$B$9,0)</f>
        <v>52697718808655</v>
      </c>
      <c r="AM41" s="2">
        <f ca="1">AL41*2-IF(AL41*2&gt;=Solutions!$B$9,Solutions!$B$9,0)</f>
        <v>105395437617310</v>
      </c>
      <c r="AN41" s="2">
        <f ca="1">AM41*2-IF(AM41*2&gt;=Solutions!$B$9,Solutions!$B$9,0)</f>
        <v>91475157720573</v>
      </c>
      <c r="AO41" s="2">
        <f ca="1">AN41*2-IF(AN41*2&gt;=Solutions!$B$9,Solutions!$B$9,0)</f>
        <v>63634597927099</v>
      </c>
      <c r="AP41" s="2">
        <f ca="1">AO41*2-IF(AO41*2&gt;=Solutions!$B$9,Solutions!$B$9,0)</f>
        <v>7953478340151</v>
      </c>
      <c r="AQ41" s="2">
        <f ca="1">AP41*2-IF(AP41*2&gt;=Solutions!$B$9,Solutions!$B$9,0)</f>
        <v>15906956680302</v>
      </c>
      <c r="AR41" s="2">
        <f ca="1">AQ41*2-IF(AQ41*2&gt;=Solutions!$B$9,Solutions!$B$9,0)</f>
        <v>31813913360604</v>
      </c>
      <c r="AS41" s="2">
        <f ca="1">AR41*2-IF(AR41*2&gt;=Solutions!$B$9,Solutions!$B$9,0)</f>
        <v>63627826721208</v>
      </c>
      <c r="AT41" s="2">
        <f ca="1">AS41*2-IF(AS41*2&gt;=Solutions!$B$9,Solutions!$B$9,0)</f>
        <v>7939935928369</v>
      </c>
      <c r="AU41" s="2">
        <f ca="1">AT41*2-IF(AT41*2&gt;=Solutions!$B$9,Solutions!$B$9,0)</f>
        <v>15879871856738</v>
      </c>
      <c r="AV41" s="2">
        <f ca="1">AU41*2-IF(AU41*2&gt;=Solutions!$B$9,Solutions!$B$9,0)</f>
        <v>31759743713476</v>
      </c>
      <c r="AW41" s="2">
        <f ca="1">AV41*2-IF(AV41*2&gt;=Solutions!$B$9,Solutions!$B$9,0)</f>
        <v>63519487426952</v>
      </c>
      <c r="AX41" s="2">
        <f ca="1">AW41*2-IF(AW41*2&gt;=Solutions!$B$9,Solutions!$B$9,0)</f>
        <v>7723257339857</v>
      </c>
      <c r="AY41" s="2">
        <f ca="1">AX41*2-IF(AX41*2&gt;=Solutions!$B$9,Solutions!$B$9,0)</f>
        <v>15446514679714</v>
      </c>
      <c r="AZ41" s="2">
        <f ca="1">AY41*2-IF(AY41*2&gt;=Solutions!$B$9,Solutions!$B$9,0)</f>
        <v>30893029359428</v>
      </c>
      <c r="BA41" s="2">
        <f ca="1">AZ41*2-IF(AZ41*2&gt;=Solutions!$B$9,Solutions!$B$9,0)</f>
        <v>61786058718856</v>
      </c>
      <c r="BB41" s="1">
        <f ca="1">MOD(MOD(SUMPRODUCT(--ISODD(INT(BB40/BC$2:BJ$2)),BC41:BJ41),Solutions!$B$9)+MOD(SUMPRODUCT(--ISODD(INT(BB40/BK$2:BR$2)),BK41:BR41),Solutions!$B$9)+MOD(SUMPRODUCT(--ISODD(INT(BB40/BS$2:BZ$2)),BS41:BZ41),Solutions!$B$9)+MOD(SUMPRODUCT(--ISODD(INT(BB40/CA$2:CH$2)),CA41:CH41),Solutions!$B$9)+MOD(SUMPRODUCT(--ISODD(INT(BB40/CI$2:CP$2)),CI41:CP41),Solutions!$B$9)+MOD(SUMPRODUCT(--ISODD(INT(BB40/CQ$2:CX$2)),CQ41:CX41),Solutions!$B$9)+MOD(SUMPRODUCT(--ISODD(INT(BB40/CY$2:CZ$2)),CY41:CZ41),Solutions!$B$9),Solutions!$B$9)</f>
        <v>18769078228375</v>
      </c>
      <c r="BC41" s="2">
        <f t="shared" ca="1" si="103"/>
        <v>54851185333831</v>
      </c>
      <c r="BD41" s="2">
        <f ca="1">BC41*2-IF(BC41*2&gt;=Solutions!$B$9,Solutions!$B$9,0)</f>
        <v>109702370667662</v>
      </c>
      <c r="BE41" s="2">
        <f ca="1">BD41*2-IF(BD41*2&gt;=Solutions!$B$9,Solutions!$B$9,0)</f>
        <v>100089023821277</v>
      </c>
      <c r="BF41" s="2">
        <f ca="1">BE41*2-IF(BE41*2&gt;=Solutions!$B$9,Solutions!$B$9,0)</f>
        <v>80862330128507</v>
      </c>
      <c r="BG41" s="2">
        <f ca="1">BF41*2-IF(BF41*2&gt;=Solutions!$B$9,Solutions!$B$9,0)</f>
        <v>42408942742967</v>
      </c>
      <c r="BH41" s="2">
        <f ca="1">BG41*2-IF(BG41*2&gt;=Solutions!$B$9,Solutions!$B$9,0)</f>
        <v>84817885485934</v>
      </c>
      <c r="BI41" s="2">
        <f ca="1">BH41*2-IF(BH41*2&gt;=Solutions!$B$9,Solutions!$B$9,0)</f>
        <v>50320053457821</v>
      </c>
      <c r="BJ41" s="2">
        <f ca="1">BI41*2-IF(BI41*2&gt;=Solutions!$B$9,Solutions!$B$9,0)</f>
        <v>100640106915642</v>
      </c>
      <c r="BK41" s="2">
        <f ca="1">BJ41*2-IF(BJ41*2&gt;=Solutions!$B$9,Solutions!$B$9,0)</f>
        <v>81964496317237</v>
      </c>
      <c r="BL41" s="2">
        <f ca="1">BK41*2-IF(BK41*2&gt;=Solutions!$B$9,Solutions!$B$9,0)</f>
        <v>44613275120427</v>
      </c>
      <c r="BM41" s="2">
        <f ca="1">BL41*2-IF(BL41*2&gt;=Solutions!$B$9,Solutions!$B$9,0)</f>
        <v>89226550240854</v>
      </c>
      <c r="BN41" s="2">
        <f ca="1">BM41*2-IF(BM41*2&gt;=Solutions!$B$9,Solutions!$B$9,0)</f>
        <v>59137382967661</v>
      </c>
      <c r="BO41" s="2">
        <f ca="1">BN41*2-IF(BN41*2&gt;=Solutions!$B$9,Solutions!$B$9,0)</f>
        <v>118274765935322</v>
      </c>
      <c r="BP41" s="2">
        <f ca="1">BO41*2-IF(BO41*2&gt;=Solutions!$B$9,Solutions!$B$9,0)</f>
        <v>117233814356597</v>
      </c>
      <c r="BQ41" s="2">
        <f ca="1">BP41*2-IF(BP41*2&gt;=Solutions!$B$9,Solutions!$B$9,0)</f>
        <v>115151911199147</v>
      </c>
      <c r="BR41" s="2">
        <f ca="1">BQ41*2-IF(BQ41*2&gt;=Solutions!$B$9,Solutions!$B$9,0)</f>
        <v>110988104884247</v>
      </c>
      <c r="BS41" s="2">
        <f ca="1">BR41*2-IF(BR41*2&gt;=Solutions!$B$9,Solutions!$B$9,0)</f>
        <v>102660492254447</v>
      </c>
      <c r="BT41" s="2">
        <f ca="1">BS41*2-IF(BS41*2&gt;=Solutions!$B$9,Solutions!$B$9,0)</f>
        <v>86005266994847</v>
      </c>
      <c r="BU41" s="2">
        <f ca="1">BT41*2-IF(BT41*2&gt;=Solutions!$B$9,Solutions!$B$9,0)</f>
        <v>52694816475647</v>
      </c>
      <c r="BV41" s="2">
        <f ca="1">BU41*2-IF(BU41*2&gt;=Solutions!$B$9,Solutions!$B$9,0)</f>
        <v>105389632951294</v>
      </c>
      <c r="BW41" s="2">
        <f ca="1">BV41*2-IF(BV41*2&gt;=Solutions!$B$9,Solutions!$B$9,0)</f>
        <v>91463548388541</v>
      </c>
      <c r="BX41" s="2">
        <f ca="1">BW41*2-IF(BW41*2&gt;=Solutions!$B$9,Solutions!$B$9,0)</f>
        <v>63611379263035</v>
      </c>
      <c r="BY41" s="2">
        <f ca="1">BX41*2-IF(BX41*2&gt;=Solutions!$B$9,Solutions!$B$9,0)</f>
        <v>7907041012023</v>
      </c>
      <c r="BZ41" s="2">
        <f ca="1">BY41*2-IF(BY41*2&gt;=Solutions!$B$9,Solutions!$B$9,0)</f>
        <v>15814082024046</v>
      </c>
      <c r="CA41" s="2">
        <f ca="1">BZ41*2-IF(BZ41*2&gt;=Solutions!$B$9,Solutions!$B$9,0)</f>
        <v>31628164048092</v>
      </c>
      <c r="CB41" s="2">
        <f ca="1">CA41*2-IF(CA41*2&gt;=Solutions!$B$9,Solutions!$B$9,0)</f>
        <v>63256328096184</v>
      </c>
      <c r="CC41" s="2">
        <f ca="1">CB41*2-IF(CB41*2&gt;=Solutions!$B$9,Solutions!$B$9,0)</f>
        <v>7196938678321</v>
      </c>
      <c r="CD41" s="2">
        <f ca="1">CC41*2-IF(CC41*2&gt;=Solutions!$B$9,Solutions!$B$9,0)</f>
        <v>14393877356642</v>
      </c>
      <c r="CE41" s="2">
        <f ca="1">CD41*2-IF(CD41*2&gt;=Solutions!$B$9,Solutions!$B$9,0)</f>
        <v>28787754713284</v>
      </c>
      <c r="CF41" s="2">
        <f ca="1">CE41*2-IF(CE41*2&gt;=Solutions!$B$9,Solutions!$B$9,0)</f>
        <v>57575509426568</v>
      </c>
      <c r="CG41" s="2">
        <f ca="1">CF41*2-IF(CF41*2&gt;=Solutions!$B$9,Solutions!$B$9,0)</f>
        <v>115151018853136</v>
      </c>
      <c r="CH41" s="2">
        <f ca="1">CG41*2-IF(CG41*2&gt;=Solutions!$B$9,Solutions!$B$9,0)</f>
        <v>110986320192225</v>
      </c>
      <c r="CI41" s="2">
        <f ca="1">CH41*2-IF(CH41*2&gt;=Solutions!$B$9,Solutions!$B$9,0)</f>
        <v>102656922870403</v>
      </c>
      <c r="CJ41" s="2">
        <f ca="1">CI41*2-IF(CI41*2&gt;=Solutions!$B$9,Solutions!$B$9,0)</f>
        <v>85998128226759</v>
      </c>
      <c r="CK41" s="2">
        <f ca="1">CJ41*2-IF(CJ41*2&gt;=Solutions!$B$9,Solutions!$B$9,0)</f>
        <v>52680538939471</v>
      </c>
      <c r="CL41" s="2">
        <f ca="1">CK41*2-IF(CK41*2&gt;=Solutions!$B$9,Solutions!$B$9,0)</f>
        <v>105361077878942</v>
      </c>
      <c r="CM41" s="2">
        <f ca="1">CL41*2-IF(CL41*2&gt;=Solutions!$B$9,Solutions!$B$9,0)</f>
        <v>91406438243837</v>
      </c>
      <c r="CN41" s="2">
        <f ca="1">CM41*2-IF(CM41*2&gt;=Solutions!$B$9,Solutions!$B$9,0)</f>
        <v>63497158973627</v>
      </c>
      <c r="CO41" s="2">
        <f ca="1">CN41*2-IF(CN41*2&gt;=Solutions!$B$9,Solutions!$B$9,0)</f>
        <v>7678600433207</v>
      </c>
      <c r="CP41" s="2">
        <f ca="1">CO41*2-IF(CO41*2&gt;=Solutions!$B$9,Solutions!$B$9,0)</f>
        <v>15357200866414</v>
      </c>
      <c r="CQ41" s="2">
        <f ca="1">CP41*2-IF(CP41*2&gt;=Solutions!$B$9,Solutions!$B$9,0)</f>
        <v>30714401732828</v>
      </c>
      <c r="CR41" s="2">
        <f ca="1">CQ41*2-IF(CQ41*2&gt;=Solutions!$B$9,Solutions!$B$9,0)</f>
        <v>61428803465656</v>
      </c>
      <c r="CS41" s="2">
        <f ca="1">CR41*2-IF(CR41*2&gt;=Solutions!$B$9,Solutions!$B$9,0)</f>
        <v>3541889417265</v>
      </c>
      <c r="CT41" s="2">
        <f ca="1">CS41*2-IF(CS41*2&gt;=Solutions!$B$9,Solutions!$B$9,0)</f>
        <v>7083778834530</v>
      </c>
      <c r="CU41" s="2">
        <f ca="1">CT41*2-IF(CT41*2&gt;=Solutions!$B$9,Solutions!$B$9,0)</f>
        <v>14167557669060</v>
      </c>
      <c r="CV41" s="2">
        <f ca="1">CU41*2-IF(CU41*2&gt;=Solutions!$B$9,Solutions!$B$9,0)</f>
        <v>28335115338120</v>
      </c>
      <c r="CW41" s="2">
        <f ca="1">CV41*2-IF(CV41*2&gt;=Solutions!$B$9,Solutions!$B$9,0)</f>
        <v>56670230676240</v>
      </c>
      <c r="CX41" s="2">
        <f ca="1">CW41*2-IF(CW41*2&gt;=Solutions!$B$9,Solutions!$B$9,0)</f>
        <v>113340461352480</v>
      </c>
      <c r="CY41" s="2">
        <f ca="1">CX41*2-IF(CX41*2&gt;=Solutions!$B$9,Solutions!$B$9,0)</f>
        <v>107365205190913</v>
      </c>
      <c r="CZ41" s="2">
        <f ca="1">CY41*2-IF(CY41*2&gt;=Solutions!$B$9,Solutions!$B$9,0)</f>
        <v>95414692867779</v>
      </c>
      <c r="DA41" s="1">
        <f t="shared" si="104"/>
        <v>370</v>
      </c>
      <c r="DB41" s="1">
        <f ca="1">IF(ISODD(DA41),MOD(DB40+MOD(SUMPRODUCT(--ISODD(INT(C41/DD$2:DK$2)),DD41:DK41),Solutions!$B$9)+MOD(SUMPRODUCT(--ISODD(INT(C41/DL$2:DS$2)),DL41:DS41),Solutions!$B$9)+MOD(SUMPRODUCT(--ISODD(INT(C41/DT$2:EA$2)),DT41:EA41),Solutions!$B$9)+MOD(SUMPRODUCT(--ISODD(INT(C41/EB$2:EI$2)),EB41:EI41),Solutions!$B$9)+MOD(SUMPRODUCT(--ISODD(INT(C41/EJ$2:EQ$2)),EJ41:EQ41),Solutions!$B$9)+MOD(SUMPRODUCT(--ISODD(INT(C41/ER$2:EY$2)),ER41:EY41),Solutions!$B$9)+MOD(SUMPRODUCT(--ISODD(INT(C41/EZ$2:FA$2)),EZ41:FA41),Solutions!$B$9),Solutions!$B$9),DB40)</f>
        <v>111401519678206</v>
      </c>
      <c r="DC41" s="1">
        <f ca="1">IF(ISODD(DA41),MOD(MOD(SUMPRODUCT(--ISODD(INT(BB41/DD$2:DK$2)),DD41:DK41),Solutions!$B$9)+MOD(SUMPRODUCT(--ISODD(INT(BB41/DL$2:DS$2)),DL41:DS41),Solutions!$B$9)+MOD(SUMPRODUCT(--ISODD(INT(BB41/DT$2:EA$2)),DT41:EA41),Solutions!$B$9)+MOD(SUMPRODUCT(--ISODD(INT(BB41/EB$2:EI$2)),EB41:EI41),Solutions!$B$9)+MOD(SUMPRODUCT(--ISODD(INT(BB41/EJ$2:EQ$2)),EJ41:EQ41),Solutions!$B$9)+MOD(SUMPRODUCT(--ISODD(INT(BB41/ER$2:EY$2)),ER41:EY41),Solutions!$B$9)+MOD(SUMPRODUCT(--ISODD(INT(BB41/EZ$2:FA$2)),EZ41:FA41),Solutions!$B$9),Solutions!$B$9),DC40)</f>
        <v>49765110332219</v>
      </c>
      <c r="DD41" s="2">
        <f t="shared" ca="1" si="100"/>
        <v>49765110332219</v>
      </c>
      <c r="DE41" s="2">
        <f ca="1">DD41*2-IF(DD41*2&gt;=Solutions!$B$9,Solutions!$B$9,0)</f>
        <v>99530220664438</v>
      </c>
      <c r="DF41" s="2">
        <f ca="1">DE41*2-IF(DE41*2&gt;=Solutions!$B$9,Solutions!$B$9,0)</f>
        <v>79744723814829</v>
      </c>
      <c r="DG41" s="2">
        <f ca="1">DF41*2-IF(DF41*2&gt;=Solutions!$B$9,Solutions!$B$9,0)</f>
        <v>40173730115611</v>
      </c>
      <c r="DH41" s="2">
        <f ca="1">DG41*2-IF(DG41*2&gt;=Solutions!$B$9,Solutions!$B$9,0)</f>
        <v>80347460231222</v>
      </c>
      <c r="DI41" s="2">
        <f ca="1">DH41*2-IF(DH41*2&gt;=Solutions!$B$9,Solutions!$B$9,0)</f>
        <v>41379202948397</v>
      </c>
      <c r="DJ41" s="2">
        <f ca="1">DI41*2-IF(DI41*2&gt;=Solutions!$B$9,Solutions!$B$9,0)</f>
        <v>82758405896794</v>
      </c>
      <c r="DK41" s="2">
        <f ca="1">DJ41*2-IF(DJ41*2&gt;=Solutions!$B$9,Solutions!$B$9,0)</f>
        <v>46201094279541</v>
      </c>
      <c r="DL41" s="2">
        <f ca="1">DK41*2-IF(DK41*2&gt;=Solutions!$B$9,Solutions!$B$9,0)</f>
        <v>92402188559082</v>
      </c>
      <c r="DM41" s="2">
        <f ca="1">DL41*2-IF(DL41*2&gt;=Solutions!$B$9,Solutions!$B$9,0)</f>
        <v>65488659604117</v>
      </c>
      <c r="DN41" s="2">
        <f ca="1">DM41*2-IF(DM41*2&gt;=Solutions!$B$9,Solutions!$B$9,0)</f>
        <v>11661601694187</v>
      </c>
      <c r="DO41" s="2">
        <f ca="1">DN41*2-IF(DN41*2&gt;=Solutions!$B$9,Solutions!$B$9,0)</f>
        <v>23323203388374</v>
      </c>
      <c r="DP41" s="2">
        <f ca="1">DO41*2-IF(DO41*2&gt;=Solutions!$B$9,Solutions!$B$9,0)</f>
        <v>46646406776748</v>
      </c>
      <c r="DQ41" s="2">
        <f ca="1">DP41*2-IF(DP41*2&gt;=Solutions!$B$9,Solutions!$B$9,0)</f>
        <v>93292813553496</v>
      </c>
      <c r="DR41" s="2">
        <f ca="1">DQ41*2-IF(DQ41*2&gt;=Solutions!$B$9,Solutions!$B$9,0)</f>
        <v>67269909592945</v>
      </c>
      <c r="DS41" s="2">
        <f ca="1">DR41*2-IF(DR41*2&gt;=Solutions!$B$9,Solutions!$B$9,0)</f>
        <v>15224101671843</v>
      </c>
      <c r="DT41" s="2">
        <f ca="1">DS41*2-IF(DS41*2&gt;=Solutions!$B$9,Solutions!$B$9,0)</f>
        <v>30448203343686</v>
      </c>
      <c r="DU41" s="2">
        <f ca="1">DT41*2-IF(DT41*2&gt;=Solutions!$B$9,Solutions!$B$9,0)</f>
        <v>60896406687372</v>
      </c>
      <c r="DV41" s="2">
        <f ca="1">DU41*2-IF(DU41*2&gt;=Solutions!$B$9,Solutions!$B$9,0)</f>
        <v>2477095860697</v>
      </c>
      <c r="DW41" s="2">
        <f ca="1">DV41*2-IF(DV41*2&gt;=Solutions!$B$9,Solutions!$B$9,0)</f>
        <v>4954191721394</v>
      </c>
      <c r="DX41" s="2">
        <f ca="1">DW41*2-IF(DW41*2&gt;=Solutions!$B$9,Solutions!$B$9,0)</f>
        <v>9908383442788</v>
      </c>
      <c r="DY41" s="2">
        <f ca="1">DX41*2-IF(DX41*2&gt;=Solutions!$B$9,Solutions!$B$9,0)</f>
        <v>19816766885576</v>
      </c>
      <c r="DZ41" s="2">
        <f ca="1">DY41*2-IF(DY41*2&gt;=Solutions!$B$9,Solutions!$B$9,0)</f>
        <v>39633533771152</v>
      </c>
      <c r="EA41" s="2">
        <f ca="1">DZ41*2-IF(DZ41*2&gt;=Solutions!$B$9,Solutions!$B$9,0)</f>
        <v>79267067542304</v>
      </c>
      <c r="EB41" s="2">
        <f ca="1">EA41*2-IF(EA41*2&gt;=Solutions!$B$9,Solutions!$B$9,0)</f>
        <v>39218417570561</v>
      </c>
      <c r="EC41" s="2">
        <f ca="1">EB41*2-IF(EB41*2&gt;=Solutions!$B$9,Solutions!$B$9,0)</f>
        <v>78436835141122</v>
      </c>
      <c r="ED41" s="2">
        <f ca="1">EC41*2-IF(EC41*2&gt;=Solutions!$B$9,Solutions!$B$9,0)</f>
        <v>37557952768197</v>
      </c>
      <c r="EE41" s="2">
        <f ca="1">ED41*2-IF(ED41*2&gt;=Solutions!$B$9,Solutions!$B$9,0)</f>
        <v>75115905536394</v>
      </c>
      <c r="EF41" s="2">
        <f ca="1">EE41*2-IF(EE41*2&gt;=Solutions!$B$9,Solutions!$B$9,0)</f>
        <v>30916093558741</v>
      </c>
      <c r="EG41" s="2">
        <f ca="1">EF41*2-IF(EF41*2&gt;=Solutions!$B$9,Solutions!$B$9,0)</f>
        <v>61832187117482</v>
      </c>
      <c r="EH41" s="2">
        <f ca="1">EG41*2-IF(EG41*2&gt;=Solutions!$B$9,Solutions!$B$9,0)</f>
        <v>4348656720917</v>
      </c>
      <c r="EI41" s="2">
        <f ca="1">EH41*2-IF(EH41*2&gt;=Solutions!$B$9,Solutions!$B$9,0)</f>
        <v>8697313441834</v>
      </c>
      <c r="EJ41" s="2">
        <f ca="1">EI41*2-IF(EI41*2&gt;=Solutions!$B$9,Solutions!$B$9,0)</f>
        <v>17394626883668</v>
      </c>
      <c r="EK41" s="2">
        <f ca="1">EJ41*2-IF(EJ41*2&gt;=Solutions!$B$9,Solutions!$B$9,0)</f>
        <v>34789253767336</v>
      </c>
      <c r="EL41" s="2">
        <f ca="1">EK41*2-IF(EK41*2&gt;=Solutions!$B$9,Solutions!$B$9,0)</f>
        <v>69578507534672</v>
      </c>
      <c r="EM41" s="2">
        <f ca="1">EL41*2-IF(EL41*2&gt;=Solutions!$B$9,Solutions!$B$9,0)</f>
        <v>19841297555297</v>
      </c>
      <c r="EN41" s="2">
        <f ca="1">EM41*2-IF(EM41*2&gt;=Solutions!$B$9,Solutions!$B$9,0)</f>
        <v>39682595110594</v>
      </c>
      <c r="EO41" s="2">
        <f ca="1">EN41*2-IF(EN41*2&gt;=Solutions!$B$9,Solutions!$B$9,0)</f>
        <v>79365190221188</v>
      </c>
      <c r="EP41" s="2">
        <f ca="1">EO41*2-IF(EO41*2&gt;=Solutions!$B$9,Solutions!$B$9,0)</f>
        <v>39414662928329</v>
      </c>
      <c r="EQ41" s="2">
        <f ca="1">EP41*2-IF(EP41*2&gt;=Solutions!$B$9,Solutions!$B$9,0)</f>
        <v>78829325856658</v>
      </c>
      <c r="ER41" s="2">
        <f ca="1">EQ41*2-IF(EQ41*2&gt;=Solutions!$B$9,Solutions!$B$9,0)</f>
        <v>38342934199269</v>
      </c>
      <c r="ES41" s="2">
        <f ca="1">ER41*2-IF(ER41*2&gt;=Solutions!$B$9,Solutions!$B$9,0)</f>
        <v>76685868398538</v>
      </c>
      <c r="ET41" s="2">
        <f ca="1">ES41*2-IF(ES41*2&gt;=Solutions!$B$9,Solutions!$B$9,0)</f>
        <v>34056019283029</v>
      </c>
      <c r="EU41" s="2">
        <f ca="1">ET41*2-IF(ET41*2&gt;=Solutions!$B$9,Solutions!$B$9,0)</f>
        <v>68112038566058</v>
      </c>
      <c r="EV41" s="2">
        <f ca="1">EU41*2-IF(EU41*2&gt;=Solutions!$B$9,Solutions!$B$9,0)</f>
        <v>16908359618069</v>
      </c>
      <c r="EW41" s="2">
        <f ca="1">EV41*2-IF(EV41*2&gt;=Solutions!$B$9,Solutions!$B$9,0)</f>
        <v>33816719236138</v>
      </c>
      <c r="EX41" s="2">
        <f ca="1">EW41*2-IF(EW41*2&gt;=Solutions!$B$9,Solutions!$B$9,0)</f>
        <v>67633438472276</v>
      </c>
      <c r="EY41" s="2">
        <f ca="1">EX41*2-IF(EX41*2&gt;=Solutions!$B$9,Solutions!$B$9,0)</f>
        <v>15951159430505</v>
      </c>
      <c r="EZ41" s="2">
        <f ca="1">EY41*2-IF(EY41*2&gt;=Solutions!$B$9,Solutions!$B$9,0)</f>
        <v>31902318861010</v>
      </c>
      <c r="FA41" s="2">
        <f ca="1">EZ41*2-IF(EZ41*2&gt;=Solutions!$B$9,Solutions!$B$9,0)</f>
        <v>63804637722020</v>
      </c>
    </row>
    <row r="42" spans="1:157">
      <c r="A42" s="1">
        <v>39</v>
      </c>
      <c r="B42" s="1">
        <f t="shared" si="101"/>
        <v>549755813888</v>
      </c>
      <c r="C42" s="1">
        <f ca="1">MOD(MOD(SUMPRODUCT(--ISODD(INT(C41/D$2:K$2)),D42:K42),Solutions!$B$9)+MOD(SUMPRODUCT(--ISODD(INT(C41/L$2:S$2)),L42:S42),Solutions!$B$9)+MOD(SUMPRODUCT(--ISODD(INT(C41/T$2:AA$2)),T42:AA42),Solutions!$B$9)+MOD(SUMPRODUCT(--ISODD(INT(C41/AB$2:AI$2)),AB42:AI42),Solutions!$B$9)+MOD(SUMPRODUCT(--ISODD(INT(C41/AJ$2:AQ$2)),AJ42:AQ42),Solutions!$B$9)+MOD(SUMPRODUCT(--ISODD(INT(C41/AR$2:AY$2)),AR42:AY42),Solutions!$B$9)+MOD(SUMPRODUCT(--ISODD(INT(C41/AZ$2:BA$2)),AZ42:BA42),Solutions!$B$9),Solutions!$B$9)</f>
        <v>72020897372214</v>
      </c>
      <c r="D42" s="2">
        <f t="shared" ca="1" si="102"/>
        <v>18769078228376</v>
      </c>
      <c r="E42" s="2">
        <f ca="1">D42*2-IF(D42*2&gt;=Solutions!$B$9,Solutions!$B$9,0)</f>
        <v>37538156456752</v>
      </c>
      <c r="F42" s="2">
        <f ca="1">E42*2-IF(E42*2&gt;=Solutions!$B$9,Solutions!$B$9,0)</f>
        <v>75076312913504</v>
      </c>
      <c r="G42" s="2">
        <f ca="1">F42*2-IF(F42*2&gt;=Solutions!$B$9,Solutions!$B$9,0)</f>
        <v>30836908312961</v>
      </c>
      <c r="H42" s="2">
        <f ca="1">G42*2-IF(G42*2&gt;=Solutions!$B$9,Solutions!$B$9,0)</f>
        <v>61673816625922</v>
      </c>
      <c r="I42" s="2">
        <f ca="1">H42*2-IF(H42*2&gt;=Solutions!$B$9,Solutions!$B$9,0)</f>
        <v>4031915737797</v>
      </c>
      <c r="J42" s="2">
        <f ca="1">I42*2-IF(I42*2&gt;=Solutions!$B$9,Solutions!$B$9,0)</f>
        <v>8063831475594</v>
      </c>
      <c r="K42" s="2">
        <f ca="1">J42*2-IF(J42*2&gt;=Solutions!$B$9,Solutions!$B$9,0)</f>
        <v>16127662951188</v>
      </c>
      <c r="L42" s="2">
        <f ca="1">K42*2-IF(K42*2&gt;=Solutions!$B$9,Solutions!$B$9,0)</f>
        <v>32255325902376</v>
      </c>
      <c r="M42" s="2">
        <f ca="1">L42*2-IF(L42*2&gt;=Solutions!$B$9,Solutions!$B$9,0)</f>
        <v>64510651804752</v>
      </c>
      <c r="N42" s="2">
        <f ca="1">M42*2-IF(M42*2&gt;=Solutions!$B$9,Solutions!$B$9,0)</f>
        <v>9705586095457</v>
      </c>
      <c r="O42" s="2">
        <f ca="1">N42*2-IF(N42*2&gt;=Solutions!$B$9,Solutions!$B$9,0)</f>
        <v>19411172190914</v>
      </c>
      <c r="P42" s="2">
        <f ca="1">O42*2-IF(O42*2&gt;=Solutions!$B$9,Solutions!$B$9,0)</f>
        <v>38822344381828</v>
      </c>
      <c r="Q42" s="2">
        <f ca="1">P42*2-IF(P42*2&gt;=Solutions!$B$9,Solutions!$B$9,0)</f>
        <v>77644688763656</v>
      </c>
      <c r="R42" s="2">
        <f ca="1">Q42*2-IF(Q42*2&gt;=Solutions!$B$9,Solutions!$B$9,0)</f>
        <v>35973660013265</v>
      </c>
      <c r="S42" s="2">
        <f ca="1">R42*2-IF(R42*2&gt;=Solutions!$B$9,Solutions!$B$9,0)</f>
        <v>71947320026530</v>
      </c>
      <c r="T42" s="2">
        <f ca="1">S42*2-IF(S42*2&gt;=Solutions!$B$9,Solutions!$B$9,0)</f>
        <v>24578922539013</v>
      </c>
      <c r="U42" s="2">
        <f ca="1">T42*2-IF(T42*2&gt;=Solutions!$B$9,Solutions!$B$9,0)</f>
        <v>49157845078026</v>
      </c>
      <c r="V42" s="2">
        <f ca="1">U42*2-IF(U42*2&gt;=Solutions!$B$9,Solutions!$B$9,0)</f>
        <v>98315690156052</v>
      </c>
      <c r="W42" s="2">
        <f ca="1">V42*2-IF(V42*2&gt;=Solutions!$B$9,Solutions!$B$9,0)</f>
        <v>77315662798057</v>
      </c>
      <c r="X42" s="2">
        <f ca="1">W42*2-IF(W42*2&gt;=Solutions!$B$9,Solutions!$B$9,0)</f>
        <v>35315608082067</v>
      </c>
      <c r="Y42" s="2">
        <f ca="1">X42*2-IF(X42*2&gt;=Solutions!$B$9,Solutions!$B$9,0)</f>
        <v>70631216164134</v>
      </c>
      <c r="Z42" s="2">
        <f ca="1">Y42*2-IF(Y42*2&gt;=Solutions!$B$9,Solutions!$B$9,0)</f>
        <v>21946714814221</v>
      </c>
      <c r="AA42" s="2">
        <f ca="1">Z42*2-IF(Z42*2&gt;=Solutions!$B$9,Solutions!$B$9,0)</f>
        <v>43893429628442</v>
      </c>
      <c r="AB42" s="2">
        <f ca="1">AA42*2-IF(AA42*2&gt;=Solutions!$B$9,Solutions!$B$9,0)</f>
        <v>87786859256884</v>
      </c>
      <c r="AC42" s="2">
        <f ca="1">AB42*2-IF(AB42*2&gt;=Solutions!$B$9,Solutions!$B$9,0)</f>
        <v>56258000999721</v>
      </c>
      <c r="AD42" s="2">
        <f ca="1">AC42*2-IF(AC42*2&gt;=Solutions!$B$9,Solutions!$B$9,0)</f>
        <v>112516001999442</v>
      </c>
      <c r="AE42" s="2">
        <f ca="1">AD42*2-IF(AD42*2&gt;=Solutions!$B$9,Solutions!$B$9,0)</f>
        <v>105716286484837</v>
      </c>
      <c r="AF42" s="2">
        <f ca="1">AE42*2-IF(AE42*2&gt;=Solutions!$B$9,Solutions!$B$9,0)</f>
        <v>92116855455627</v>
      </c>
      <c r="AG42" s="2">
        <f ca="1">AF42*2-IF(AF42*2&gt;=Solutions!$B$9,Solutions!$B$9,0)</f>
        <v>64917993397207</v>
      </c>
      <c r="AH42" s="2">
        <f ca="1">AG42*2-IF(AG42*2&gt;=Solutions!$B$9,Solutions!$B$9,0)</f>
        <v>10520269280367</v>
      </c>
      <c r="AI42" s="2">
        <f ca="1">AH42*2-IF(AH42*2&gt;=Solutions!$B$9,Solutions!$B$9,0)</f>
        <v>21040538560734</v>
      </c>
      <c r="AJ42" s="2">
        <f ca="1">AI42*2-IF(AI42*2&gt;=Solutions!$B$9,Solutions!$B$9,0)</f>
        <v>42081077121468</v>
      </c>
      <c r="AK42" s="2">
        <f ca="1">AJ42*2-IF(AJ42*2&gt;=Solutions!$B$9,Solutions!$B$9,0)</f>
        <v>84162154242936</v>
      </c>
      <c r="AL42" s="2">
        <f ca="1">AK42*2-IF(AK42*2&gt;=Solutions!$B$9,Solutions!$B$9,0)</f>
        <v>49008590971825</v>
      </c>
      <c r="AM42" s="2">
        <f ca="1">AL42*2-IF(AL42*2&gt;=Solutions!$B$9,Solutions!$B$9,0)</f>
        <v>98017181943650</v>
      </c>
      <c r="AN42" s="2">
        <f ca="1">AM42*2-IF(AM42*2&gt;=Solutions!$B$9,Solutions!$B$9,0)</f>
        <v>76718646373253</v>
      </c>
      <c r="AO42" s="2">
        <f ca="1">AN42*2-IF(AN42*2&gt;=Solutions!$B$9,Solutions!$B$9,0)</f>
        <v>34121575232459</v>
      </c>
      <c r="AP42" s="2">
        <f ca="1">AO42*2-IF(AO42*2&gt;=Solutions!$B$9,Solutions!$B$9,0)</f>
        <v>68243150464918</v>
      </c>
      <c r="AQ42" s="2">
        <f ca="1">AP42*2-IF(AP42*2&gt;=Solutions!$B$9,Solutions!$B$9,0)</f>
        <v>17170583415789</v>
      </c>
      <c r="AR42" s="2">
        <f ca="1">AQ42*2-IF(AQ42*2&gt;=Solutions!$B$9,Solutions!$B$9,0)</f>
        <v>34341166831578</v>
      </c>
      <c r="AS42" s="2">
        <f ca="1">AR42*2-IF(AR42*2&gt;=Solutions!$B$9,Solutions!$B$9,0)</f>
        <v>68682333663156</v>
      </c>
      <c r="AT42" s="2">
        <f ca="1">AS42*2-IF(AS42*2&gt;=Solutions!$B$9,Solutions!$B$9,0)</f>
        <v>18048949812265</v>
      </c>
      <c r="AU42" s="2">
        <f ca="1">AT42*2-IF(AT42*2&gt;=Solutions!$B$9,Solutions!$B$9,0)</f>
        <v>36097899624530</v>
      </c>
      <c r="AV42" s="2">
        <f ca="1">AU42*2-IF(AU42*2&gt;=Solutions!$B$9,Solutions!$B$9,0)</f>
        <v>72195799249060</v>
      </c>
      <c r="AW42" s="2">
        <f ca="1">AV42*2-IF(AV42*2&gt;=Solutions!$B$9,Solutions!$B$9,0)</f>
        <v>25075880984073</v>
      </c>
      <c r="AX42" s="2">
        <f ca="1">AW42*2-IF(AW42*2&gt;=Solutions!$B$9,Solutions!$B$9,0)</f>
        <v>50151761968146</v>
      </c>
      <c r="AY42" s="2">
        <f ca="1">AX42*2-IF(AX42*2&gt;=Solutions!$B$9,Solutions!$B$9,0)</f>
        <v>100303523936292</v>
      </c>
      <c r="AZ42" s="2">
        <f ca="1">AY42*2-IF(AY42*2&gt;=Solutions!$B$9,Solutions!$B$9,0)</f>
        <v>81291330358537</v>
      </c>
      <c r="BA42" s="2">
        <f ca="1">AZ42*2-IF(AZ42*2&gt;=Solutions!$B$9,Solutions!$B$9,0)</f>
        <v>43266943203027</v>
      </c>
      <c r="BB42" s="1">
        <f ca="1">MOD(MOD(SUMPRODUCT(--ISODD(INT(BB41/BC$2:BJ$2)),BC42:BJ42),Solutions!$B$9)+MOD(SUMPRODUCT(--ISODD(INT(BB41/BK$2:BR$2)),BK42:BR42),Solutions!$B$9)+MOD(SUMPRODUCT(--ISODD(INT(BB41/BS$2:BZ$2)),BS42:BZ42),Solutions!$B$9)+MOD(SUMPRODUCT(--ISODD(INT(BB41/CA$2:CH$2)),CA42:CH42),Solutions!$B$9)+MOD(SUMPRODUCT(--ISODD(INT(BB41/CI$2:CP$2)),CI42:CP42),Solutions!$B$9)+MOD(SUMPRODUCT(--ISODD(INT(BB41/CQ$2:CX$2)),CQ42:CX42),Solutions!$B$9)+MOD(SUMPRODUCT(--ISODD(INT(BB41/CY$2:CZ$2)),CY42:CZ42),Solutions!$B$9),Solutions!$B$9)</f>
        <v>74711653676774</v>
      </c>
      <c r="BC42" s="2">
        <f t="shared" ca="1" si="103"/>
        <v>18769078228375</v>
      </c>
      <c r="BD42" s="2">
        <f ca="1">BC42*2-IF(BC42*2&gt;=Solutions!$B$9,Solutions!$B$9,0)</f>
        <v>37538156456750</v>
      </c>
      <c r="BE42" s="2">
        <f ca="1">BD42*2-IF(BD42*2&gt;=Solutions!$B$9,Solutions!$B$9,0)</f>
        <v>75076312913500</v>
      </c>
      <c r="BF42" s="2">
        <f ca="1">BE42*2-IF(BE42*2&gt;=Solutions!$B$9,Solutions!$B$9,0)</f>
        <v>30836908312953</v>
      </c>
      <c r="BG42" s="2">
        <f ca="1">BF42*2-IF(BF42*2&gt;=Solutions!$B$9,Solutions!$B$9,0)</f>
        <v>61673816625906</v>
      </c>
      <c r="BH42" s="2">
        <f ca="1">BG42*2-IF(BG42*2&gt;=Solutions!$B$9,Solutions!$B$9,0)</f>
        <v>4031915737765</v>
      </c>
      <c r="BI42" s="2">
        <f ca="1">BH42*2-IF(BH42*2&gt;=Solutions!$B$9,Solutions!$B$9,0)</f>
        <v>8063831475530</v>
      </c>
      <c r="BJ42" s="2">
        <f ca="1">BI42*2-IF(BI42*2&gt;=Solutions!$B$9,Solutions!$B$9,0)</f>
        <v>16127662951060</v>
      </c>
      <c r="BK42" s="2">
        <f ca="1">BJ42*2-IF(BJ42*2&gt;=Solutions!$B$9,Solutions!$B$9,0)</f>
        <v>32255325902120</v>
      </c>
      <c r="BL42" s="2">
        <f ca="1">BK42*2-IF(BK42*2&gt;=Solutions!$B$9,Solutions!$B$9,0)</f>
        <v>64510651804240</v>
      </c>
      <c r="BM42" s="2">
        <f ca="1">BL42*2-IF(BL42*2&gt;=Solutions!$B$9,Solutions!$B$9,0)</f>
        <v>9705586094433</v>
      </c>
      <c r="BN42" s="2">
        <f ca="1">BM42*2-IF(BM42*2&gt;=Solutions!$B$9,Solutions!$B$9,0)</f>
        <v>19411172188866</v>
      </c>
      <c r="BO42" s="2">
        <f ca="1">BN42*2-IF(BN42*2&gt;=Solutions!$B$9,Solutions!$B$9,0)</f>
        <v>38822344377732</v>
      </c>
      <c r="BP42" s="2">
        <f ca="1">BO42*2-IF(BO42*2&gt;=Solutions!$B$9,Solutions!$B$9,0)</f>
        <v>77644688755464</v>
      </c>
      <c r="BQ42" s="2">
        <f ca="1">BP42*2-IF(BP42*2&gt;=Solutions!$B$9,Solutions!$B$9,0)</f>
        <v>35973659996881</v>
      </c>
      <c r="BR42" s="2">
        <f ca="1">BQ42*2-IF(BQ42*2&gt;=Solutions!$B$9,Solutions!$B$9,0)</f>
        <v>71947319993762</v>
      </c>
      <c r="BS42" s="2">
        <f ca="1">BR42*2-IF(BR42*2&gt;=Solutions!$B$9,Solutions!$B$9,0)</f>
        <v>24578922473477</v>
      </c>
      <c r="BT42" s="2">
        <f ca="1">BS42*2-IF(BS42*2&gt;=Solutions!$B$9,Solutions!$B$9,0)</f>
        <v>49157844946954</v>
      </c>
      <c r="BU42" s="2">
        <f ca="1">BT42*2-IF(BT42*2&gt;=Solutions!$B$9,Solutions!$B$9,0)</f>
        <v>98315689893908</v>
      </c>
      <c r="BV42" s="2">
        <f ca="1">BU42*2-IF(BU42*2&gt;=Solutions!$B$9,Solutions!$B$9,0)</f>
        <v>77315662273769</v>
      </c>
      <c r="BW42" s="2">
        <f ca="1">BV42*2-IF(BV42*2&gt;=Solutions!$B$9,Solutions!$B$9,0)</f>
        <v>35315607033491</v>
      </c>
      <c r="BX42" s="2">
        <f ca="1">BW42*2-IF(BW42*2&gt;=Solutions!$B$9,Solutions!$B$9,0)</f>
        <v>70631214066982</v>
      </c>
      <c r="BY42" s="2">
        <f ca="1">BX42*2-IF(BX42*2&gt;=Solutions!$B$9,Solutions!$B$9,0)</f>
        <v>21946710619917</v>
      </c>
      <c r="BZ42" s="2">
        <f ca="1">BY42*2-IF(BY42*2&gt;=Solutions!$B$9,Solutions!$B$9,0)</f>
        <v>43893421239834</v>
      </c>
      <c r="CA42" s="2">
        <f ca="1">BZ42*2-IF(BZ42*2&gt;=Solutions!$B$9,Solutions!$B$9,0)</f>
        <v>87786842479668</v>
      </c>
      <c r="CB42" s="2">
        <f ca="1">CA42*2-IF(CA42*2&gt;=Solutions!$B$9,Solutions!$B$9,0)</f>
        <v>56257967445289</v>
      </c>
      <c r="CC42" s="2">
        <f ca="1">CB42*2-IF(CB42*2&gt;=Solutions!$B$9,Solutions!$B$9,0)</f>
        <v>112515934890578</v>
      </c>
      <c r="CD42" s="2">
        <f ca="1">CC42*2-IF(CC42*2&gt;=Solutions!$B$9,Solutions!$B$9,0)</f>
        <v>105716152267109</v>
      </c>
      <c r="CE42" s="2">
        <f ca="1">CD42*2-IF(CD42*2&gt;=Solutions!$B$9,Solutions!$B$9,0)</f>
        <v>92116587020171</v>
      </c>
      <c r="CF42" s="2">
        <f ca="1">CE42*2-IF(CE42*2&gt;=Solutions!$B$9,Solutions!$B$9,0)</f>
        <v>64917456526295</v>
      </c>
      <c r="CG42" s="2">
        <f ca="1">CF42*2-IF(CF42*2&gt;=Solutions!$B$9,Solutions!$B$9,0)</f>
        <v>10519195538543</v>
      </c>
      <c r="CH42" s="2">
        <f ca="1">CG42*2-IF(CG42*2&gt;=Solutions!$B$9,Solutions!$B$9,0)</f>
        <v>21038391077086</v>
      </c>
      <c r="CI42" s="2">
        <f ca="1">CH42*2-IF(CH42*2&gt;=Solutions!$B$9,Solutions!$B$9,0)</f>
        <v>42076782154172</v>
      </c>
      <c r="CJ42" s="2">
        <f ca="1">CI42*2-IF(CI42*2&gt;=Solutions!$B$9,Solutions!$B$9,0)</f>
        <v>84153564308344</v>
      </c>
      <c r="CK42" s="2">
        <f ca="1">CJ42*2-IF(CJ42*2&gt;=Solutions!$B$9,Solutions!$B$9,0)</f>
        <v>48991411102641</v>
      </c>
      <c r="CL42" s="2">
        <f ca="1">CK42*2-IF(CK42*2&gt;=Solutions!$B$9,Solutions!$B$9,0)</f>
        <v>97982822205282</v>
      </c>
      <c r="CM42" s="2">
        <f ca="1">CL42*2-IF(CL42*2&gt;=Solutions!$B$9,Solutions!$B$9,0)</f>
        <v>76649926896517</v>
      </c>
      <c r="CN42" s="2">
        <f ca="1">CM42*2-IF(CM42*2&gt;=Solutions!$B$9,Solutions!$B$9,0)</f>
        <v>33984136278987</v>
      </c>
      <c r="CO42" s="2">
        <f ca="1">CN42*2-IF(CN42*2&gt;=Solutions!$B$9,Solutions!$B$9,0)</f>
        <v>67968272557974</v>
      </c>
      <c r="CP42" s="2">
        <f ca="1">CO42*2-IF(CO42*2&gt;=Solutions!$B$9,Solutions!$B$9,0)</f>
        <v>16620827601901</v>
      </c>
      <c r="CQ42" s="2">
        <f ca="1">CP42*2-IF(CP42*2&gt;=Solutions!$B$9,Solutions!$B$9,0)</f>
        <v>33241655203802</v>
      </c>
      <c r="CR42" s="2">
        <f ca="1">CQ42*2-IF(CQ42*2&gt;=Solutions!$B$9,Solutions!$B$9,0)</f>
        <v>66483310407604</v>
      </c>
      <c r="CS42" s="2">
        <f ca="1">CR42*2-IF(CR42*2&gt;=Solutions!$B$9,Solutions!$B$9,0)</f>
        <v>13650903301161</v>
      </c>
      <c r="CT42" s="2">
        <f ca="1">CS42*2-IF(CS42*2&gt;=Solutions!$B$9,Solutions!$B$9,0)</f>
        <v>27301806602322</v>
      </c>
      <c r="CU42" s="2">
        <f ca="1">CT42*2-IF(CT42*2&gt;=Solutions!$B$9,Solutions!$B$9,0)</f>
        <v>54603613204644</v>
      </c>
      <c r="CV42" s="2">
        <f ca="1">CU42*2-IF(CU42*2&gt;=Solutions!$B$9,Solutions!$B$9,0)</f>
        <v>109207226409288</v>
      </c>
      <c r="CW42" s="2">
        <f ca="1">CV42*2-IF(CV42*2&gt;=Solutions!$B$9,Solutions!$B$9,0)</f>
        <v>99098735304529</v>
      </c>
      <c r="CX42" s="2">
        <f ca="1">CW42*2-IF(CW42*2&gt;=Solutions!$B$9,Solutions!$B$9,0)</f>
        <v>78881753095011</v>
      </c>
      <c r="CY42" s="2">
        <f ca="1">CX42*2-IF(CX42*2&gt;=Solutions!$B$9,Solutions!$B$9,0)</f>
        <v>38447788675975</v>
      </c>
      <c r="CZ42" s="2">
        <f ca="1">CY42*2-IF(CY42*2&gt;=Solutions!$B$9,Solutions!$B$9,0)</f>
        <v>76895577351950</v>
      </c>
      <c r="DA42" s="1">
        <f t="shared" si="104"/>
        <v>185</v>
      </c>
      <c r="DB42" s="1">
        <f ca="1">IF(ISODD(DA42),MOD(DB41+MOD(SUMPRODUCT(--ISODD(INT(C42/DD$2:DK$2)),DD42:DK42),Solutions!$B$9)+MOD(SUMPRODUCT(--ISODD(INT(C42/DL$2:DS$2)),DL42:DS42),Solutions!$B$9)+MOD(SUMPRODUCT(--ISODD(INT(C42/DT$2:EA$2)),DT42:EA42),Solutions!$B$9)+MOD(SUMPRODUCT(--ISODD(INT(C42/EB$2:EI$2)),EB42:EI42),Solutions!$B$9)+MOD(SUMPRODUCT(--ISODD(INT(C42/EJ$2:EQ$2)),EJ42:EQ42),Solutions!$B$9)+MOD(SUMPRODUCT(--ISODD(INT(C42/ER$2:EY$2)),ER42:EY42),Solutions!$B$9)+MOD(SUMPRODUCT(--ISODD(INT(C42/EZ$2:FA$2)),EZ42:FA42),Solutions!$B$9),Solutions!$B$9),DB41)</f>
        <v>45619975639681</v>
      </c>
      <c r="DC42" s="1">
        <f ca="1">IF(ISODD(DA42),MOD(MOD(SUMPRODUCT(--ISODD(INT(BB42/DD$2:DK$2)),DD42:DK42),Solutions!$B$9)+MOD(SUMPRODUCT(--ISODD(INT(BB42/DL$2:DS$2)),DL42:DS42),Solutions!$B$9)+MOD(SUMPRODUCT(--ISODD(INT(BB42/DT$2:EA$2)),DT42:EA42),Solutions!$B$9)+MOD(SUMPRODUCT(--ISODD(INT(BB42/EB$2:EI$2)),EB42:EI42),Solutions!$B$9)+MOD(SUMPRODUCT(--ISODD(INT(BB42/EJ$2:EQ$2)),EJ42:EQ42),Solutions!$B$9)+MOD(SUMPRODUCT(--ISODD(INT(BB42/ER$2:EY$2)),ER42:EY42),Solutions!$B$9)+MOD(SUMPRODUCT(--ISODD(INT(BB42/EZ$2:FA$2)),EZ42:FA42),Solutions!$B$9),Solutions!$B$9),DC41)</f>
        <v>46232997407214</v>
      </c>
      <c r="DD42" s="2">
        <f t="shared" ca="1" si="100"/>
        <v>49765110332219</v>
      </c>
      <c r="DE42" s="2">
        <f ca="1">DD42*2-IF(DD42*2&gt;=Solutions!$B$9,Solutions!$B$9,0)</f>
        <v>99530220664438</v>
      </c>
      <c r="DF42" s="2">
        <f ca="1">DE42*2-IF(DE42*2&gt;=Solutions!$B$9,Solutions!$B$9,0)</f>
        <v>79744723814829</v>
      </c>
      <c r="DG42" s="2">
        <f ca="1">DF42*2-IF(DF42*2&gt;=Solutions!$B$9,Solutions!$B$9,0)</f>
        <v>40173730115611</v>
      </c>
      <c r="DH42" s="2">
        <f ca="1">DG42*2-IF(DG42*2&gt;=Solutions!$B$9,Solutions!$B$9,0)</f>
        <v>80347460231222</v>
      </c>
      <c r="DI42" s="2">
        <f ca="1">DH42*2-IF(DH42*2&gt;=Solutions!$B$9,Solutions!$B$9,0)</f>
        <v>41379202948397</v>
      </c>
      <c r="DJ42" s="2">
        <f ca="1">DI42*2-IF(DI42*2&gt;=Solutions!$B$9,Solutions!$B$9,0)</f>
        <v>82758405896794</v>
      </c>
      <c r="DK42" s="2">
        <f ca="1">DJ42*2-IF(DJ42*2&gt;=Solutions!$B$9,Solutions!$B$9,0)</f>
        <v>46201094279541</v>
      </c>
      <c r="DL42" s="2">
        <f ca="1">DK42*2-IF(DK42*2&gt;=Solutions!$B$9,Solutions!$B$9,0)</f>
        <v>92402188559082</v>
      </c>
      <c r="DM42" s="2">
        <f ca="1">DL42*2-IF(DL42*2&gt;=Solutions!$B$9,Solutions!$B$9,0)</f>
        <v>65488659604117</v>
      </c>
      <c r="DN42" s="2">
        <f ca="1">DM42*2-IF(DM42*2&gt;=Solutions!$B$9,Solutions!$B$9,0)</f>
        <v>11661601694187</v>
      </c>
      <c r="DO42" s="2">
        <f ca="1">DN42*2-IF(DN42*2&gt;=Solutions!$B$9,Solutions!$B$9,0)</f>
        <v>23323203388374</v>
      </c>
      <c r="DP42" s="2">
        <f ca="1">DO42*2-IF(DO42*2&gt;=Solutions!$B$9,Solutions!$B$9,0)</f>
        <v>46646406776748</v>
      </c>
      <c r="DQ42" s="2">
        <f ca="1">DP42*2-IF(DP42*2&gt;=Solutions!$B$9,Solutions!$B$9,0)</f>
        <v>93292813553496</v>
      </c>
      <c r="DR42" s="2">
        <f ca="1">DQ42*2-IF(DQ42*2&gt;=Solutions!$B$9,Solutions!$B$9,0)</f>
        <v>67269909592945</v>
      </c>
      <c r="DS42" s="2">
        <f ca="1">DR42*2-IF(DR42*2&gt;=Solutions!$B$9,Solutions!$B$9,0)</f>
        <v>15224101671843</v>
      </c>
      <c r="DT42" s="2">
        <f ca="1">DS42*2-IF(DS42*2&gt;=Solutions!$B$9,Solutions!$B$9,0)</f>
        <v>30448203343686</v>
      </c>
      <c r="DU42" s="2">
        <f ca="1">DT42*2-IF(DT42*2&gt;=Solutions!$B$9,Solutions!$B$9,0)</f>
        <v>60896406687372</v>
      </c>
      <c r="DV42" s="2">
        <f ca="1">DU42*2-IF(DU42*2&gt;=Solutions!$B$9,Solutions!$B$9,0)</f>
        <v>2477095860697</v>
      </c>
      <c r="DW42" s="2">
        <f ca="1">DV42*2-IF(DV42*2&gt;=Solutions!$B$9,Solutions!$B$9,0)</f>
        <v>4954191721394</v>
      </c>
      <c r="DX42" s="2">
        <f ca="1">DW42*2-IF(DW42*2&gt;=Solutions!$B$9,Solutions!$B$9,0)</f>
        <v>9908383442788</v>
      </c>
      <c r="DY42" s="2">
        <f ca="1">DX42*2-IF(DX42*2&gt;=Solutions!$B$9,Solutions!$B$9,0)</f>
        <v>19816766885576</v>
      </c>
      <c r="DZ42" s="2">
        <f ca="1">DY42*2-IF(DY42*2&gt;=Solutions!$B$9,Solutions!$B$9,0)</f>
        <v>39633533771152</v>
      </c>
      <c r="EA42" s="2">
        <f ca="1">DZ42*2-IF(DZ42*2&gt;=Solutions!$B$9,Solutions!$B$9,0)</f>
        <v>79267067542304</v>
      </c>
      <c r="EB42" s="2">
        <f ca="1">EA42*2-IF(EA42*2&gt;=Solutions!$B$9,Solutions!$B$9,0)</f>
        <v>39218417570561</v>
      </c>
      <c r="EC42" s="2">
        <f ca="1">EB42*2-IF(EB42*2&gt;=Solutions!$B$9,Solutions!$B$9,0)</f>
        <v>78436835141122</v>
      </c>
      <c r="ED42" s="2">
        <f ca="1">EC42*2-IF(EC42*2&gt;=Solutions!$B$9,Solutions!$B$9,0)</f>
        <v>37557952768197</v>
      </c>
      <c r="EE42" s="2">
        <f ca="1">ED42*2-IF(ED42*2&gt;=Solutions!$B$9,Solutions!$B$9,0)</f>
        <v>75115905536394</v>
      </c>
      <c r="EF42" s="2">
        <f ca="1">EE42*2-IF(EE42*2&gt;=Solutions!$B$9,Solutions!$B$9,0)</f>
        <v>30916093558741</v>
      </c>
      <c r="EG42" s="2">
        <f ca="1">EF42*2-IF(EF42*2&gt;=Solutions!$B$9,Solutions!$B$9,0)</f>
        <v>61832187117482</v>
      </c>
      <c r="EH42" s="2">
        <f ca="1">EG42*2-IF(EG42*2&gt;=Solutions!$B$9,Solutions!$B$9,0)</f>
        <v>4348656720917</v>
      </c>
      <c r="EI42" s="2">
        <f ca="1">EH42*2-IF(EH42*2&gt;=Solutions!$B$9,Solutions!$B$9,0)</f>
        <v>8697313441834</v>
      </c>
      <c r="EJ42" s="2">
        <f ca="1">EI42*2-IF(EI42*2&gt;=Solutions!$B$9,Solutions!$B$9,0)</f>
        <v>17394626883668</v>
      </c>
      <c r="EK42" s="2">
        <f ca="1">EJ42*2-IF(EJ42*2&gt;=Solutions!$B$9,Solutions!$B$9,0)</f>
        <v>34789253767336</v>
      </c>
      <c r="EL42" s="2">
        <f ca="1">EK42*2-IF(EK42*2&gt;=Solutions!$B$9,Solutions!$B$9,0)</f>
        <v>69578507534672</v>
      </c>
      <c r="EM42" s="2">
        <f ca="1">EL42*2-IF(EL42*2&gt;=Solutions!$B$9,Solutions!$B$9,0)</f>
        <v>19841297555297</v>
      </c>
      <c r="EN42" s="2">
        <f ca="1">EM42*2-IF(EM42*2&gt;=Solutions!$B$9,Solutions!$B$9,0)</f>
        <v>39682595110594</v>
      </c>
      <c r="EO42" s="2">
        <f ca="1">EN42*2-IF(EN42*2&gt;=Solutions!$B$9,Solutions!$B$9,0)</f>
        <v>79365190221188</v>
      </c>
      <c r="EP42" s="2">
        <f ca="1">EO42*2-IF(EO42*2&gt;=Solutions!$B$9,Solutions!$B$9,0)</f>
        <v>39414662928329</v>
      </c>
      <c r="EQ42" s="2">
        <f ca="1">EP42*2-IF(EP42*2&gt;=Solutions!$B$9,Solutions!$B$9,0)</f>
        <v>78829325856658</v>
      </c>
      <c r="ER42" s="2">
        <f ca="1">EQ42*2-IF(EQ42*2&gt;=Solutions!$B$9,Solutions!$B$9,0)</f>
        <v>38342934199269</v>
      </c>
      <c r="ES42" s="2">
        <f ca="1">ER42*2-IF(ER42*2&gt;=Solutions!$B$9,Solutions!$B$9,0)</f>
        <v>76685868398538</v>
      </c>
      <c r="ET42" s="2">
        <f ca="1">ES42*2-IF(ES42*2&gt;=Solutions!$B$9,Solutions!$B$9,0)</f>
        <v>34056019283029</v>
      </c>
      <c r="EU42" s="2">
        <f ca="1">ET42*2-IF(ET42*2&gt;=Solutions!$B$9,Solutions!$B$9,0)</f>
        <v>68112038566058</v>
      </c>
      <c r="EV42" s="2">
        <f ca="1">EU42*2-IF(EU42*2&gt;=Solutions!$B$9,Solutions!$B$9,0)</f>
        <v>16908359618069</v>
      </c>
      <c r="EW42" s="2">
        <f ca="1">EV42*2-IF(EV42*2&gt;=Solutions!$B$9,Solutions!$B$9,0)</f>
        <v>33816719236138</v>
      </c>
      <c r="EX42" s="2">
        <f ca="1">EW42*2-IF(EW42*2&gt;=Solutions!$B$9,Solutions!$B$9,0)</f>
        <v>67633438472276</v>
      </c>
      <c r="EY42" s="2">
        <f ca="1">EX42*2-IF(EX42*2&gt;=Solutions!$B$9,Solutions!$B$9,0)</f>
        <v>15951159430505</v>
      </c>
      <c r="EZ42" s="2">
        <f ca="1">EY42*2-IF(EY42*2&gt;=Solutions!$B$9,Solutions!$B$9,0)</f>
        <v>31902318861010</v>
      </c>
      <c r="FA42" s="2">
        <f ca="1">EZ42*2-IF(EZ42*2&gt;=Solutions!$B$9,Solutions!$B$9,0)</f>
        <v>63804637722020</v>
      </c>
    </row>
    <row r="43" spans="1:157">
      <c r="A43" s="1">
        <v>40</v>
      </c>
      <c r="B43" s="1">
        <f t="shared" si="101"/>
        <v>1099511627776</v>
      </c>
      <c r="C43" s="1">
        <f ca="1">MOD(MOD(SUMPRODUCT(--ISODD(INT(C42/D$2:K$2)),D43:K43),Solutions!$B$9)+MOD(SUMPRODUCT(--ISODD(INT(C42/L$2:S$2)),L43:S43),Solutions!$B$9)+MOD(SUMPRODUCT(--ISODD(INT(C42/T$2:AA$2)),T43:AA43),Solutions!$B$9)+MOD(SUMPRODUCT(--ISODD(INT(C42/AB$2:AI$2)),AB43:AI43),Solutions!$B$9)+MOD(SUMPRODUCT(--ISODD(INT(C42/AJ$2:AQ$2)),AJ43:AQ43),Solutions!$B$9)+MOD(SUMPRODUCT(--ISODD(INT(C42/AR$2:AY$2)),AR43:AY43),Solutions!$B$9)+MOD(SUMPRODUCT(--ISODD(INT(C42/AZ$2:BA$2)),AZ43:BA43),Solutions!$B$9),Solutions!$B$9)</f>
        <v>111609030028652</v>
      </c>
      <c r="D43" s="2">
        <f t="shared" ca="1" si="102"/>
        <v>74711653676775</v>
      </c>
      <c r="E43" s="2">
        <f ca="1">D43*2-IF(D43*2&gt;=Solutions!$B$9,Solutions!$B$9,0)</f>
        <v>30107589839503</v>
      </c>
      <c r="F43" s="2">
        <f ca="1">E43*2-IF(E43*2&gt;=Solutions!$B$9,Solutions!$B$9,0)</f>
        <v>60215179679006</v>
      </c>
      <c r="G43" s="2">
        <f ca="1">F43*2-IF(F43*2&gt;=Solutions!$B$9,Solutions!$B$9,0)</f>
        <v>1114641843965</v>
      </c>
      <c r="H43" s="2">
        <f ca="1">G43*2-IF(G43*2&gt;=Solutions!$B$9,Solutions!$B$9,0)</f>
        <v>2229283687930</v>
      </c>
      <c r="I43" s="2">
        <f ca="1">H43*2-IF(H43*2&gt;=Solutions!$B$9,Solutions!$B$9,0)</f>
        <v>4458567375860</v>
      </c>
      <c r="J43" s="2">
        <f ca="1">I43*2-IF(I43*2&gt;=Solutions!$B$9,Solutions!$B$9,0)</f>
        <v>8917134751720</v>
      </c>
      <c r="K43" s="2">
        <f ca="1">J43*2-IF(J43*2&gt;=Solutions!$B$9,Solutions!$B$9,0)</f>
        <v>17834269503440</v>
      </c>
      <c r="L43" s="2">
        <f ca="1">K43*2-IF(K43*2&gt;=Solutions!$B$9,Solutions!$B$9,0)</f>
        <v>35668539006880</v>
      </c>
      <c r="M43" s="2">
        <f ca="1">L43*2-IF(L43*2&gt;=Solutions!$B$9,Solutions!$B$9,0)</f>
        <v>71337078013760</v>
      </c>
      <c r="N43" s="2">
        <f ca="1">M43*2-IF(M43*2&gt;=Solutions!$B$9,Solutions!$B$9,0)</f>
        <v>23358438513473</v>
      </c>
      <c r="O43" s="2">
        <f ca="1">N43*2-IF(N43*2&gt;=Solutions!$B$9,Solutions!$B$9,0)</f>
        <v>46716877026946</v>
      </c>
      <c r="P43" s="2">
        <f ca="1">O43*2-IF(O43*2&gt;=Solutions!$B$9,Solutions!$B$9,0)</f>
        <v>93433754053892</v>
      </c>
      <c r="Q43" s="2">
        <f ca="1">P43*2-IF(P43*2&gt;=Solutions!$B$9,Solutions!$B$9,0)</f>
        <v>67551790593737</v>
      </c>
      <c r="R43" s="2">
        <f ca="1">Q43*2-IF(Q43*2&gt;=Solutions!$B$9,Solutions!$B$9,0)</f>
        <v>15787863673427</v>
      </c>
      <c r="S43" s="2">
        <f ca="1">R43*2-IF(R43*2&gt;=Solutions!$B$9,Solutions!$B$9,0)</f>
        <v>31575727346854</v>
      </c>
      <c r="T43" s="2">
        <f ca="1">S43*2-IF(S43*2&gt;=Solutions!$B$9,Solutions!$B$9,0)</f>
        <v>63151454693708</v>
      </c>
      <c r="U43" s="2">
        <f ca="1">T43*2-IF(T43*2&gt;=Solutions!$B$9,Solutions!$B$9,0)</f>
        <v>6987191873369</v>
      </c>
      <c r="V43" s="2">
        <f ca="1">U43*2-IF(U43*2&gt;=Solutions!$B$9,Solutions!$B$9,0)</f>
        <v>13974383746738</v>
      </c>
      <c r="W43" s="2">
        <f ca="1">V43*2-IF(V43*2&gt;=Solutions!$B$9,Solutions!$B$9,0)</f>
        <v>27948767493476</v>
      </c>
      <c r="X43" s="2">
        <f ca="1">W43*2-IF(W43*2&gt;=Solutions!$B$9,Solutions!$B$9,0)</f>
        <v>55897534986952</v>
      </c>
      <c r="Y43" s="2">
        <f ca="1">X43*2-IF(X43*2&gt;=Solutions!$B$9,Solutions!$B$9,0)</f>
        <v>111795069973904</v>
      </c>
      <c r="Z43" s="2">
        <f ca="1">Y43*2-IF(Y43*2&gt;=Solutions!$B$9,Solutions!$B$9,0)</f>
        <v>104274422433761</v>
      </c>
      <c r="AA43" s="2">
        <f ca="1">Z43*2-IF(Z43*2&gt;=Solutions!$B$9,Solutions!$B$9,0)</f>
        <v>89233127353475</v>
      </c>
      <c r="AB43" s="2">
        <f ca="1">AA43*2-IF(AA43*2&gt;=Solutions!$B$9,Solutions!$B$9,0)</f>
        <v>59150537192903</v>
      </c>
      <c r="AC43" s="2">
        <f ca="1">AB43*2-IF(AB43*2&gt;=Solutions!$B$9,Solutions!$B$9,0)</f>
        <v>118301074385806</v>
      </c>
      <c r="AD43" s="2">
        <f ca="1">AC43*2-IF(AC43*2&gt;=Solutions!$B$9,Solutions!$B$9,0)</f>
        <v>117286431257565</v>
      </c>
      <c r="AE43" s="2">
        <f ca="1">AD43*2-IF(AD43*2&gt;=Solutions!$B$9,Solutions!$B$9,0)</f>
        <v>115257145001083</v>
      </c>
      <c r="AF43" s="2">
        <f ca="1">AE43*2-IF(AE43*2&gt;=Solutions!$B$9,Solutions!$B$9,0)</f>
        <v>111198572488119</v>
      </c>
      <c r="AG43" s="2">
        <f ca="1">AF43*2-IF(AF43*2&gt;=Solutions!$B$9,Solutions!$B$9,0)</f>
        <v>103081427462191</v>
      </c>
      <c r="AH43" s="2">
        <f ca="1">AG43*2-IF(AG43*2&gt;=Solutions!$B$9,Solutions!$B$9,0)</f>
        <v>86847137410335</v>
      </c>
      <c r="AI43" s="2">
        <f ca="1">AH43*2-IF(AH43*2&gt;=Solutions!$B$9,Solutions!$B$9,0)</f>
        <v>54378557306623</v>
      </c>
      <c r="AJ43" s="2">
        <f ca="1">AI43*2-IF(AI43*2&gt;=Solutions!$B$9,Solutions!$B$9,0)</f>
        <v>108757114613246</v>
      </c>
      <c r="AK43" s="2">
        <f ca="1">AJ43*2-IF(AJ43*2&gt;=Solutions!$B$9,Solutions!$B$9,0)</f>
        <v>98198511712445</v>
      </c>
      <c r="AL43" s="2">
        <f ca="1">AK43*2-IF(AK43*2&gt;=Solutions!$B$9,Solutions!$B$9,0)</f>
        <v>77081305910843</v>
      </c>
      <c r="AM43" s="2">
        <f ca="1">AL43*2-IF(AL43*2&gt;=Solutions!$B$9,Solutions!$B$9,0)</f>
        <v>34846894307639</v>
      </c>
      <c r="AN43" s="2">
        <f ca="1">AM43*2-IF(AM43*2&gt;=Solutions!$B$9,Solutions!$B$9,0)</f>
        <v>69693788615278</v>
      </c>
      <c r="AO43" s="2">
        <f ca="1">AN43*2-IF(AN43*2&gt;=Solutions!$B$9,Solutions!$B$9,0)</f>
        <v>20071859716509</v>
      </c>
      <c r="AP43" s="2">
        <f ca="1">AO43*2-IF(AO43*2&gt;=Solutions!$B$9,Solutions!$B$9,0)</f>
        <v>40143719433018</v>
      </c>
      <c r="AQ43" s="2">
        <f ca="1">AP43*2-IF(AP43*2&gt;=Solutions!$B$9,Solutions!$B$9,0)</f>
        <v>80287438866036</v>
      </c>
      <c r="AR43" s="2">
        <f ca="1">AQ43*2-IF(AQ43*2&gt;=Solutions!$B$9,Solutions!$B$9,0)</f>
        <v>41259160218025</v>
      </c>
      <c r="AS43" s="2">
        <f ca="1">AR43*2-IF(AR43*2&gt;=Solutions!$B$9,Solutions!$B$9,0)</f>
        <v>82518320436050</v>
      </c>
      <c r="AT43" s="2">
        <f ca="1">AS43*2-IF(AS43*2&gt;=Solutions!$B$9,Solutions!$B$9,0)</f>
        <v>45720923358053</v>
      </c>
      <c r="AU43" s="2">
        <f ca="1">AT43*2-IF(AT43*2&gt;=Solutions!$B$9,Solutions!$B$9,0)</f>
        <v>91441846716106</v>
      </c>
      <c r="AV43" s="2">
        <f ca="1">AU43*2-IF(AU43*2&gt;=Solutions!$B$9,Solutions!$B$9,0)</f>
        <v>63567975918165</v>
      </c>
      <c r="AW43" s="2">
        <f ca="1">AV43*2-IF(AV43*2&gt;=Solutions!$B$9,Solutions!$B$9,0)</f>
        <v>7820234322283</v>
      </c>
      <c r="AX43" s="2">
        <f ca="1">AW43*2-IF(AW43*2&gt;=Solutions!$B$9,Solutions!$B$9,0)</f>
        <v>15640468644566</v>
      </c>
      <c r="AY43" s="2">
        <f ca="1">AX43*2-IF(AX43*2&gt;=Solutions!$B$9,Solutions!$B$9,0)</f>
        <v>31280937289132</v>
      </c>
      <c r="AZ43" s="2">
        <f ca="1">AY43*2-IF(AY43*2&gt;=Solutions!$B$9,Solutions!$B$9,0)</f>
        <v>62561874578264</v>
      </c>
      <c r="BA43" s="2">
        <f ca="1">AZ43*2-IF(AZ43*2&gt;=Solutions!$B$9,Solutions!$B$9,0)</f>
        <v>5808031642481</v>
      </c>
      <c r="BB43" s="1">
        <f ca="1">MOD(MOD(SUMPRODUCT(--ISODD(INT(BB42/BC$2:BJ$2)),BC43:BJ43),Solutions!$B$9)+MOD(SUMPRODUCT(--ISODD(INT(BB42/BK$2:BR$2)),BK43:BR43),Solutions!$B$9)+MOD(SUMPRODUCT(--ISODD(INT(BB42/BS$2:BZ$2)),BS43:BZ43),Solutions!$B$9)+MOD(SUMPRODUCT(--ISODD(INT(BB42/CA$2:CH$2)),CA43:CH43),Solutions!$B$9)+MOD(SUMPRODUCT(--ISODD(INT(BB42/CI$2:CP$2)),CI43:CP43),Solutions!$B$9)+MOD(SUMPRODUCT(--ISODD(INT(BB42/CQ$2:CX$2)),CQ43:CX43),Solutions!$B$9)+MOD(SUMPRODUCT(--ISODD(INT(BB42/CY$2:CZ$2)),CY43:CZ43),Solutions!$B$9),Solutions!$B$9)</f>
        <v>86721647832235</v>
      </c>
      <c r="BC43" s="2">
        <f t="shared" ca="1" si="103"/>
        <v>74711653676774</v>
      </c>
      <c r="BD43" s="2">
        <f ca="1">BC43*2-IF(BC43*2&gt;=Solutions!$B$9,Solutions!$B$9,0)</f>
        <v>30107589839501</v>
      </c>
      <c r="BE43" s="2">
        <f ca="1">BD43*2-IF(BD43*2&gt;=Solutions!$B$9,Solutions!$B$9,0)</f>
        <v>60215179679002</v>
      </c>
      <c r="BF43" s="2">
        <f ca="1">BE43*2-IF(BE43*2&gt;=Solutions!$B$9,Solutions!$B$9,0)</f>
        <v>1114641843957</v>
      </c>
      <c r="BG43" s="2">
        <f ca="1">BF43*2-IF(BF43*2&gt;=Solutions!$B$9,Solutions!$B$9,0)</f>
        <v>2229283687914</v>
      </c>
      <c r="BH43" s="2">
        <f ca="1">BG43*2-IF(BG43*2&gt;=Solutions!$B$9,Solutions!$B$9,0)</f>
        <v>4458567375828</v>
      </c>
      <c r="BI43" s="2">
        <f ca="1">BH43*2-IF(BH43*2&gt;=Solutions!$B$9,Solutions!$B$9,0)</f>
        <v>8917134751656</v>
      </c>
      <c r="BJ43" s="2">
        <f ca="1">BI43*2-IF(BI43*2&gt;=Solutions!$B$9,Solutions!$B$9,0)</f>
        <v>17834269503312</v>
      </c>
      <c r="BK43" s="2">
        <f ca="1">BJ43*2-IF(BJ43*2&gt;=Solutions!$B$9,Solutions!$B$9,0)</f>
        <v>35668539006624</v>
      </c>
      <c r="BL43" s="2">
        <f ca="1">BK43*2-IF(BK43*2&gt;=Solutions!$B$9,Solutions!$B$9,0)</f>
        <v>71337078013248</v>
      </c>
      <c r="BM43" s="2">
        <f ca="1">BL43*2-IF(BL43*2&gt;=Solutions!$B$9,Solutions!$B$9,0)</f>
        <v>23358438512449</v>
      </c>
      <c r="BN43" s="2">
        <f ca="1">BM43*2-IF(BM43*2&gt;=Solutions!$B$9,Solutions!$B$9,0)</f>
        <v>46716877024898</v>
      </c>
      <c r="BO43" s="2">
        <f ca="1">BN43*2-IF(BN43*2&gt;=Solutions!$B$9,Solutions!$B$9,0)</f>
        <v>93433754049796</v>
      </c>
      <c r="BP43" s="2">
        <f ca="1">BO43*2-IF(BO43*2&gt;=Solutions!$B$9,Solutions!$B$9,0)</f>
        <v>67551790585545</v>
      </c>
      <c r="BQ43" s="2">
        <f ca="1">BP43*2-IF(BP43*2&gt;=Solutions!$B$9,Solutions!$B$9,0)</f>
        <v>15787863657043</v>
      </c>
      <c r="BR43" s="2">
        <f ca="1">BQ43*2-IF(BQ43*2&gt;=Solutions!$B$9,Solutions!$B$9,0)</f>
        <v>31575727314086</v>
      </c>
      <c r="BS43" s="2">
        <f ca="1">BR43*2-IF(BR43*2&gt;=Solutions!$B$9,Solutions!$B$9,0)</f>
        <v>63151454628172</v>
      </c>
      <c r="BT43" s="2">
        <f ca="1">BS43*2-IF(BS43*2&gt;=Solutions!$B$9,Solutions!$B$9,0)</f>
        <v>6987191742297</v>
      </c>
      <c r="BU43" s="2">
        <f ca="1">BT43*2-IF(BT43*2&gt;=Solutions!$B$9,Solutions!$B$9,0)</f>
        <v>13974383484594</v>
      </c>
      <c r="BV43" s="2">
        <f ca="1">BU43*2-IF(BU43*2&gt;=Solutions!$B$9,Solutions!$B$9,0)</f>
        <v>27948766969188</v>
      </c>
      <c r="BW43" s="2">
        <f ca="1">BV43*2-IF(BV43*2&gt;=Solutions!$B$9,Solutions!$B$9,0)</f>
        <v>55897533938376</v>
      </c>
      <c r="BX43" s="2">
        <f ca="1">BW43*2-IF(BW43*2&gt;=Solutions!$B$9,Solutions!$B$9,0)</f>
        <v>111795067876752</v>
      </c>
      <c r="BY43" s="2">
        <f ca="1">BX43*2-IF(BX43*2&gt;=Solutions!$B$9,Solutions!$B$9,0)</f>
        <v>104274418239457</v>
      </c>
      <c r="BZ43" s="2">
        <f ca="1">BY43*2-IF(BY43*2&gt;=Solutions!$B$9,Solutions!$B$9,0)</f>
        <v>89233118964867</v>
      </c>
      <c r="CA43" s="2">
        <f ca="1">BZ43*2-IF(BZ43*2&gt;=Solutions!$B$9,Solutions!$B$9,0)</f>
        <v>59150520415687</v>
      </c>
      <c r="CB43" s="2">
        <f ca="1">CA43*2-IF(CA43*2&gt;=Solutions!$B$9,Solutions!$B$9,0)</f>
        <v>118301040831374</v>
      </c>
      <c r="CC43" s="2">
        <f ca="1">CB43*2-IF(CB43*2&gt;=Solutions!$B$9,Solutions!$B$9,0)</f>
        <v>117286364148701</v>
      </c>
      <c r="CD43" s="2">
        <f ca="1">CC43*2-IF(CC43*2&gt;=Solutions!$B$9,Solutions!$B$9,0)</f>
        <v>115257010783355</v>
      </c>
      <c r="CE43" s="2">
        <f ca="1">CD43*2-IF(CD43*2&gt;=Solutions!$B$9,Solutions!$B$9,0)</f>
        <v>111198304052663</v>
      </c>
      <c r="CF43" s="2">
        <f ca="1">CE43*2-IF(CE43*2&gt;=Solutions!$B$9,Solutions!$B$9,0)</f>
        <v>103080890591279</v>
      </c>
      <c r="CG43" s="2">
        <f ca="1">CF43*2-IF(CF43*2&gt;=Solutions!$B$9,Solutions!$B$9,0)</f>
        <v>86846063668511</v>
      </c>
      <c r="CH43" s="2">
        <f ca="1">CG43*2-IF(CG43*2&gt;=Solutions!$B$9,Solutions!$B$9,0)</f>
        <v>54376409822975</v>
      </c>
      <c r="CI43" s="2">
        <f ca="1">CH43*2-IF(CH43*2&gt;=Solutions!$B$9,Solutions!$B$9,0)</f>
        <v>108752819645950</v>
      </c>
      <c r="CJ43" s="2">
        <f ca="1">CI43*2-IF(CI43*2&gt;=Solutions!$B$9,Solutions!$B$9,0)</f>
        <v>98189921777853</v>
      </c>
      <c r="CK43" s="2">
        <f ca="1">CJ43*2-IF(CJ43*2&gt;=Solutions!$B$9,Solutions!$B$9,0)</f>
        <v>77064126041659</v>
      </c>
      <c r="CL43" s="2">
        <f ca="1">CK43*2-IF(CK43*2&gt;=Solutions!$B$9,Solutions!$B$9,0)</f>
        <v>34812534569271</v>
      </c>
      <c r="CM43" s="2">
        <f ca="1">CL43*2-IF(CL43*2&gt;=Solutions!$B$9,Solutions!$B$9,0)</f>
        <v>69625069138542</v>
      </c>
      <c r="CN43" s="2">
        <f ca="1">CM43*2-IF(CM43*2&gt;=Solutions!$B$9,Solutions!$B$9,0)</f>
        <v>19934420763037</v>
      </c>
      <c r="CO43" s="2">
        <f ca="1">CN43*2-IF(CN43*2&gt;=Solutions!$B$9,Solutions!$B$9,0)</f>
        <v>39868841526074</v>
      </c>
      <c r="CP43" s="2">
        <f ca="1">CO43*2-IF(CO43*2&gt;=Solutions!$B$9,Solutions!$B$9,0)</f>
        <v>79737683052148</v>
      </c>
      <c r="CQ43" s="2">
        <f ca="1">CP43*2-IF(CP43*2&gt;=Solutions!$B$9,Solutions!$B$9,0)</f>
        <v>40159648590249</v>
      </c>
      <c r="CR43" s="2">
        <f ca="1">CQ43*2-IF(CQ43*2&gt;=Solutions!$B$9,Solutions!$B$9,0)</f>
        <v>80319297180498</v>
      </c>
      <c r="CS43" s="2">
        <f ca="1">CR43*2-IF(CR43*2&gt;=Solutions!$B$9,Solutions!$B$9,0)</f>
        <v>41322876846949</v>
      </c>
      <c r="CT43" s="2">
        <f ca="1">CS43*2-IF(CS43*2&gt;=Solutions!$B$9,Solutions!$B$9,0)</f>
        <v>82645753693898</v>
      </c>
      <c r="CU43" s="2">
        <f ca="1">CT43*2-IF(CT43*2&gt;=Solutions!$B$9,Solutions!$B$9,0)</f>
        <v>45975789873749</v>
      </c>
      <c r="CV43" s="2">
        <f ca="1">CU43*2-IF(CU43*2&gt;=Solutions!$B$9,Solutions!$B$9,0)</f>
        <v>91951579747498</v>
      </c>
      <c r="CW43" s="2">
        <f ca="1">CV43*2-IF(CV43*2&gt;=Solutions!$B$9,Solutions!$B$9,0)</f>
        <v>64587441980949</v>
      </c>
      <c r="CX43" s="2">
        <f ca="1">CW43*2-IF(CW43*2&gt;=Solutions!$B$9,Solutions!$B$9,0)</f>
        <v>9859166447851</v>
      </c>
      <c r="CY43" s="2">
        <f ca="1">CX43*2-IF(CX43*2&gt;=Solutions!$B$9,Solutions!$B$9,0)</f>
        <v>19718332895702</v>
      </c>
      <c r="CZ43" s="2">
        <f ca="1">CY43*2-IF(CY43*2&gt;=Solutions!$B$9,Solutions!$B$9,0)</f>
        <v>39436665791404</v>
      </c>
      <c r="DA43" s="1">
        <f t="shared" si="104"/>
        <v>92</v>
      </c>
      <c r="DB43" s="1">
        <f ca="1">IF(ISODD(DA43),MOD(DB42+MOD(SUMPRODUCT(--ISODD(INT(C43/DD$2:DK$2)),DD43:DK43),Solutions!$B$9)+MOD(SUMPRODUCT(--ISODD(INT(C43/DL$2:DS$2)),DL43:DS43),Solutions!$B$9)+MOD(SUMPRODUCT(--ISODD(INT(C43/DT$2:EA$2)),DT43:EA43),Solutions!$B$9)+MOD(SUMPRODUCT(--ISODD(INT(C43/EB$2:EI$2)),EB43:EI43),Solutions!$B$9)+MOD(SUMPRODUCT(--ISODD(INT(C43/EJ$2:EQ$2)),EJ43:EQ43),Solutions!$B$9)+MOD(SUMPRODUCT(--ISODD(INT(C43/ER$2:EY$2)),ER43:EY43),Solutions!$B$9)+MOD(SUMPRODUCT(--ISODD(INT(C43/EZ$2:FA$2)),EZ43:FA43),Solutions!$B$9),Solutions!$B$9),DB42)</f>
        <v>45619975639681</v>
      </c>
      <c r="DC43" s="1">
        <f ca="1">IF(ISODD(DA43),MOD(MOD(SUMPRODUCT(--ISODD(INT(BB43/DD$2:DK$2)),DD43:DK43),Solutions!$B$9)+MOD(SUMPRODUCT(--ISODD(INT(BB43/DL$2:DS$2)),DL43:DS43),Solutions!$B$9)+MOD(SUMPRODUCT(--ISODD(INT(BB43/DT$2:EA$2)),DT43:EA43),Solutions!$B$9)+MOD(SUMPRODUCT(--ISODD(INT(BB43/EB$2:EI$2)),EB43:EI43),Solutions!$B$9)+MOD(SUMPRODUCT(--ISODD(INT(BB43/EJ$2:EQ$2)),EJ43:EQ43),Solutions!$B$9)+MOD(SUMPRODUCT(--ISODD(INT(BB43/ER$2:EY$2)),ER43:EY43),Solutions!$B$9)+MOD(SUMPRODUCT(--ISODD(INT(BB43/EZ$2:FA$2)),EZ43:FA43),Solutions!$B$9),Solutions!$B$9),DC42)</f>
        <v>46232997407214</v>
      </c>
      <c r="DD43" s="2">
        <f t="shared" ca="1" si="100"/>
        <v>46232997407214</v>
      </c>
      <c r="DE43" s="2">
        <f ca="1">DD43*2-IF(DD43*2&gt;=Solutions!$B$9,Solutions!$B$9,0)</f>
        <v>92465994814428</v>
      </c>
      <c r="DF43" s="2">
        <f ca="1">DE43*2-IF(DE43*2&gt;=Solutions!$B$9,Solutions!$B$9,0)</f>
        <v>65616272114809</v>
      </c>
      <c r="DG43" s="2">
        <f ca="1">DF43*2-IF(DF43*2&gt;=Solutions!$B$9,Solutions!$B$9,0)</f>
        <v>11916826715571</v>
      </c>
      <c r="DH43" s="2">
        <f ca="1">DG43*2-IF(DG43*2&gt;=Solutions!$B$9,Solutions!$B$9,0)</f>
        <v>23833653431142</v>
      </c>
      <c r="DI43" s="2">
        <f ca="1">DH43*2-IF(DH43*2&gt;=Solutions!$B$9,Solutions!$B$9,0)</f>
        <v>47667306862284</v>
      </c>
      <c r="DJ43" s="2">
        <f ca="1">DI43*2-IF(DI43*2&gt;=Solutions!$B$9,Solutions!$B$9,0)</f>
        <v>95334613724568</v>
      </c>
      <c r="DK43" s="2">
        <f ca="1">DJ43*2-IF(DJ43*2&gt;=Solutions!$B$9,Solutions!$B$9,0)</f>
        <v>71353509935089</v>
      </c>
      <c r="DL43" s="2">
        <f ca="1">DK43*2-IF(DK43*2&gt;=Solutions!$B$9,Solutions!$B$9,0)</f>
        <v>23391302356131</v>
      </c>
      <c r="DM43" s="2">
        <f ca="1">DL43*2-IF(DL43*2&gt;=Solutions!$B$9,Solutions!$B$9,0)</f>
        <v>46782604712262</v>
      </c>
      <c r="DN43" s="2">
        <f ca="1">DM43*2-IF(DM43*2&gt;=Solutions!$B$9,Solutions!$B$9,0)</f>
        <v>93565209424524</v>
      </c>
      <c r="DO43" s="2">
        <f ca="1">DN43*2-IF(DN43*2&gt;=Solutions!$B$9,Solutions!$B$9,0)</f>
        <v>67814701335001</v>
      </c>
      <c r="DP43" s="2">
        <f ca="1">DO43*2-IF(DO43*2&gt;=Solutions!$B$9,Solutions!$B$9,0)</f>
        <v>16313685155955</v>
      </c>
      <c r="DQ43" s="2">
        <f ca="1">DP43*2-IF(DP43*2&gt;=Solutions!$B$9,Solutions!$B$9,0)</f>
        <v>32627370311910</v>
      </c>
      <c r="DR43" s="2">
        <f ca="1">DQ43*2-IF(DQ43*2&gt;=Solutions!$B$9,Solutions!$B$9,0)</f>
        <v>65254740623820</v>
      </c>
      <c r="DS43" s="2">
        <f ca="1">DR43*2-IF(DR43*2&gt;=Solutions!$B$9,Solutions!$B$9,0)</f>
        <v>11193763733593</v>
      </c>
      <c r="DT43" s="2">
        <f ca="1">DS43*2-IF(DS43*2&gt;=Solutions!$B$9,Solutions!$B$9,0)</f>
        <v>22387527467186</v>
      </c>
      <c r="DU43" s="2">
        <f ca="1">DT43*2-IF(DT43*2&gt;=Solutions!$B$9,Solutions!$B$9,0)</f>
        <v>44775054934372</v>
      </c>
      <c r="DV43" s="2">
        <f ca="1">DU43*2-IF(DU43*2&gt;=Solutions!$B$9,Solutions!$B$9,0)</f>
        <v>89550109868744</v>
      </c>
      <c r="DW43" s="2">
        <f ca="1">DV43*2-IF(DV43*2&gt;=Solutions!$B$9,Solutions!$B$9,0)</f>
        <v>59784502223441</v>
      </c>
      <c r="DX43" s="2">
        <f ca="1">DW43*2-IF(DW43*2&gt;=Solutions!$B$9,Solutions!$B$9,0)</f>
        <v>253286932835</v>
      </c>
      <c r="DY43" s="2">
        <f ca="1">DX43*2-IF(DX43*2&gt;=Solutions!$B$9,Solutions!$B$9,0)</f>
        <v>506573865670</v>
      </c>
      <c r="DZ43" s="2">
        <f ca="1">DY43*2-IF(DY43*2&gt;=Solutions!$B$9,Solutions!$B$9,0)</f>
        <v>1013147731340</v>
      </c>
      <c r="EA43" s="2">
        <f ca="1">DZ43*2-IF(DZ43*2&gt;=Solutions!$B$9,Solutions!$B$9,0)</f>
        <v>2026295462680</v>
      </c>
      <c r="EB43" s="2">
        <f ca="1">EA43*2-IF(EA43*2&gt;=Solutions!$B$9,Solutions!$B$9,0)</f>
        <v>4052590925360</v>
      </c>
      <c r="EC43" s="2">
        <f ca="1">EB43*2-IF(EB43*2&gt;=Solutions!$B$9,Solutions!$B$9,0)</f>
        <v>8105181850720</v>
      </c>
      <c r="ED43" s="2">
        <f ca="1">EC43*2-IF(EC43*2&gt;=Solutions!$B$9,Solutions!$B$9,0)</f>
        <v>16210363701440</v>
      </c>
      <c r="EE43" s="2">
        <f ca="1">ED43*2-IF(ED43*2&gt;=Solutions!$B$9,Solutions!$B$9,0)</f>
        <v>32420727402880</v>
      </c>
      <c r="EF43" s="2">
        <f ca="1">EE43*2-IF(EE43*2&gt;=Solutions!$B$9,Solutions!$B$9,0)</f>
        <v>64841454805760</v>
      </c>
      <c r="EG43" s="2">
        <f ca="1">EF43*2-IF(EF43*2&gt;=Solutions!$B$9,Solutions!$B$9,0)</f>
        <v>10367192097473</v>
      </c>
      <c r="EH43" s="2">
        <f ca="1">EG43*2-IF(EG43*2&gt;=Solutions!$B$9,Solutions!$B$9,0)</f>
        <v>20734384194946</v>
      </c>
      <c r="EI43" s="2">
        <f ca="1">EH43*2-IF(EH43*2&gt;=Solutions!$B$9,Solutions!$B$9,0)</f>
        <v>41468768389892</v>
      </c>
      <c r="EJ43" s="2">
        <f ca="1">EI43*2-IF(EI43*2&gt;=Solutions!$B$9,Solutions!$B$9,0)</f>
        <v>82937536779784</v>
      </c>
      <c r="EK43" s="2">
        <f ca="1">EJ43*2-IF(EJ43*2&gt;=Solutions!$B$9,Solutions!$B$9,0)</f>
        <v>46559356045521</v>
      </c>
      <c r="EL43" s="2">
        <f ca="1">EK43*2-IF(EK43*2&gt;=Solutions!$B$9,Solutions!$B$9,0)</f>
        <v>93118712091042</v>
      </c>
      <c r="EM43" s="2">
        <f ca="1">EL43*2-IF(EL43*2&gt;=Solutions!$B$9,Solutions!$B$9,0)</f>
        <v>66921706668037</v>
      </c>
      <c r="EN43" s="2">
        <f ca="1">EM43*2-IF(EM43*2&gt;=Solutions!$B$9,Solutions!$B$9,0)</f>
        <v>14527695822027</v>
      </c>
      <c r="EO43" s="2">
        <f ca="1">EN43*2-IF(EN43*2&gt;=Solutions!$B$9,Solutions!$B$9,0)</f>
        <v>29055391644054</v>
      </c>
      <c r="EP43" s="2">
        <f ca="1">EO43*2-IF(EO43*2&gt;=Solutions!$B$9,Solutions!$B$9,0)</f>
        <v>58110783288108</v>
      </c>
      <c r="EQ43" s="2">
        <f ca="1">EP43*2-IF(EP43*2&gt;=Solutions!$B$9,Solutions!$B$9,0)</f>
        <v>116221566576216</v>
      </c>
      <c r="ER43" s="2">
        <f ca="1">EQ43*2-IF(EQ43*2&gt;=Solutions!$B$9,Solutions!$B$9,0)</f>
        <v>113127415638385</v>
      </c>
      <c r="ES43" s="2">
        <f ca="1">ER43*2-IF(ER43*2&gt;=Solutions!$B$9,Solutions!$B$9,0)</f>
        <v>106939113762723</v>
      </c>
      <c r="ET43" s="2">
        <f ca="1">ES43*2-IF(ES43*2&gt;=Solutions!$B$9,Solutions!$B$9,0)</f>
        <v>94562510011399</v>
      </c>
      <c r="EU43" s="2">
        <f ca="1">ET43*2-IF(ET43*2&gt;=Solutions!$B$9,Solutions!$B$9,0)</f>
        <v>69809302508751</v>
      </c>
      <c r="EV43" s="2">
        <f ca="1">EU43*2-IF(EU43*2&gt;=Solutions!$B$9,Solutions!$B$9,0)</f>
        <v>20302887503455</v>
      </c>
      <c r="EW43" s="2">
        <f ca="1">EV43*2-IF(EV43*2&gt;=Solutions!$B$9,Solutions!$B$9,0)</f>
        <v>40605775006910</v>
      </c>
      <c r="EX43" s="2">
        <f ca="1">EW43*2-IF(EW43*2&gt;=Solutions!$B$9,Solutions!$B$9,0)</f>
        <v>81211550013820</v>
      </c>
      <c r="EY43" s="2">
        <f ca="1">EX43*2-IF(EX43*2&gt;=Solutions!$B$9,Solutions!$B$9,0)</f>
        <v>43107382513593</v>
      </c>
      <c r="EZ43" s="2">
        <f ca="1">EY43*2-IF(EY43*2&gt;=Solutions!$B$9,Solutions!$B$9,0)</f>
        <v>86214765027186</v>
      </c>
      <c r="FA43" s="2">
        <f ca="1">EZ43*2-IF(EZ43*2&gt;=Solutions!$B$9,Solutions!$B$9,0)</f>
        <v>53113812540325</v>
      </c>
    </row>
    <row r="44" spans="1:157">
      <c r="A44" s="1">
        <v>41</v>
      </c>
      <c r="B44" s="1">
        <f t="shared" si="101"/>
        <v>2199023255552</v>
      </c>
      <c r="C44" s="1">
        <f ca="1">MOD(MOD(SUMPRODUCT(--ISODD(INT(C43/D$2:K$2)),D44:K44),Solutions!$B$9)+MOD(SUMPRODUCT(--ISODD(INT(C43/L$2:S$2)),L44:S44),Solutions!$B$9)+MOD(SUMPRODUCT(--ISODD(INT(C43/T$2:AA$2)),T44:AA44),Solutions!$B$9)+MOD(SUMPRODUCT(--ISODD(INT(C43/AB$2:AI$2)),AB44:AI44),Solutions!$B$9)+MOD(SUMPRODUCT(--ISODD(INT(C43/AJ$2:AQ$2)),AJ44:AQ44),Solutions!$B$9)+MOD(SUMPRODUCT(--ISODD(INT(C43/AR$2:AY$2)),AR44:AY44),Solutions!$B$9)+MOD(SUMPRODUCT(--ISODD(INT(C43/AZ$2:BA$2)),AZ44:BA44),Solutions!$B$9),Solutions!$B$9)</f>
        <v>60571027182825</v>
      </c>
      <c r="D44" s="2">
        <f t="shared" ca="1" si="102"/>
        <v>86721647832236</v>
      </c>
      <c r="E44" s="2">
        <f ca="1">D44*2-IF(D44*2&gt;=Solutions!$B$9,Solutions!$B$9,0)</f>
        <v>54127578150425</v>
      </c>
      <c r="F44" s="2">
        <f ca="1">E44*2-IF(E44*2&gt;=Solutions!$B$9,Solutions!$B$9,0)</f>
        <v>108255156300850</v>
      </c>
      <c r="G44" s="2">
        <f ca="1">F44*2-IF(F44*2&gt;=Solutions!$B$9,Solutions!$B$9,0)</f>
        <v>97194595087653</v>
      </c>
      <c r="H44" s="2">
        <f ca="1">G44*2-IF(G44*2&gt;=Solutions!$B$9,Solutions!$B$9,0)</f>
        <v>75073472661259</v>
      </c>
      <c r="I44" s="2">
        <f ca="1">H44*2-IF(H44*2&gt;=Solutions!$B$9,Solutions!$B$9,0)</f>
        <v>30831227808471</v>
      </c>
      <c r="J44" s="2">
        <f ca="1">I44*2-IF(I44*2&gt;=Solutions!$B$9,Solutions!$B$9,0)</f>
        <v>61662455616942</v>
      </c>
      <c r="K44" s="2">
        <f ca="1">J44*2-IF(J44*2&gt;=Solutions!$B$9,Solutions!$B$9,0)</f>
        <v>4009193719837</v>
      </c>
      <c r="L44" s="2">
        <f ca="1">K44*2-IF(K44*2&gt;=Solutions!$B$9,Solutions!$B$9,0)</f>
        <v>8018387439674</v>
      </c>
      <c r="M44" s="2">
        <f ca="1">L44*2-IF(L44*2&gt;=Solutions!$B$9,Solutions!$B$9,0)</f>
        <v>16036774879348</v>
      </c>
      <c r="N44" s="2">
        <f ca="1">M44*2-IF(M44*2&gt;=Solutions!$B$9,Solutions!$B$9,0)</f>
        <v>32073549758696</v>
      </c>
      <c r="O44" s="2">
        <f ca="1">N44*2-IF(N44*2&gt;=Solutions!$B$9,Solutions!$B$9,0)</f>
        <v>64147099517392</v>
      </c>
      <c r="P44" s="2">
        <f ca="1">O44*2-IF(O44*2&gt;=Solutions!$B$9,Solutions!$B$9,0)</f>
        <v>8978481520737</v>
      </c>
      <c r="Q44" s="2">
        <f ca="1">P44*2-IF(P44*2&gt;=Solutions!$B$9,Solutions!$B$9,0)</f>
        <v>17956963041474</v>
      </c>
      <c r="R44" s="2">
        <f ca="1">Q44*2-IF(Q44*2&gt;=Solutions!$B$9,Solutions!$B$9,0)</f>
        <v>35913926082948</v>
      </c>
      <c r="S44" s="2">
        <f ca="1">R44*2-IF(R44*2&gt;=Solutions!$B$9,Solutions!$B$9,0)</f>
        <v>71827852165896</v>
      </c>
      <c r="T44" s="2">
        <f ca="1">S44*2-IF(S44*2&gt;=Solutions!$B$9,Solutions!$B$9,0)</f>
        <v>24339986817745</v>
      </c>
      <c r="U44" s="2">
        <f ca="1">T44*2-IF(T44*2&gt;=Solutions!$B$9,Solutions!$B$9,0)</f>
        <v>48679973635490</v>
      </c>
      <c r="V44" s="2">
        <f ca="1">U44*2-IF(U44*2&gt;=Solutions!$B$9,Solutions!$B$9,0)</f>
        <v>97359947270980</v>
      </c>
      <c r="W44" s="2">
        <f ca="1">V44*2-IF(V44*2&gt;=Solutions!$B$9,Solutions!$B$9,0)</f>
        <v>75404177027913</v>
      </c>
      <c r="X44" s="2">
        <f ca="1">W44*2-IF(W44*2&gt;=Solutions!$B$9,Solutions!$B$9,0)</f>
        <v>31492636541779</v>
      </c>
      <c r="Y44" s="2">
        <f ca="1">X44*2-IF(X44*2&gt;=Solutions!$B$9,Solutions!$B$9,0)</f>
        <v>62985273083558</v>
      </c>
      <c r="Z44" s="2">
        <f ca="1">Y44*2-IF(Y44*2&gt;=Solutions!$B$9,Solutions!$B$9,0)</f>
        <v>6654828653069</v>
      </c>
      <c r="AA44" s="2">
        <f ca="1">Z44*2-IF(Z44*2&gt;=Solutions!$B$9,Solutions!$B$9,0)</f>
        <v>13309657306138</v>
      </c>
      <c r="AB44" s="2">
        <f ca="1">AA44*2-IF(AA44*2&gt;=Solutions!$B$9,Solutions!$B$9,0)</f>
        <v>26619314612276</v>
      </c>
      <c r="AC44" s="2">
        <f ca="1">AB44*2-IF(AB44*2&gt;=Solutions!$B$9,Solutions!$B$9,0)</f>
        <v>53238629224552</v>
      </c>
      <c r="AD44" s="2">
        <f ca="1">AC44*2-IF(AC44*2&gt;=Solutions!$B$9,Solutions!$B$9,0)</f>
        <v>106477258449104</v>
      </c>
      <c r="AE44" s="2">
        <f ca="1">AD44*2-IF(AD44*2&gt;=Solutions!$B$9,Solutions!$B$9,0)</f>
        <v>93638799384161</v>
      </c>
      <c r="AF44" s="2">
        <f ca="1">AE44*2-IF(AE44*2&gt;=Solutions!$B$9,Solutions!$B$9,0)</f>
        <v>67961881254275</v>
      </c>
      <c r="AG44" s="2">
        <f ca="1">AF44*2-IF(AF44*2&gt;=Solutions!$B$9,Solutions!$B$9,0)</f>
        <v>16608044994503</v>
      </c>
      <c r="AH44" s="2">
        <f ca="1">AG44*2-IF(AG44*2&gt;=Solutions!$B$9,Solutions!$B$9,0)</f>
        <v>33216089989006</v>
      </c>
      <c r="AI44" s="2">
        <f ca="1">AH44*2-IF(AH44*2&gt;=Solutions!$B$9,Solutions!$B$9,0)</f>
        <v>66432179978012</v>
      </c>
      <c r="AJ44" s="2">
        <f ca="1">AI44*2-IF(AI44*2&gt;=Solutions!$B$9,Solutions!$B$9,0)</f>
        <v>13548642441977</v>
      </c>
      <c r="AK44" s="2">
        <f ca="1">AJ44*2-IF(AJ44*2&gt;=Solutions!$B$9,Solutions!$B$9,0)</f>
        <v>27097284883954</v>
      </c>
      <c r="AL44" s="2">
        <f ca="1">AK44*2-IF(AK44*2&gt;=Solutions!$B$9,Solutions!$B$9,0)</f>
        <v>54194569767908</v>
      </c>
      <c r="AM44" s="2">
        <f ca="1">AL44*2-IF(AL44*2&gt;=Solutions!$B$9,Solutions!$B$9,0)</f>
        <v>108389139535816</v>
      </c>
      <c r="AN44" s="2">
        <f ca="1">AM44*2-IF(AM44*2&gt;=Solutions!$B$9,Solutions!$B$9,0)</f>
        <v>97462561557585</v>
      </c>
      <c r="AO44" s="2">
        <f ca="1">AN44*2-IF(AN44*2&gt;=Solutions!$B$9,Solutions!$B$9,0)</f>
        <v>75609405601123</v>
      </c>
      <c r="AP44" s="2">
        <f ca="1">AO44*2-IF(AO44*2&gt;=Solutions!$B$9,Solutions!$B$9,0)</f>
        <v>31903093688199</v>
      </c>
      <c r="AQ44" s="2">
        <f ca="1">AP44*2-IF(AP44*2&gt;=Solutions!$B$9,Solutions!$B$9,0)</f>
        <v>63806187376398</v>
      </c>
      <c r="AR44" s="2">
        <f ca="1">AQ44*2-IF(AQ44*2&gt;=Solutions!$B$9,Solutions!$B$9,0)</f>
        <v>8296657238749</v>
      </c>
      <c r="AS44" s="2">
        <f ca="1">AR44*2-IF(AR44*2&gt;=Solutions!$B$9,Solutions!$B$9,0)</f>
        <v>16593314477498</v>
      </c>
      <c r="AT44" s="2">
        <f ca="1">AS44*2-IF(AS44*2&gt;=Solutions!$B$9,Solutions!$B$9,0)</f>
        <v>33186628954996</v>
      </c>
      <c r="AU44" s="2">
        <f ca="1">AT44*2-IF(AT44*2&gt;=Solutions!$B$9,Solutions!$B$9,0)</f>
        <v>66373257909992</v>
      </c>
      <c r="AV44" s="2">
        <f ca="1">AU44*2-IF(AU44*2&gt;=Solutions!$B$9,Solutions!$B$9,0)</f>
        <v>13430798305937</v>
      </c>
      <c r="AW44" s="2">
        <f ca="1">AV44*2-IF(AV44*2&gt;=Solutions!$B$9,Solutions!$B$9,0)</f>
        <v>26861596611874</v>
      </c>
      <c r="AX44" s="2">
        <f ca="1">AW44*2-IF(AW44*2&gt;=Solutions!$B$9,Solutions!$B$9,0)</f>
        <v>53723193223748</v>
      </c>
      <c r="AY44" s="2">
        <f ca="1">AX44*2-IF(AX44*2&gt;=Solutions!$B$9,Solutions!$B$9,0)</f>
        <v>107446386447496</v>
      </c>
      <c r="AZ44" s="2">
        <f ca="1">AY44*2-IF(AY44*2&gt;=Solutions!$B$9,Solutions!$B$9,0)</f>
        <v>95577055380945</v>
      </c>
      <c r="BA44" s="2">
        <f ca="1">AZ44*2-IF(AZ44*2&gt;=Solutions!$B$9,Solutions!$B$9,0)</f>
        <v>71838393247843</v>
      </c>
      <c r="BB44" s="1">
        <f ca="1">MOD(MOD(SUMPRODUCT(--ISODD(INT(BB43/BC$2:BJ$2)),BC44:BJ44),Solutions!$B$9)+MOD(SUMPRODUCT(--ISODD(INT(BB43/BK$2:BR$2)),BK44:BR44),Solutions!$B$9)+MOD(SUMPRODUCT(--ISODD(INT(BB43/BS$2:BZ$2)),BS44:BZ44),Solutions!$B$9)+MOD(SUMPRODUCT(--ISODD(INT(BB43/CA$2:CH$2)),CA44:CH44),Solutions!$B$9)+MOD(SUMPRODUCT(--ISODD(INT(BB43/CI$2:CP$2)),CI44:CP44),Solutions!$B$9)+MOD(SUMPRODUCT(--ISODD(INT(BB43/CQ$2:CX$2)),CQ44:CX44),Solutions!$B$9)+MOD(SUMPRODUCT(--ISODD(INT(BB43/CY$2:CZ$2)),CY44:CZ44),Solutions!$B$9),Solutions!$B$9)</f>
        <v>33277381596897</v>
      </c>
      <c r="BC44" s="2">
        <f t="shared" ca="1" si="103"/>
        <v>86721647832235</v>
      </c>
      <c r="BD44" s="2">
        <f ca="1">BC44*2-IF(BC44*2&gt;=Solutions!$B$9,Solutions!$B$9,0)</f>
        <v>54127578150423</v>
      </c>
      <c r="BE44" s="2">
        <f ca="1">BD44*2-IF(BD44*2&gt;=Solutions!$B$9,Solutions!$B$9,0)</f>
        <v>108255156300846</v>
      </c>
      <c r="BF44" s="2">
        <f ca="1">BE44*2-IF(BE44*2&gt;=Solutions!$B$9,Solutions!$B$9,0)</f>
        <v>97194595087645</v>
      </c>
      <c r="BG44" s="2">
        <f ca="1">BF44*2-IF(BF44*2&gt;=Solutions!$B$9,Solutions!$B$9,0)</f>
        <v>75073472661243</v>
      </c>
      <c r="BH44" s="2">
        <f ca="1">BG44*2-IF(BG44*2&gt;=Solutions!$B$9,Solutions!$B$9,0)</f>
        <v>30831227808439</v>
      </c>
      <c r="BI44" s="2">
        <f ca="1">BH44*2-IF(BH44*2&gt;=Solutions!$B$9,Solutions!$B$9,0)</f>
        <v>61662455616878</v>
      </c>
      <c r="BJ44" s="2">
        <f ca="1">BI44*2-IF(BI44*2&gt;=Solutions!$B$9,Solutions!$B$9,0)</f>
        <v>4009193719709</v>
      </c>
      <c r="BK44" s="2">
        <f ca="1">BJ44*2-IF(BJ44*2&gt;=Solutions!$B$9,Solutions!$B$9,0)</f>
        <v>8018387439418</v>
      </c>
      <c r="BL44" s="2">
        <f ca="1">BK44*2-IF(BK44*2&gt;=Solutions!$B$9,Solutions!$B$9,0)</f>
        <v>16036774878836</v>
      </c>
      <c r="BM44" s="2">
        <f ca="1">BL44*2-IF(BL44*2&gt;=Solutions!$B$9,Solutions!$B$9,0)</f>
        <v>32073549757672</v>
      </c>
      <c r="BN44" s="2">
        <f ca="1">BM44*2-IF(BM44*2&gt;=Solutions!$B$9,Solutions!$B$9,0)</f>
        <v>64147099515344</v>
      </c>
      <c r="BO44" s="2">
        <f ca="1">BN44*2-IF(BN44*2&gt;=Solutions!$B$9,Solutions!$B$9,0)</f>
        <v>8978481516641</v>
      </c>
      <c r="BP44" s="2">
        <f ca="1">BO44*2-IF(BO44*2&gt;=Solutions!$B$9,Solutions!$B$9,0)</f>
        <v>17956963033282</v>
      </c>
      <c r="BQ44" s="2">
        <f ca="1">BP44*2-IF(BP44*2&gt;=Solutions!$B$9,Solutions!$B$9,0)</f>
        <v>35913926066564</v>
      </c>
      <c r="BR44" s="2">
        <f ca="1">BQ44*2-IF(BQ44*2&gt;=Solutions!$B$9,Solutions!$B$9,0)</f>
        <v>71827852133128</v>
      </c>
      <c r="BS44" s="2">
        <f ca="1">BR44*2-IF(BR44*2&gt;=Solutions!$B$9,Solutions!$B$9,0)</f>
        <v>24339986752209</v>
      </c>
      <c r="BT44" s="2">
        <f ca="1">BS44*2-IF(BS44*2&gt;=Solutions!$B$9,Solutions!$B$9,0)</f>
        <v>48679973504418</v>
      </c>
      <c r="BU44" s="2">
        <f ca="1">BT44*2-IF(BT44*2&gt;=Solutions!$B$9,Solutions!$B$9,0)</f>
        <v>97359947008836</v>
      </c>
      <c r="BV44" s="2">
        <f ca="1">BU44*2-IF(BU44*2&gt;=Solutions!$B$9,Solutions!$B$9,0)</f>
        <v>75404176503625</v>
      </c>
      <c r="BW44" s="2">
        <f ca="1">BV44*2-IF(BV44*2&gt;=Solutions!$B$9,Solutions!$B$9,0)</f>
        <v>31492635493203</v>
      </c>
      <c r="BX44" s="2">
        <f ca="1">BW44*2-IF(BW44*2&gt;=Solutions!$B$9,Solutions!$B$9,0)</f>
        <v>62985270986406</v>
      </c>
      <c r="BY44" s="2">
        <f ca="1">BX44*2-IF(BX44*2&gt;=Solutions!$B$9,Solutions!$B$9,0)</f>
        <v>6654824458765</v>
      </c>
      <c r="BZ44" s="2">
        <f ca="1">BY44*2-IF(BY44*2&gt;=Solutions!$B$9,Solutions!$B$9,0)</f>
        <v>13309648917530</v>
      </c>
      <c r="CA44" s="2">
        <f ca="1">BZ44*2-IF(BZ44*2&gt;=Solutions!$B$9,Solutions!$B$9,0)</f>
        <v>26619297835060</v>
      </c>
      <c r="CB44" s="2">
        <f ca="1">CA44*2-IF(CA44*2&gt;=Solutions!$B$9,Solutions!$B$9,0)</f>
        <v>53238595670120</v>
      </c>
      <c r="CC44" s="2">
        <f ca="1">CB44*2-IF(CB44*2&gt;=Solutions!$B$9,Solutions!$B$9,0)</f>
        <v>106477191340240</v>
      </c>
      <c r="CD44" s="2">
        <f ca="1">CC44*2-IF(CC44*2&gt;=Solutions!$B$9,Solutions!$B$9,0)</f>
        <v>93638665166433</v>
      </c>
      <c r="CE44" s="2">
        <f ca="1">CD44*2-IF(CD44*2&gt;=Solutions!$B$9,Solutions!$B$9,0)</f>
        <v>67961612818819</v>
      </c>
      <c r="CF44" s="2">
        <f ca="1">CE44*2-IF(CE44*2&gt;=Solutions!$B$9,Solutions!$B$9,0)</f>
        <v>16607508123591</v>
      </c>
      <c r="CG44" s="2">
        <f ca="1">CF44*2-IF(CF44*2&gt;=Solutions!$B$9,Solutions!$B$9,0)</f>
        <v>33215016247182</v>
      </c>
      <c r="CH44" s="2">
        <f ca="1">CG44*2-IF(CG44*2&gt;=Solutions!$B$9,Solutions!$B$9,0)</f>
        <v>66430032494364</v>
      </c>
      <c r="CI44" s="2">
        <f ca="1">CH44*2-IF(CH44*2&gt;=Solutions!$B$9,Solutions!$B$9,0)</f>
        <v>13544347474681</v>
      </c>
      <c r="CJ44" s="2">
        <f ca="1">CI44*2-IF(CI44*2&gt;=Solutions!$B$9,Solutions!$B$9,0)</f>
        <v>27088694949362</v>
      </c>
      <c r="CK44" s="2">
        <f ca="1">CJ44*2-IF(CJ44*2&gt;=Solutions!$B$9,Solutions!$B$9,0)</f>
        <v>54177389898724</v>
      </c>
      <c r="CL44" s="2">
        <f ca="1">CK44*2-IF(CK44*2&gt;=Solutions!$B$9,Solutions!$B$9,0)</f>
        <v>108354779797448</v>
      </c>
      <c r="CM44" s="2">
        <f ca="1">CL44*2-IF(CL44*2&gt;=Solutions!$B$9,Solutions!$B$9,0)</f>
        <v>97393842080849</v>
      </c>
      <c r="CN44" s="2">
        <f ca="1">CM44*2-IF(CM44*2&gt;=Solutions!$B$9,Solutions!$B$9,0)</f>
        <v>75471966647651</v>
      </c>
      <c r="CO44" s="2">
        <f ca="1">CN44*2-IF(CN44*2&gt;=Solutions!$B$9,Solutions!$B$9,0)</f>
        <v>31628215781255</v>
      </c>
      <c r="CP44" s="2">
        <f ca="1">CO44*2-IF(CO44*2&gt;=Solutions!$B$9,Solutions!$B$9,0)</f>
        <v>63256431562510</v>
      </c>
      <c r="CQ44" s="2">
        <f ca="1">CP44*2-IF(CP44*2&gt;=Solutions!$B$9,Solutions!$B$9,0)</f>
        <v>7197145610973</v>
      </c>
      <c r="CR44" s="2">
        <f ca="1">CQ44*2-IF(CQ44*2&gt;=Solutions!$B$9,Solutions!$B$9,0)</f>
        <v>14394291221946</v>
      </c>
      <c r="CS44" s="2">
        <f ca="1">CR44*2-IF(CR44*2&gt;=Solutions!$B$9,Solutions!$B$9,0)</f>
        <v>28788582443892</v>
      </c>
      <c r="CT44" s="2">
        <f ca="1">CS44*2-IF(CS44*2&gt;=Solutions!$B$9,Solutions!$B$9,0)</f>
        <v>57577164887784</v>
      </c>
      <c r="CU44" s="2">
        <f ca="1">CT44*2-IF(CT44*2&gt;=Solutions!$B$9,Solutions!$B$9,0)</f>
        <v>115154329775568</v>
      </c>
      <c r="CV44" s="2">
        <f ca="1">CU44*2-IF(CU44*2&gt;=Solutions!$B$9,Solutions!$B$9,0)</f>
        <v>110992942037089</v>
      </c>
      <c r="CW44" s="2">
        <f ca="1">CV44*2-IF(CV44*2&gt;=Solutions!$B$9,Solutions!$B$9,0)</f>
        <v>102670166560131</v>
      </c>
      <c r="CX44" s="2">
        <f ca="1">CW44*2-IF(CW44*2&gt;=Solutions!$B$9,Solutions!$B$9,0)</f>
        <v>86024615606215</v>
      </c>
      <c r="CY44" s="2">
        <f ca="1">CX44*2-IF(CX44*2&gt;=Solutions!$B$9,Solutions!$B$9,0)</f>
        <v>52733513698383</v>
      </c>
      <c r="CZ44" s="2">
        <f ca="1">CY44*2-IF(CY44*2&gt;=Solutions!$B$9,Solutions!$B$9,0)</f>
        <v>105467027396766</v>
      </c>
      <c r="DA44" s="1">
        <f t="shared" si="104"/>
        <v>46</v>
      </c>
      <c r="DB44" s="1">
        <f ca="1">IF(ISODD(DA44),MOD(DB43+MOD(SUMPRODUCT(--ISODD(INT(C44/DD$2:DK$2)),DD44:DK44),Solutions!$B$9)+MOD(SUMPRODUCT(--ISODD(INT(C44/DL$2:DS$2)),DL44:DS44),Solutions!$B$9)+MOD(SUMPRODUCT(--ISODD(INT(C44/DT$2:EA$2)),DT44:EA44),Solutions!$B$9)+MOD(SUMPRODUCT(--ISODD(INT(C44/EB$2:EI$2)),EB44:EI44),Solutions!$B$9)+MOD(SUMPRODUCT(--ISODD(INT(C44/EJ$2:EQ$2)),EJ44:EQ44),Solutions!$B$9)+MOD(SUMPRODUCT(--ISODD(INT(C44/ER$2:EY$2)),ER44:EY44),Solutions!$B$9)+MOD(SUMPRODUCT(--ISODD(INT(C44/EZ$2:FA$2)),EZ44:FA44),Solutions!$B$9),Solutions!$B$9),DB43)</f>
        <v>45619975639681</v>
      </c>
      <c r="DC44" s="1">
        <f ca="1">IF(ISODD(DA44),MOD(MOD(SUMPRODUCT(--ISODD(INT(BB44/DD$2:DK$2)),DD44:DK44),Solutions!$B$9)+MOD(SUMPRODUCT(--ISODD(INT(BB44/DL$2:DS$2)),DL44:DS44),Solutions!$B$9)+MOD(SUMPRODUCT(--ISODD(INT(BB44/DT$2:EA$2)),DT44:EA44),Solutions!$B$9)+MOD(SUMPRODUCT(--ISODD(INT(BB44/EB$2:EI$2)),EB44:EI44),Solutions!$B$9)+MOD(SUMPRODUCT(--ISODD(INT(BB44/EJ$2:EQ$2)),EJ44:EQ44),Solutions!$B$9)+MOD(SUMPRODUCT(--ISODD(INT(BB44/ER$2:EY$2)),ER44:EY44),Solutions!$B$9)+MOD(SUMPRODUCT(--ISODD(INT(BB44/EZ$2:FA$2)),EZ44:FA44),Solutions!$B$9),Solutions!$B$9),DC43)</f>
        <v>46232997407214</v>
      </c>
      <c r="DD44" s="2">
        <f t="shared" ca="1" si="100"/>
        <v>46232997407214</v>
      </c>
      <c r="DE44" s="2">
        <f ca="1">DD44*2-IF(DD44*2&gt;=Solutions!$B$9,Solutions!$B$9,0)</f>
        <v>92465994814428</v>
      </c>
      <c r="DF44" s="2">
        <f ca="1">DE44*2-IF(DE44*2&gt;=Solutions!$B$9,Solutions!$B$9,0)</f>
        <v>65616272114809</v>
      </c>
      <c r="DG44" s="2">
        <f ca="1">DF44*2-IF(DF44*2&gt;=Solutions!$B$9,Solutions!$B$9,0)</f>
        <v>11916826715571</v>
      </c>
      <c r="DH44" s="2">
        <f ca="1">DG44*2-IF(DG44*2&gt;=Solutions!$B$9,Solutions!$B$9,0)</f>
        <v>23833653431142</v>
      </c>
      <c r="DI44" s="2">
        <f ca="1">DH44*2-IF(DH44*2&gt;=Solutions!$B$9,Solutions!$B$9,0)</f>
        <v>47667306862284</v>
      </c>
      <c r="DJ44" s="2">
        <f ca="1">DI44*2-IF(DI44*2&gt;=Solutions!$B$9,Solutions!$B$9,0)</f>
        <v>95334613724568</v>
      </c>
      <c r="DK44" s="2">
        <f ca="1">DJ44*2-IF(DJ44*2&gt;=Solutions!$B$9,Solutions!$B$9,0)</f>
        <v>71353509935089</v>
      </c>
      <c r="DL44" s="2">
        <f ca="1">DK44*2-IF(DK44*2&gt;=Solutions!$B$9,Solutions!$B$9,0)</f>
        <v>23391302356131</v>
      </c>
      <c r="DM44" s="2">
        <f ca="1">DL44*2-IF(DL44*2&gt;=Solutions!$B$9,Solutions!$B$9,0)</f>
        <v>46782604712262</v>
      </c>
      <c r="DN44" s="2">
        <f ca="1">DM44*2-IF(DM44*2&gt;=Solutions!$B$9,Solutions!$B$9,0)</f>
        <v>93565209424524</v>
      </c>
      <c r="DO44" s="2">
        <f ca="1">DN44*2-IF(DN44*2&gt;=Solutions!$B$9,Solutions!$B$9,0)</f>
        <v>67814701335001</v>
      </c>
      <c r="DP44" s="2">
        <f ca="1">DO44*2-IF(DO44*2&gt;=Solutions!$B$9,Solutions!$B$9,0)</f>
        <v>16313685155955</v>
      </c>
      <c r="DQ44" s="2">
        <f ca="1">DP44*2-IF(DP44*2&gt;=Solutions!$B$9,Solutions!$B$9,0)</f>
        <v>32627370311910</v>
      </c>
      <c r="DR44" s="2">
        <f ca="1">DQ44*2-IF(DQ44*2&gt;=Solutions!$B$9,Solutions!$B$9,0)</f>
        <v>65254740623820</v>
      </c>
      <c r="DS44" s="2">
        <f ca="1">DR44*2-IF(DR44*2&gt;=Solutions!$B$9,Solutions!$B$9,0)</f>
        <v>11193763733593</v>
      </c>
      <c r="DT44" s="2">
        <f ca="1">DS44*2-IF(DS44*2&gt;=Solutions!$B$9,Solutions!$B$9,0)</f>
        <v>22387527467186</v>
      </c>
      <c r="DU44" s="2">
        <f ca="1">DT44*2-IF(DT44*2&gt;=Solutions!$B$9,Solutions!$B$9,0)</f>
        <v>44775054934372</v>
      </c>
      <c r="DV44" s="2">
        <f ca="1">DU44*2-IF(DU44*2&gt;=Solutions!$B$9,Solutions!$B$9,0)</f>
        <v>89550109868744</v>
      </c>
      <c r="DW44" s="2">
        <f ca="1">DV44*2-IF(DV44*2&gt;=Solutions!$B$9,Solutions!$B$9,0)</f>
        <v>59784502223441</v>
      </c>
      <c r="DX44" s="2">
        <f ca="1">DW44*2-IF(DW44*2&gt;=Solutions!$B$9,Solutions!$B$9,0)</f>
        <v>253286932835</v>
      </c>
      <c r="DY44" s="2">
        <f ca="1">DX44*2-IF(DX44*2&gt;=Solutions!$B$9,Solutions!$B$9,0)</f>
        <v>506573865670</v>
      </c>
      <c r="DZ44" s="2">
        <f ca="1">DY44*2-IF(DY44*2&gt;=Solutions!$B$9,Solutions!$B$9,0)</f>
        <v>1013147731340</v>
      </c>
      <c r="EA44" s="2">
        <f ca="1">DZ44*2-IF(DZ44*2&gt;=Solutions!$B$9,Solutions!$B$9,0)</f>
        <v>2026295462680</v>
      </c>
      <c r="EB44" s="2">
        <f ca="1">EA44*2-IF(EA44*2&gt;=Solutions!$B$9,Solutions!$B$9,0)</f>
        <v>4052590925360</v>
      </c>
      <c r="EC44" s="2">
        <f ca="1">EB44*2-IF(EB44*2&gt;=Solutions!$B$9,Solutions!$B$9,0)</f>
        <v>8105181850720</v>
      </c>
      <c r="ED44" s="2">
        <f ca="1">EC44*2-IF(EC44*2&gt;=Solutions!$B$9,Solutions!$B$9,0)</f>
        <v>16210363701440</v>
      </c>
      <c r="EE44" s="2">
        <f ca="1">ED44*2-IF(ED44*2&gt;=Solutions!$B$9,Solutions!$B$9,0)</f>
        <v>32420727402880</v>
      </c>
      <c r="EF44" s="2">
        <f ca="1">EE44*2-IF(EE44*2&gt;=Solutions!$B$9,Solutions!$B$9,0)</f>
        <v>64841454805760</v>
      </c>
      <c r="EG44" s="2">
        <f ca="1">EF44*2-IF(EF44*2&gt;=Solutions!$B$9,Solutions!$B$9,0)</f>
        <v>10367192097473</v>
      </c>
      <c r="EH44" s="2">
        <f ca="1">EG44*2-IF(EG44*2&gt;=Solutions!$B$9,Solutions!$B$9,0)</f>
        <v>20734384194946</v>
      </c>
      <c r="EI44" s="2">
        <f ca="1">EH44*2-IF(EH44*2&gt;=Solutions!$B$9,Solutions!$B$9,0)</f>
        <v>41468768389892</v>
      </c>
      <c r="EJ44" s="2">
        <f ca="1">EI44*2-IF(EI44*2&gt;=Solutions!$B$9,Solutions!$B$9,0)</f>
        <v>82937536779784</v>
      </c>
      <c r="EK44" s="2">
        <f ca="1">EJ44*2-IF(EJ44*2&gt;=Solutions!$B$9,Solutions!$B$9,0)</f>
        <v>46559356045521</v>
      </c>
      <c r="EL44" s="2">
        <f ca="1">EK44*2-IF(EK44*2&gt;=Solutions!$B$9,Solutions!$B$9,0)</f>
        <v>93118712091042</v>
      </c>
      <c r="EM44" s="2">
        <f ca="1">EL44*2-IF(EL44*2&gt;=Solutions!$B$9,Solutions!$B$9,0)</f>
        <v>66921706668037</v>
      </c>
      <c r="EN44" s="2">
        <f ca="1">EM44*2-IF(EM44*2&gt;=Solutions!$B$9,Solutions!$B$9,0)</f>
        <v>14527695822027</v>
      </c>
      <c r="EO44" s="2">
        <f ca="1">EN44*2-IF(EN44*2&gt;=Solutions!$B$9,Solutions!$B$9,0)</f>
        <v>29055391644054</v>
      </c>
      <c r="EP44" s="2">
        <f ca="1">EO44*2-IF(EO44*2&gt;=Solutions!$B$9,Solutions!$B$9,0)</f>
        <v>58110783288108</v>
      </c>
      <c r="EQ44" s="2">
        <f ca="1">EP44*2-IF(EP44*2&gt;=Solutions!$B$9,Solutions!$B$9,0)</f>
        <v>116221566576216</v>
      </c>
      <c r="ER44" s="2">
        <f ca="1">EQ44*2-IF(EQ44*2&gt;=Solutions!$B$9,Solutions!$B$9,0)</f>
        <v>113127415638385</v>
      </c>
      <c r="ES44" s="2">
        <f ca="1">ER44*2-IF(ER44*2&gt;=Solutions!$B$9,Solutions!$B$9,0)</f>
        <v>106939113762723</v>
      </c>
      <c r="ET44" s="2">
        <f ca="1">ES44*2-IF(ES44*2&gt;=Solutions!$B$9,Solutions!$B$9,0)</f>
        <v>94562510011399</v>
      </c>
      <c r="EU44" s="2">
        <f ca="1">ET44*2-IF(ET44*2&gt;=Solutions!$B$9,Solutions!$B$9,0)</f>
        <v>69809302508751</v>
      </c>
      <c r="EV44" s="2">
        <f ca="1">EU44*2-IF(EU44*2&gt;=Solutions!$B$9,Solutions!$B$9,0)</f>
        <v>20302887503455</v>
      </c>
      <c r="EW44" s="2">
        <f ca="1">EV44*2-IF(EV44*2&gt;=Solutions!$B$9,Solutions!$B$9,0)</f>
        <v>40605775006910</v>
      </c>
      <c r="EX44" s="2">
        <f ca="1">EW44*2-IF(EW44*2&gt;=Solutions!$B$9,Solutions!$B$9,0)</f>
        <v>81211550013820</v>
      </c>
      <c r="EY44" s="2">
        <f ca="1">EX44*2-IF(EX44*2&gt;=Solutions!$B$9,Solutions!$B$9,0)</f>
        <v>43107382513593</v>
      </c>
      <c r="EZ44" s="2">
        <f ca="1">EY44*2-IF(EY44*2&gt;=Solutions!$B$9,Solutions!$B$9,0)</f>
        <v>86214765027186</v>
      </c>
      <c r="FA44" s="2">
        <f ca="1">EZ44*2-IF(EZ44*2&gt;=Solutions!$B$9,Solutions!$B$9,0)</f>
        <v>53113812540325</v>
      </c>
    </row>
    <row r="45" spans="1:157">
      <c r="A45" s="1">
        <v>42</v>
      </c>
      <c r="B45" s="1">
        <f t="shared" si="101"/>
        <v>4398046511104</v>
      </c>
      <c r="C45" s="1">
        <f ca="1">MOD(MOD(SUMPRODUCT(--ISODD(INT(C44/D$2:K$2)),D45:K45),Solutions!$B$9)+MOD(SUMPRODUCT(--ISODD(INT(C44/L$2:S$2)),L45:S45),Solutions!$B$9)+MOD(SUMPRODUCT(--ISODD(INT(C44/T$2:AA$2)),T45:AA45),Solutions!$B$9)+MOD(SUMPRODUCT(--ISODD(INT(C44/AB$2:AI$2)),AB45:AI45),Solutions!$B$9)+MOD(SUMPRODUCT(--ISODD(INT(C44/AJ$2:AQ$2)),AJ45:AQ45),Solutions!$B$9)+MOD(SUMPRODUCT(--ISODD(INT(C44/AR$2:AY$2)),AR45:AY45),Solutions!$B$9)+MOD(SUMPRODUCT(--ISODD(INT(C44/AZ$2:BA$2)),AZ45:BA45),Solutions!$B$9),Solutions!$B$9)</f>
        <v>58269039820617</v>
      </c>
      <c r="D45" s="2">
        <f t="shared" ca="1" si="102"/>
        <v>33277381596898</v>
      </c>
      <c r="E45" s="2">
        <f ca="1">D45*2-IF(D45*2&gt;=Solutions!$B$9,Solutions!$B$9,0)</f>
        <v>66554763193796</v>
      </c>
      <c r="F45" s="2">
        <f ca="1">E45*2-IF(E45*2&gt;=Solutions!$B$9,Solutions!$B$9,0)</f>
        <v>13793808873545</v>
      </c>
      <c r="G45" s="2">
        <f ca="1">F45*2-IF(F45*2&gt;=Solutions!$B$9,Solutions!$B$9,0)</f>
        <v>27587617747090</v>
      </c>
      <c r="H45" s="2">
        <f ca="1">G45*2-IF(G45*2&gt;=Solutions!$B$9,Solutions!$B$9,0)</f>
        <v>55175235494180</v>
      </c>
      <c r="I45" s="2">
        <f ca="1">H45*2-IF(H45*2&gt;=Solutions!$B$9,Solutions!$B$9,0)</f>
        <v>110350470988360</v>
      </c>
      <c r="J45" s="2">
        <f ca="1">I45*2-IF(I45*2&gt;=Solutions!$B$9,Solutions!$B$9,0)</f>
        <v>101385224462673</v>
      </c>
      <c r="K45" s="2">
        <f ca="1">J45*2-IF(J45*2&gt;=Solutions!$B$9,Solutions!$B$9,0)</f>
        <v>83454731411299</v>
      </c>
      <c r="L45" s="2">
        <f ca="1">K45*2-IF(K45*2&gt;=Solutions!$B$9,Solutions!$B$9,0)</f>
        <v>47593745308551</v>
      </c>
      <c r="M45" s="2">
        <f ca="1">L45*2-IF(L45*2&gt;=Solutions!$B$9,Solutions!$B$9,0)</f>
        <v>95187490617102</v>
      </c>
      <c r="N45" s="2">
        <f ca="1">M45*2-IF(M45*2&gt;=Solutions!$B$9,Solutions!$B$9,0)</f>
        <v>71059263720157</v>
      </c>
      <c r="O45" s="2">
        <f ca="1">N45*2-IF(N45*2&gt;=Solutions!$B$9,Solutions!$B$9,0)</f>
        <v>22802809926267</v>
      </c>
      <c r="P45" s="2">
        <f ca="1">O45*2-IF(O45*2&gt;=Solutions!$B$9,Solutions!$B$9,0)</f>
        <v>45605619852534</v>
      </c>
      <c r="Q45" s="2">
        <f ca="1">P45*2-IF(P45*2&gt;=Solutions!$B$9,Solutions!$B$9,0)</f>
        <v>91211239705068</v>
      </c>
      <c r="R45" s="2">
        <f ca="1">Q45*2-IF(Q45*2&gt;=Solutions!$B$9,Solutions!$B$9,0)</f>
        <v>63106761896089</v>
      </c>
      <c r="S45" s="2">
        <f ca="1">R45*2-IF(R45*2&gt;=Solutions!$B$9,Solutions!$B$9,0)</f>
        <v>6897806278131</v>
      </c>
      <c r="T45" s="2">
        <f ca="1">S45*2-IF(S45*2&gt;=Solutions!$B$9,Solutions!$B$9,0)</f>
        <v>13795612556262</v>
      </c>
      <c r="U45" s="2">
        <f ca="1">T45*2-IF(T45*2&gt;=Solutions!$B$9,Solutions!$B$9,0)</f>
        <v>27591225112524</v>
      </c>
      <c r="V45" s="2">
        <f ca="1">U45*2-IF(U45*2&gt;=Solutions!$B$9,Solutions!$B$9,0)</f>
        <v>55182450225048</v>
      </c>
      <c r="W45" s="2">
        <f ca="1">V45*2-IF(V45*2&gt;=Solutions!$B$9,Solutions!$B$9,0)</f>
        <v>110364900450096</v>
      </c>
      <c r="X45" s="2">
        <f ca="1">W45*2-IF(W45*2&gt;=Solutions!$B$9,Solutions!$B$9,0)</f>
        <v>101414083386145</v>
      </c>
      <c r="Y45" s="2">
        <f ca="1">X45*2-IF(X45*2&gt;=Solutions!$B$9,Solutions!$B$9,0)</f>
        <v>83512449258243</v>
      </c>
      <c r="Z45" s="2">
        <f ca="1">Y45*2-IF(Y45*2&gt;=Solutions!$B$9,Solutions!$B$9,0)</f>
        <v>47709181002439</v>
      </c>
      <c r="AA45" s="2">
        <f ca="1">Z45*2-IF(Z45*2&gt;=Solutions!$B$9,Solutions!$B$9,0)</f>
        <v>95418362004878</v>
      </c>
      <c r="AB45" s="2">
        <f ca="1">AA45*2-IF(AA45*2&gt;=Solutions!$B$9,Solutions!$B$9,0)</f>
        <v>71521006495709</v>
      </c>
      <c r="AC45" s="2">
        <f ca="1">AB45*2-IF(AB45*2&gt;=Solutions!$B$9,Solutions!$B$9,0)</f>
        <v>23726295477371</v>
      </c>
      <c r="AD45" s="2">
        <f ca="1">AC45*2-IF(AC45*2&gt;=Solutions!$B$9,Solutions!$B$9,0)</f>
        <v>47452590954742</v>
      </c>
      <c r="AE45" s="2">
        <f ca="1">AD45*2-IF(AD45*2&gt;=Solutions!$B$9,Solutions!$B$9,0)</f>
        <v>94905181909484</v>
      </c>
      <c r="AF45" s="2">
        <f ca="1">AE45*2-IF(AE45*2&gt;=Solutions!$B$9,Solutions!$B$9,0)</f>
        <v>70494646304921</v>
      </c>
      <c r="AG45" s="2">
        <f ca="1">AF45*2-IF(AF45*2&gt;=Solutions!$B$9,Solutions!$B$9,0)</f>
        <v>21673575095795</v>
      </c>
      <c r="AH45" s="2">
        <f ca="1">AG45*2-IF(AG45*2&gt;=Solutions!$B$9,Solutions!$B$9,0)</f>
        <v>43347150191590</v>
      </c>
      <c r="AI45" s="2">
        <f ca="1">AH45*2-IF(AH45*2&gt;=Solutions!$B$9,Solutions!$B$9,0)</f>
        <v>86694300383180</v>
      </c>
      <c r="AJ45" s="2">
        <f ca="1">AI45*2-IF(AI45*2&gt;=Solutions!$B$9,Solutions!$B$9,0)</f>
        <v>54072883252313</v>
      </c>
      <c r="AK45" s="2">
        <f ca="1">AJ45*2-IF(AJ45*2&gt;=Solutions!$B$9,Solutions!$B$9,0)</f>
        <v>108145766504626</v>
      </c>
      <c r="AL45" s="2">
        <f ca="1">AK45*2-IF(AK45*2&gt;=Solutions!$B$9,Solutions!$B$9,0)</f>
        <v>96975815495205</v>
      </c>
      <c r="AM45" s="2">
        <f ca="1">AL45*2-IF(AL45*2&gt;=Solutions!$B$9,Solutions!$B$9,0)</f>
        <v>74635913476363</v>
      </c>
      <c r="AN45" s="2">
        <f ca="1">AM45*2-IF(AM45*2&gt;=Solutions!$B$9,Solutions!$B$9,0)</f>
        <v>29956109438679</v>
      </c>
      <c r="AO45" s="2">
        <f ca="1">AN45*2-IF(AN45*2&gt;=Solutions!$B$9,Solutions!$B$9,0)</f>
        <v>59912218877358</v>
      </c>
      <c r="AP45" s="2">
        <f ca="1">AO45*2-IF(AO45*2&gt;=Solutions!$B$9,Solutions!$B$9,0)</f>
        <v>508720240669</v>
      </c>
      <c r="AQ45" s="2">
        <f ca="1">AP45*2-IF(AP45*2&gt;=Solutions!$B$9,Solutions!$B$9,0)</f>
        <v>1017440481338</v>
      </c>
      <c r="AR45" s="2">
        <f ca="1">AQ45*2-IF(AQ45*2&gt;=Solutions!$B$9,Solutions!$B$9,0)</f>
        <v>2034880962676</v>
      </c>
      <c r="AS45" s="2">
        <f ca="1">AR45*2-IF(AR45*2&gt;=Solutions!$B$9,Solutions!$B$9,0)</f>
        <v>4069761925352</v>
      </c>
      <c r="AT45" s="2">
        <f ca="1">AS45*2-IF(AS45*2&gt;=Solutions!$B$9,Solutions!$B$9,0)</f>
        <v>8139523850704</v>
      </c>
      <c r="AU45" s="2">
        <f ca="1">AT45*2-IF(AT45*2&gt;=Solutions!$B$9,Solutions!$B$9,0)</f>
        <v>16279047701408</v>
      </c>
      <c r="AV45" s="2">
        <f ca="1">AU45*2-IF(AU45*2&gt;=Solutions!$B$9,Solutions!$B$9,0)</f>
        <v>32558095402816</v>
      </c>
      <c r="AW45" s="2">
        <f ca="1">AV45*2-IF(AV45*2&gt;=Solutions!$B$9,Solutions!$B$9,0)</f>
        <v>65116190805632</v>
      </c>
      <c r="AX45" s="2">
        <f ca="1">AW45*2-IF(AW45*2&gt;=Solutions!$B$9,Solutions!$B$9,0)</f>
        <v>10916664097217</v>
      </c>
      <c r="AY45" s="2">
        <f ca="1">AX45*2-IF(AX45*2&gt;=Solutions!$B$9,Solutions!$B$9,0)</f>
        <v>21833328194434</v>
      </c>
      <c r="AZ45" s="2">
        <f ca="1">AY45*2-IF(AY45*2&gt;=Solutions!$B$9,Solutions!$B$9,0)</f>
        <v>43666656388868</v>
      </c>
      <c r="BA45" s="2">
        <f ca="1">AZ45*2-IF(AZ45*2&gt;=Solutions!$B$9,Solutions!$B$9,0)</f>
        <v>87333312777736</v>
      </c>
      <c r="BB45" s="1">
        <f ca="1">MOD(MOD(SUMPRODUCT(--ISODD(INT(BB44/BC$2:BJ$2)),BC45:BJ45),Solutions!$B$9)+MOD(SUMPRODUCT(--ISODD(INT(BB44/BK$2:BR$2)),BK45:BR45),Solutions!$B$9)+MOD(SUMPRODUCT(--ISODD(INT(BB44/BS$2:BZ$2)),BS45:BZ45),Solutions!$B$9)+MOD(SUMPRODUCT(--ISODD(INT(BB44/CA$2:CH$2)),CA45:CH45),Solutions!$B$9)+MOD(SUMPRODUCT(--ISODD(INT(BB44/CI$2:CP$2)),CI45:CP45),Solutions!$B$9)+MOD(SUMPRODUCT(--ISODD(INT(BB44/CQ$2:CX$2)),CQ45:CX45),Solutions!$B$9)+MOD(SUMPRODUCT(--ISODD(INT(BB44/CY$2:CZ$2)),CY45:CZ45),Solutions!$B$9),Solutions!$B$9)</f>
        <v>112069514120118</v>
      </c>
      <c r="BC45" s="2">
        <f t="shared" ca="1" si="103"/>
        <v>33277381596897</v>
      </c>
      <c r="BD45" s="2">
        <f ca="1">BC45*2-IF(BC45*2&gt;=Solutions!$B$9,Solutions!$B$9,0)</f>
        <v>66554763193794</v>
      </c>
      <c r="BE45" s="2">
        <f ca="1">BD45*2-IF(BD45*2&gt;=Solutions!$B$9,Solutions!$B$9,0)</f>
        <v>13793808873541</v>
      </c>
      <c r="BF45" s="2">
        <f ca="1">BE45*2-IF(BE45*2&gt;=Solutions!$B$9,Solutions!$B$9,0)</f>
        <v>27587617747082</v>
      </c>
      <c r="BG45" s="2">
        <f ca="1">BF45*2-IF(BF45*2&gt;=Solutions!$B$9,Solutions!$B$9,0)</f>
        <v>55175235494164</v>
      </c>
      <c r="BH45" s="2">
        <f ca="1">BG45*2-IF(BG45*2&gt;=Solutions!$B$9,Solutions!$B$9,0)</f>
        <v>110350470988328</v>
      </c>
      <c r="BI45" s="2">
        <f ca="1">BH45*2-IF(BH45*2&gt;=Solutions!$B$9,Solutions!$B$9,0)</f>
        <v>101385224462609</v>
      </c>
      <c r="BJ45" s="2">
        <f ca="1">BI45*2-IF(BI45*2&gt;=Solutions!$B$9,Solutions!$B$9,0)</f>
        <v>83454731411171</v>
      </c>
      <c r="BK45" s="2">
        <f ca="1">BJ45*2-IF(BJ45*2&gt;=Solutions!$B$9,Solutions!$B$9,0)</f>
        <v>47593745308295</v>
      </c>
      <c r="BL45" s="2">
        <f ca="1">BK45*2-IF(BK45*2&gt;=Solutions!$B$9,Solutions!$B$9,0)</f>
        <v>95187490616590</v>
      </c>
      <c r="BM45" s="2">
        <f ca="1">BL45*2-IF(BL45*2&gt;=Solutions!$B$9,Solutions!$B$9,0)</f>
        <v>71059263719133</v>
      </c>
      <c r="BN45" s="2">
        <f ca="1">BM45*2-IF(BM45*2&gt;=Solutions!$B$9,Solutions!$B$9,0)</f>
        <v>22802809924219</v>
      </c>
      <c r="BO45" s="2">
        <f ca="1">BN45*2-IF(BN45*2&gt;=Solutions!$B$9,Solutions!$B$9,0)</f>
        <v>45605619848438</v>
      </c>
      <c r="BP45" s="2">
        <f ca="1">BO45*2-IF(BO45*2&gt;=Solutions!$B$9,Solutions!$B$9,0)</f>
        <v>91211239696876</v>
      </c>
      <c r="BQ45" s="2">
        <f ca="1">BP45*2-IF(BP45*2&gt;=Solutions!$B$9,Solutions!$B$9,0)</f>
        <v>63106761879705</v>
      </c>
      <c r="BR45" s="2">
        <f ca="1">BQ45*2-IF(BQ45*2&gt;=Solutions!$B$9,Solutions!$B$9,0)</f>
        <v>6897806245363</v>
      </c>
      <c r="BS45" s="2">
        <f ca="1">BR45*2-IF(BR45*2&gt;=Solutions!$B$9,Solutions!$B$9,0)</f>
        <v>13795612490726</v>
      </c>
      <c r="BT45" s="2">
        <f ca="1">BS45*2-IF(BS45*2&gt;=Solutions!$B$9,Solutions!$B$9,0)</f>
        <v>27591224981452</v>
      </c>
      <c r="BU45" s="2">
        <f ca="1">BT45*2-IF(BT45*2&gt;=Solutions!$B$9,Solutions!$B$9,0)</f>
        <v>55182449962904</v>
      </c>
      <c r="BV45" s="2">
        <f ca="1">BU45*2-IF(BU45*2&gt;=Solutions!$B$9,Solutions!$B$9,0)</f>
        <v>110364899925808</v>
      </c>
      <c r="BW45" s="2">
        <f ca="1">BV45*2-IF(BV45*2&gt;=Solutions!$B$9,Solutions!$B$9,0)</f>
        <v>101414082337569</v>
      </c>
      <c r="BX45" s="2">
        <f ca="1">BW45*2-IF(BW45*2&gt;=Solutions!$B$9,Solutions!$B$9,0)</f>
        <v>83512447161091</v>
      </c>
      <c r="BY45" s="2">
        <f ca="1">BX45*2-IF(BX45*2&gt;=Solutions!$B$9,Solutions!$B$9,0)</f>
        <v>47709176808135</v>
      </c>
      <c r="BZ45" s="2">
        <f ca="1">BY45*2-IF(BY45*2&gt;=Solutions!$B$9,Solutions!$B$9,0)</f>
        <v>95418353616270</v>
      </c>
      <c r="CA45" s="2">
        <f ca="1">BZ45*2-IF(BZ45*2&gt;=Solutions!$B$9,Solutions!$B$9,0)</f>
        <v>71520989718493</v>
      </c>
      <c r="CB45" s="2">
        <f ca="1">CA45*2-IF(CA45*2&gt;=Solutions!$B$9,Solutions!$B$9,0)</f>
        <v>23726261922939</v>
      </c>
      <c r="CC45" s="2">
        <f ca="1">CB45*2-IF(CB45*2&gt;=Solutions!$B$9,Solutions!$B$9,0)</f>
        <v>47452523845878</v>
      </c>
      <c r="CD45" s="2">
        <f ca="1">CC45*2-IF(CC45*2&gt;=Solutions!$B$9,Solutions!$B$9,0)</f>
        <v>94905047691756</v>
      </c>
      <c r="CE45" s="2">
        <f ca="1">CD45*2-IF(CD45*2&gt;=Solutions!$B$9,Solutions!$B$9,0)</f>
        <v>70494377869465</v>
      </c>
      <c r="CF45" s="2">
        <f ca="1">CE45*2-IF(CE45*2&gt;=Solutions!$B$9,Solutions!$B$9,0)</f>
        <v>21673038224883</v>
      </c>
      <c r="CG45" s="2">
        <f ca="1">CF45*2-IF(CF45*2&gt;=Solutions!$B$9,Solutions!$B$9,0)</f>
        <v>43346076449766</v>
      </c>
      <c r="CH45" s="2">
        <f ca="1">CG45*2-IF(CG45*2&gt;=Solutions!$B$9,Solutions!$B$9,0)</f>
        <v>86692152899532</v>
      </c>
      <c r="CI45" s="2">
        <f ca="1">CH45*2-IF(CH45*2&gt;=Solutions!$B$9,Solutions!$B$9,0)</f>
        <v>54068588285017</v>
      </c>
      <c r="CJ45" s="2">
        <f ca="1">CI45*2-IF(CI45*2&gt;=Solutions!$B$9,Solutions!$B$9,0)</f>
        <v>108137176570034</v>
      </c>
      <c r="CK45" s="2">
        <f ca="1">CJ45*2-IF(CJ45*2&gt;=Solutions!$B$9,Solutions!$B$9,0)</f>
        <v>96958635626021</v>
      </c>
      <c r="CL45" s="2">
        <f ca="1">CK45*2-IF(CK45*2&gt;=Solutions!$B$9,Solutions!$B$9,0)</f>
        <v>74601553737995</v>
      </c>
      <c r="CM45" s="2">
        <f ca="1">CL45*2-IF(CL45*2&gt;=Solutions!$B$9,Solutions!$B$9,0)</f>
        <v>29887389961943</v>
      </c>
      <c r="CN45" s="2">
        <f ca="1">CM45*2-IF(CM45*2&gt;=Solutions!$B$9,Solutions!$B$9,0)</f>
        <v>59774779923886</v>
      </c>
      <c r="CO45" s="2">
        <f ca="1">CN45*2-IF(CN45*2&gt;=Solutions!$B$9,Solutions!$B$9,0)</f>
        <v>233842333725</v>
      </c>
      <c r="CP45" s="2">
        <f ca="1">CO45*2-IF(CO45*2&gt;=Solutions!$B$9,Solutions!$B$9,0)</f>
        <v>467684667450</v>
      </c>
      <c r="CQ45" s="2">
        <f ca="1">CP45*2-IF(CP45*2&gt;=Solutions!$B$9,Solutions!$B$9,0)</f>
        <v>935369334900</v>
      </c>
      <c r="CR45" s="2">
        <f ca="1">CQ45*2-IF(CQ45*2&gt;=Solutions!$B$9,Solutions!$B$9,0)</f>
        <v>1870738669800</v>
      </c>
      <c r="CS45" s="2">
        <f ca="1">CR45*2-IF(CR45*2&gt;=Solutions!$B$9,Solutions!$B$9,0)</f>
        <v>3741477339600</v>
      </c>
      <c r="CT45" s="2">
        <f ca="1">CS45*2-IF(CS45*2&gt;=Solutions!$B$9,Solutions!$B$9,0)</f>
        <v>7482954679200</v>
      </c>
      <c r="CU45" s="2">
        <f ca="1">CT45*2-IF(CT45*2&gt;=Solutions!$B$9,Solutions!$B$9,0)</f>
        <v>14965909358400</v>
      </c>
      <c r="CV45" s="2">
        <f ca="1">CU45*2-IF(CU45*2&gt;=Solutions!$B$9,Solutions!$B$9,0)</f>
        <v>29931818716800</v>
      </c>
      <c r="CW45" s="2">
        <f ca="1">CV45*2-IF(CV45*2&gt;=Solutions!$B$9,Solutions!$B$9,0)</f>
        <v>59863637433600</v>
      </c>
      <c r="CX45" s="2">
        <f ca="1">CW45*2-IF(CW45*2&gt;=Solutions!$B$9,Solutions!$B$9,0)</f>
        <v>411557353153</v>
      </c>
      <c r="CY45" s="2">
        <f ca="1">CX45*2-IF(CX45*2&gt;=Solutions!$B$9,Solutions!$B$9,0)</f>
        <v>823114706306</v>
      </c>
      <c r="CZ45" s="2">
        <f ca="1">CY45*2-IF(CY45*2&gt;=Solutions!$B$9,Solutions!$B$9,0)</f>
        <v>1646229412612</v>
      </c>
      <c r="DA45" s="1">
        <f t="shared" si="104"/>
        <v>23</v>
      </c>
      <c r="DB45" s="1">
        <f ca="1">IF(ISODD(DA45),MOD(DB44+MOD(SUMPRODUCT(--ISODD(INT(C45/DD$2:DK$2)),DD45:DK45),Solutions!$B$9)+MOD(SUMPRODUCT(--ISODD(INT(C45/DL$2:DS$2)),DL45:DS45),Solutions!$B$9)+MOD(SUMPRODUCT(--ISODD(INT(C45/DT$2:EA$2)),DT45:EA45),Solutions!$B$9)+MOD(SUMPRODUCT(--ISODD(INT(C45/EB$2:EI$2)),EB45:EI45),Solutions!$B$9)+MOD(SUMPRODUCT(--ISODD(INT(C45/EJ$2:EQ$2)),EJ45:EQ45),Solutions!$B$9)+MOD(SUMPRODUCT(--ISODD(INT(C45/ER$2:EY$2)),ER45:EY45),Solutions!$B$9)+MOD(SUMPRODUCT(--ISODD(INT(C45/EZ$2:FA$2)),EZ45:FA45),Solutions!$B$9),Solutions!$B$9),DB44)</f>
        <v>71931523946856</v>
      </c>
      <c r="DC45" s="1">
        <f ca="1">IF(ISODD(DA45),MOD(MOD(SUMPRODUCT(--ISODD(INT(BB45/DD$2:DK$2)),DD45:DK45),Solutions!$B$9)+MOD(SUMPRODUCT(--ISODD(INT(BB45/DL$2:DS$2)),DL45:DS45),Solutions!$B$9)+MOD(SUMPRODUCT(--ISODD(INT(BB45/DT$2:EA$2)),DT45:EA45),Solutions!$B$9)+MOD(SUMPRODUCT(--ISODD(INT(BB45/EB$2:EI$2)),EB45:EI45),Solutions!$B$9)+MOD(SUMPRODUCT(--ISODD(INT(BB45/EJ$2:EQ$2)),EJ45:EQ45),Solutions!$B$9)+MOD(SUMPRODUCT(--ISODD(INT(BB45/ER$2:EY$2)),ER45:EY45),Solutions!$B$9)+MOD(SUMPRODUCT(--ISODD(INT(BB45/EZ$2:FA$2)),EZ45:FA45),Solutions!$B$9),Solutions!$B$9),DC44)</f>
        <v>43670899379169</v>
      </c>
      <c r="DD45" s="2">
        <f t="shared" ca="1" si="100"/>
        <v>46232997407214</v>
      </c>
      <c r="DE45" s="2">
        <f ca="1">DD45*2-IF(DD45*2&gt;=Solutions!$B$9,Solutions!$B$9,0)</f>
        <v>92465994814428</v>
      </c>
      <c r="DF45" s="2">
        <f ca="1">DE45*2-IF(DE45*2&gt;=Solutions!$B$9,Solutions!$B$9,0)</f>
        <v>65616272114809</v>
      </c>
      <c r="DG45" s="2">
        <f ca="1">DF45*2-IF(DF45*2&gt;=Solutions!$B$9,Solutions!$B$9,0)</f>
        <v>11916826715571</v>
      </c>
      <c r="DH45" s="2">
        <f ca="1">DG45*2-IF(DG45*2&gt;=Solutions!$B$9,Solutions!$B$9,0)</f>
        <v>23833653431142</v>
      </c>
      <c r="DI45" s="2">
        <f ca="1">DH45*2-IF(DH45*2&gt;=Solutions!$B$9,Solutions!$B$9,0)</f>
        <v>47667306862284</v>
      </c>
      <c r="DJ45" s="2">
        <f ca="1">DI45*2-IF(DI45*2&gt;=Solutions!$B$9,Solutions!$B$9,0)</f>
        <v>95334613724568</v>
      </c>
      <c r="DK45" s="2">
        <f ca="1">DJ45*2-IF(DJ45*2&gt;=Solutions!$B$9,Solutions!$B$9,0)</f>
        <v>71353509935089</v>
      </c>
      <c r="DL45" s="2">
        <f ca="1">DK45*2-IF(DK45*2&gt;=Solutions!$B$9,Solutions!$B$9,0)</f>
        <v>23391302356131</v>
      </c>
      <c r="DM45" s="2">
        <f ca="1">DL45*2-IF(DL45*2&gt;=Solutions!$B$9,Solutions!$B$9,0)</f>
        <v>46782604712262</v>
      </c>
      <c r="DN45" s="2">
        <f ca="1">DM45*2-IF(DM45*2&gt;=Solutions!$B$9,Solutions!$B$9,0)</f>
        <v>93565209424524</v>
      </c>
      <c r="DO45" s="2">
        <f ca="1">DN45*2-IF(DN45*2&gt;=Solutions!$B$9,Solutions!$B$9,0)</f>
        <v>67814701335001</v>
      </c>
      <c r="DP45" s="2">
        <f ca="1">DO45*2-IF(DO45*2&gt;=Solutions!$B$9,Solutions!$B$9,0)</f>
        <v>16313685155955</v>
      </c>
      <c r="DQ45" s="2">
        <f ca="1">DP45*2-IF(DP45*2&gt;=Solutions!$B$9,Solutions!$B$9,0)</f>
        <v>32627370311910</v>
      </c>
      <c r="DR45" s="2">
        <f ca="1">DQ45*2-IF(DQ45*2&gt;=Solutions!$B$9,Solutions!$B$9,0)</f>
        <v>65254740623820</v>
      </c>
      <c r="DS45" s="2">
        <f ca="1">DR45*2-IF(DR45*2&gt;=Solutions!$B$9,Solutions!$B$9,0)</f>
        <v>11193763733593</v>
      </c>
      <c r="DT45" s="2">
        <f ca="1">DS45*2-IF(DS45*2&gt;=Solutions!$B$9,Solutions!$B$9,0)</f>
        <v>22387527467186</v>
      </c>
      <c r="DU45" s="2">
        <f ca="1">DT45*2-IF(DT45*2&gt;=Solutions!$B$9,Solutions!$B$9,0)</f>
        <v>44775054934372</v>
      </c>
      <c r="DV45" s="2">
        <f ca="1">DU45*2-IF(DU45*2&gt;=Solutions!$B$9,Solutions!$B$9,0)</f>
        <v>89550109868744</v>
      </c>
      <c r="DW45" s="2">
        <f ca="1">DV45*2-IF(DV45*2&gt;=Solutions!$B$9,Solutions!$B$9,0)</f>
        <v>59784502223441</v>
      </c>
      <c r="DX45" s="2">
        <f ca="1">DW45*2-IF(DW45*2&gt;=Solutions!$B$9,Solutions!$B$9,0)</f>
        <v>253286932835</v>
      </c>
      <c r="DY45" s="2">
        <f ca="1">DX45*2-IF(DX45*2&gt;=Solutions!$B$9,Solutions!$B$9,0)</f>
        <v>506573865670</v>
      </c>
      <c r="DZ45" s="2">
        <f ca="1">DY45*2-IF(DY45*2&gt;=Solutions!$B$9,Solutions!$B$9,0)</f>
        <v>1013147731340</v>
      </c>
      <c r="EA45" s="2">
        <f ca="1">DZ45*2-IF(DZ45*2&gt;=Solutions!$B$9,Solutions!$B$9,0)</f>
        <v>2026295462680</v>
      </c>
      <c r="EB45" s="2">
        <f ca="1">EA45*2-IF(EA45*2&gt;=Solutions!$B$9,Solutions!$B$9,0)</f>
        <v>4052590925360</v>
      </c>
      <c r="EC45" s="2">
        <f ca="1">EB45*2-IF(EB45*2&gt;=Solutions!$B$9,Solutions!$B$9,0)</f>
        <v>8105181850720</v>
      </c>
      <c r="ED45" s="2">
        <f ca="1">EC45*2-IF(EC45*2&gt;=Solutions!$B$9,Solutions!$B$9,0)</f>
        <v>16210363701440</v>
      </c>
      <c r="EE45" s="2">
        <f ca="1">ED45*2-IF(ED45*2&gt;=Solutions!$B$9,Solutions!$B$9,0)</f>
        <v>32420727402880</v>
      </c>
      <c r="EF45" s="2">
        <f ca="1">EE45*2-IF(EE45*2&gt;=Solutions!$B$9,Solutions!$B$9,0)</f>
        <v>64841454805760</v>
      </c>
      <c r="EG45" s="2">
        <f ca="1">EF45*2-IF(EF45*2&gt;=Solutions!$B$9,Solutions!$B$9,0)</f>
        <v>10367192097473</v>
      </c>
      <c r="EH45" s="2">
        <f ca="1">EG45*2-IF(EG45*2&gt;=Solutions!$B$9,Solutions!$B$9,0)</f>
        <v>20734384194946</v>
      </c>
      <c r="EI45" s="2">
        <f ca="1">EH45*2-IF(EH45*2&gt;=Solutions!$B$9,Solutions!$B$9,0)</f>
        <v>41468768389892</v>
      </c>
      <c r="EJ45" s="2">
        <f ca="1">EI45*2-IF(EI45*2&gt;=Solutions!$B$9,Solutions!$B$9,0)</f>
        <v>82937536779784</v>
      </c>
      <c r="EK45" s="2">
        <f ca="1">EJ45*2-IF(EJ45*2&gt;=Solutions!$B$9,Solutions!$B$9,0)</f>
        <v>46559356045521</v>
      </c>
      <c r="EL45" s="2">
        <f ca="1">EK45*2-IF(EK45*2&gt;=Solutions!$B$9,Solutions!$B$9,0)</f>
        <v>93118712091042</v>
      </c>
      <c r="EM45" s="2">
        <f ca="1">EL45*2-IF(EL45*2&gt;=Solutions!$B$9,Solutions!$B$9,0)</f>
        <v>66921706668037</v>
      </c>
      <c r="EN45" s="2">
        <f ca="1">EM45*2-IF(EM45*2&gt;=Solutions!$B$9,Solutions!$B$9,0)</f>
        <v>14527695822027</v>
      </c>
      <c r="EO45" s="2">
        <f ca="1">EN45*2-IF(EN45*2&gt;=Solutions!$B$9,Solutions!$B$9,0)</f>
        <v>29055391644054</v>
      </c>
      <c r="EP45" s="2">
        <f ca="1">EO45*2-IF(EO45*2&gt;=Solutions!$B$9,Solutions!$B$9,0)</f>
        <v>58110783288108</v>
      </c>
      <c r="EQ45" s="2">
        <f ca="1">EP45*2-IF(EP45*2&gt;=Solutions!$B$9,Solutions!$B$9,0)</f>
        <v>116221566576216</v>
      </c>
      <c r="ER45" s="2">
        <f ca="1">EQ45*2-IF(EQ45*2&gt;=Solutions!$B$9,Solutions!$B$9,0)</f>
        <v>113127415638385</v>
      </c>
      <c r="ES45" s="2">
        <f ca="1">ER45*2-IF(ER45*2&gt;=Solutions!$B$9,Solutions!$B$9,0)</f>
        <v>106939113762723</v>
      </c>
      <c r="ET45" s="2">
        <f ca="1">ES45*2-IF(ES45*2&gt;=Solutions!$B$9,Solutions!$B$9,0)</f>
        <v>94562510011399</v>
      </c>
      <c r="EU45" s="2">
        <f ca="1">ET45*2-IF(ET45*2&gt;=Solutions!$B$9,Solutions!$B$9,0)</f>
        <v>69809302508751</v>
      </c>
      <c r="EV45" s="2">
        <f ca="1">EU45*2-IF(EU45*2&gt;=Solutions!$B$9,Solutions!$B$9,0)</f>
        <v>20302887503455</v>
      </c>
      <c r="EW45" s="2">
        <f ca="1">EV45*2-IF(EV45*2&gt;=Solutions!$B$9,Solutions!$B$9,0)</f>
        <v>40605775006910</v>
      </c>
      <c r="EX45" s="2">
        <f ca="1">EW45*2-IF(EW45*2&gt;=Solutions!$B$9,Solutions!$B$9,0)</f>
        <v>81211550013820</v>
      </c>
      <c r="EY45" s="2">
        <f ca="1">EX45*2-IF(EX45*2&gt;=Solutions!$B$9,Solutions!$B$9,0)</f>
        <v>43107382513593</v>
      </c>
      <c r="EZ45" s="2">
        <f ca="1">EY45*2-IF(EY45*2&gt;=Solutions!$B$9,Solutions!$B$9,0)</f>
        <v>86214765027186</v>
      </c>
      <c r="FA45" s="2">
        <f ca="1">EZ45*2-IF(EZ45*2&gt;=Solutions!$B$9,Solutions!$B$9,0)</f>
        <v>53113812540325</v>
      </c>
    </row>
    <row r="46" spans="1:157">
      <c r="A46" s="1">
        <v>43</v>
      </c>
      <c r="B46" s="1">
        <f t="shared" si="101"/>
        <v>8796093022208</v>
      </c>
      <c r="C46" s="1">
        <f ca="1">MOD(MOD(SUMPRODUCT(--ISODD(INT(C45/D$2:K$2)),D46:K46),Solutions!$B$9)+MOD(SUMPRODUCT(--ISODD(INT(C45/L$2:S$2)),L46:S46),Solutions!$B$9)+MOD(SUMPRODUCT(--ISODD(INT(C45/T$2:AA$2)),T46:AA46),Solutions!$B$9)+MOD(SUMPRODUCT(--ISODD(INT(C45/AB$2:AI$2)),AB46:AI46),Solutions!$B$9)+MOD(SUMPRODUCT(--ISODD(INT(C45/AJ$2:AQ$2)),AJ46:AQ46),Solutions!$B$9)+MOD(SUMPRODUCT(--ISODD(INT(C45/AR$2:AY$2)),AR46:AY46),Solutions!$B$9)+MOD(SUMPRODUCT(--ISODD(INT(C45/AZ$2:BA$2)),AZ46:BA46),Solutions!$B$9),Solutions!$B$9)</f>
        <v>18972967391077</v>
      </c>
      <c r="D46" s="2">
        <f t="shared" ca="1" si="102"/>
        <v>112069514120119</v>
      </c>
      <c r="E46" s="2">
        <f ca="1">D46*2-IF(D46*2&gt;=Solutions!$B$9,Solutions!$B$9,0)</f>
        <v>104823310726191</v>
      </c>
      <c r="F46" s="2">
        <f ca="1">E46*2-IF(E46*2&gt;=Solutions!$B$9,Solutions!$B$9,0)</f>
        <v>90330903938335</v>
      </c>
      <c r="G46" s="2">
        <f ca="1">F46*2-IF(F46*2&gt;=Solutions!$B$9,Solutions!$B$9,0)</f>
        <v>61346090362623</v>
      </c>
      <c r="H46" s="2">
        <f ca="1">G46*2-IF(G46*2&gt;=Solutions!$B$9,Solutions!$B$9,0)</f>
        <v>3376463211199</v>
      </c>
      <c r="I46" s="2">
        <f ca="1">H46*2-IF(H46*2&gt;=Solutions!$B$9,Solutions!$B$9,0)</f>
        <v>6752926422398</v>
      </c>
      <c r="J46" s="2">
        <f ca="1">I46*2-IF(I46*2&gt;=Solutions!$B$9,Solutions!$B$9,0)</f>
        <v>13505852844796</v>
      </c>
      <c r="K46" s="2">
        <f ca="1">J46*2-IF(J46*2&gt;=Solutions!$B$9,Solutions!$B$9,0)</f>
        <v>27011705689592</v>
      </c>
      <c r="L46" s="2">
        <f ca="1">K46*2-IF(K46*2&gt;=Solutions!$B$9,Solutions!$B$9,0)</f>
        <v>54023411379184</v>
      </c>
      <c r="M46" s="2">
        <f ca="1">L46*2-IF(L46*2&gt;=Solutions!$B$9,Solutions!$B$9,0)</f>
        <v>108046822758368</v>
      </c>
      <c r="N46" s="2">
        <f ca="1">M46*2-IF(M46*2&gt;=Solutions!$B$9,Solutions!$B$9,0)</f>
        <v>96777928002689</v>
      </c>
      <c r="O46" s="2">
        <f ca="1">N46*2-IF(N46*2&gt;=Solutions!$B$9,Solutions!$B$9,0)</f>
        <v>74240138491331</v>
      </c>
      <c r="P46" s="2">
        <f ca="1">O46*2-IF(O46*2&gt;=Solutions!$B$9,Solutions!$B$9,0)</f>
        <v>29164559468615</v>
      </c>
      <c r="Q46" s="2">
        <f ca="1">P46*2-IF(P46*2&gt;=Solutions!$B$9,Solutions!$B$9,0)</f>
        <v>58329118937230</v>
      </c>
      <c r="R46" s="2">
        <f ca="1">Q46*2-IF(Q46*2&gt;=Solutions!$B$9,Solutions!$B$9,0)</f>
        <v>116658237874460</v>
      </c>
      <c r="S46" s="2">
        <f ca="1">R46*2-IF(R46*2&gt;=Solutions!$B$9,Solutions!$B$9,0)</f>
        <v>114000758234873</v>
      </c>
      <c r="T46" s="2">
        <f ca="1">S46*2-IF(S46*2&gt;=Solutions!$B$9,Solutions!$B$9,0)</f>
        <v>108685798955699</v>
      </c>
      <c r="U46" s="2">
        <f ca="1">T46*2-IF(T46*2&gt;=Solutions!$B$9,Solutions!$B$9,0)</f>
        <v>98055880397351</v>
      </c>
      <c r="V46" s="2">
        <f ca="1">U46*2-IF(U46*2&gt;=Solutions!$B$9,Solutions!$B$9,0)</f>
        <v>76796043280655</v>
      </c>
      <c r="W46" s="2">
        <f ca="1">V46*2-IF(V46*2&gt;=Solutions!$B$9,Solutions!$B$9,0)</f>
        <v>34276369047263</v>
      </c>
      <c r="X46" s="2">
        <f ca="1">W46*2-IF(W46*2&gt;=Solutions!$B$9,Solutions!$B$9,0)</f>
        <v>68552738094526</v>
      </c>
      <c r="Y46" s="2">
        <f ca="1">X46*2-IF(X46*2&gt;=Solutions!$B$9,Solutions!$B$9,0)</f>
        <v>17789758675005</v>
      </c>
      <c r="Z46" s="2">
        <f ca="1">Y46*2-IF(Y46*2&gt;=Solutions!$B$9,Solutions!$B$9,0)</f>
        <v>35579517350010</v>
      </c>
      <c r="AA46" s="2">
        <f ca="1">Z46*2-IF(Z46*2&gt;=Solutions!$B$9,Solutions!$B$9,0)</f>
        <v>71159034700020</v>
      </c>
      <c r="AB46" s="2">
        <f ca="1">AA46*2-IF(AA46*2&gt;=Solutions!$B$9,Solutions!$B$9,0)</f>
        <v>23002351885993</v>
      </c>
      <c r="AC46" s="2">
        <f ca="1">AB46*2-IF(AB46*2&gt;=Solutions!$B$9,Solutions!$B$9,0)</f>
        <v>46004703771986</v>
      </c>
      <c r="AD46" s="2">
        <f ca="1">AC46*2-IF(AC46*2&gt;=Solutions!$B$9,Solutions!$B$9,0)</f>
        <v>92009407543972</v>
      </c>
      <c r="AE46" s="2">
        <f ca="1">AD46*2-IF(AD46*2&gt;=Solutions!$B$9,Solutions!$B$9,0)</f>
        <v>64703097573897</v>
      </c>
      <c r="AF46" s="2">
        <f ca="1">AE46*2-IF(AE46*2&gt;=Solutions!$B$9,Solutions!$B$9,0)</f>
        <v>10090477633747</v>
      </c>
      <c r="AG46" s="2">
        <f ca="1">AF46*2-IF(AF46*2&gt;=Solutions!$B$9,Solutions!$B$9,0)</f>
        <v>20180955267494</v>
      </c>
      <c r="AH46" s="2">
        <f ca="1">AG46*2-IF(AG46*2&gt;=Solutions!$B$9,Solutions!$B$9,0)</f>
        <v>40361910534988</v>
      </c>
      <c r="AI46" s="2">
        <f ca="1">AH46*2-IF(AH46*2&gt;=Solutions!$B$9,Solutions!$B$9,0)</f>
        <v>80723821069976</v>
      </c>
      <c r="AJ46" s="2">
        <f ca="1">AI46*2-IF(AI46*2&gt;=Solutions!$B$9,Solutions!$B$9,0)</f>
        <v>42131924625905</v>
      </c>
      <c r="AK46" s="2">
        <f ca="1">AJ46*2-IF(AJ46*2&gt;=Solutions!$B$9,Solutions!$B$9,0)</f>
        <v>84263849251810</v>
      </c>
      <c r="AL46" s="2">
        <f ca="1">AK46*2-IF(AK46*2&gt;=Solutions!$B$9,Solutions!$B$9,0)</f>
        <v>49211980989573</v>
      </c>
      <c r="AM46" s="2">
        <f ca="1">AL46*2-IF(AL46*2&gt;=Solutions!$B$9,Solutions!$B$9,0)</f>
        <v>98423961979146</v>
      </c>
      <c r="AN46" s="2">
        <f ca="1">AM46*2-IF(AM46*2&gt;=Solutions!$B$9,Solutions!$B$9,0)</f>
        <v>77532206444245</v>
      </c>
      <c r="AO46" s="2">
        <f ca="1">AN46*2-IF(AN46*2&gt;=Solutions!$B$9,Solutions!$B$9,0)</f>
        <v>35748695374443</v>
      </c>
      <c r="AP46" s="2">
        <f ca="1">AO46*2-IF(AO46*2&gt;=Solutions!$B$9,Solutions!$B$9,0)</f>
        <v>71497390748886</v>
      </c>
      <c r="AQ46" s="2">
        <f ca="1">AP46*2-IF(AP46*2&gt;=Solutions!$B$9,Solutions!$B$9,0)</f>
        <v>23679063983725</v>
      </c>
      <c r="AR46" s="2">
        <f ca="1">AQ46*2-IF(AQ46*2&gt;=Solutions!$B$9,Solutions!$B$9,0)</f>
        <v>47358127967450</v>
      </c>
      <c r="AS46" s="2">
        <f ca="1">AR46*2-IF(AR46*2&gt;=Solutions!$B$9,Solutions!$B$9,0)</f>
        <v>94716255934900</v>
      </c>
      <c r="AT46" s="2">
        <f ca="1">AS46*2-IF(AS46*2&gt;=Solutions!$B$9,Solutions!$B$9,0)</f>
        <v>70116794355753</v>
      </c>
      <c r="AU46" s="2">
        <f ca="1">AT46*2-IF(AT46*2&gt;=Solutions!$B$9,Solutions!$B$9,0)</f>
        <v>20917871197459</v>
      </c>
      <c r="AV46" s="2">
        <f ca="1">AU46*2-IF(AU46*2&gt;=Solutions!$B$9,Solutions!$B$9,0)</f>
        <v>41835742394918</v>
      </c>
      <c r="AW46" s="2">
        <f ca="1">AV46*2-IF(AV46*2&gt;=Solutions!$B$9,Solutions!$B$9,0)</f>
        <v>83671484789836</v>
      </c>
      <c r="AX46" s="2">
        <f ca="1">AW46*2-IF(AW46*2&gt;=Solutions!$B$9,Solutions!$B$9,0)</f>
        <v>48027252065625</v>
      </c>
      <c r="AY46" s="2">
        <f ca="1">AX46*2-IF(AX46*2&gt;=Solutions!$B$9,Solutions!$B$9,0)</f>
        <v>96054504131250</v>
      </c>
      <c r="AZ46" s="2">
        <f ca="1">AY46*2-IF(AY46*2&gt;=Solutions!$B$9,Solutions!$B$9,0)</f>
        <v>72793290748453</v>
      </c>
      <c r="BA46" s="2">
        <f ca="1">AZ46*2-IF(AZ46*2&gt;=Solutions!$B$9,Solutions!$B$9,0)</f>
        <v>26270863982859</v>
      </c>
      <c r="BB46" s="1">
        <f ca="1">MOD(MOD(SUMPRODUCT(--ISODD(INT(BB45/BC$2:BJ$2)),BC46:BJ46),Solutions!$B$9)+MOD(SUMPRODUCT(--ISODD(INT(BB45/BK$2:BR$2)),BK46:BR46),Solutions!$B$9)+MOD(SUMPRODUCT(--ISODD(INT(BB45/BS$2:BZ$2)),BS46:BZ46),Solutions!$B$9)+MOD(SUMPRODUCT(--ISODD(INT(BB45/CA$2:CH$2)),CA46:CH46),Solutions!$B$9)+MOD(SUMPRODUCT(--ISODD(INT(BB45/CI$2:CP$2)),CI46:CP46),Solutions!$B$9)+MOD(SUMPRODUCT(--ISODD(INT(BB45/CQ$2:CX$2)),CQ46:CX46),Solutions!$B$9)+MOD(SUMPRODUCT(--ISODD(INT(BB45/CY$2:CZ$2)),CY46:CZ46),Solutions!$B$9),Solutions!$B$9)</f>
        <v>19068185261111</v>
      </c>
      <c r="BC46" s="2">
        <f t="shared" ca="1" si="103"/>
        <v>112069514120118</v>
      </c>
      <c r="BD46" s="2">
        <f ca="1">BC46*2-IF(BC46*2&gt;=Solutions!$B$9,Solutions!$B$9,0)</f>
        <v>104823310726189</v>
      </c>
      <c r="BE46" s="2">
        <f ca="1">BD46*2-IF(BD46*2&gt;=Solutions!$B$9,Solutions!$B$9,0)</f>
        <v>90330903938331</v>
      </c>
      <c r="BF46" s="2">
        <f ca="1">BE46*2-IF(BE46*2&gt;=Solutions!$B$9,Solutions!$B$9,0)</f>
        <v>61346090362615</v>
      </c>
      <c r="BG46" s="2">
        <f ca="1">BF46*2-IF(BF46*2&gt;=Solutions!$B$9,Solutions!$B$9,0)</f>
        <v>3376463211183</v>
      </c>
      <c r="BH46" s="2">
        <f ca="1">BG46*2-IF(BG46*2&gt;=Solutions!$B$9,Solutions!$B$9,0)</f>
        <v>6752926422366</v>
      </c>
      <c r="BI46" s="2">
        <f ca="1">BH46*2-IF(BH46*2&gt;=Solutions!$B$9,Solutions!$B$9,0)</f>
        <v>13505852844732</v>
      </c>
      <c r="BJ46" s="2">
        <f ca="1">BI46*2-IF(BI46*2&gt;=Solutions!$B$9,Solutions!$B$9,0)</f>
        <v>27011705689464</v>
      </c>
      <c r="BK46" s="2">
        <f ca="1">BJ46*2-IF(BJ46*2&gt;=Solutions!$B$9,Solutions!$B$9,0)</f>
        <v>54023411378928</v>
      </c>
      <c r="BL46" s="2">
        <f ca="1">BK46*2-IF(BK46*2&gt;=Solutions!$B$9,Solutions!$B$9,0)</f>
        <v>108046822757856</v>
      </c>
      <c r="BM46" s="2">
        <f ca="1">BL46*2-IF(BL46*2&gt;=Solutions!$B$9,Solutions!$B$9,0)</f>
        <v>96777928001665</v>
      </c>
      <c r="BN46" s="2">
        <f ca="1">BM46*2-IF(BM46*2&gt;=Solutions!$B$9,Solutions!$B$9,0)</f>
        <v>74240138489283</v>
      </c>
      <c r="BO46" s="2">
        <f ca="1">BN46*2-IF(BN46*2&gt;=Solutions!$B$9,Solutions!$B$9,0)</f>
        <v>29164559464519</v>
      </c>
      <c r="BP46" s="2">
        <f ca="1">BO46*2-IF(BO46*2&gt;=Solutions!$B$9,Solutions!$B$9,0)</f>
        <v>58329118929038</v>
      </c>
      <c r="BQ46" s="2">
        <f ca="1">BP46*2-IF(BP46*2&gt;=Solutions!$B$9,Solutions!$B$9,0)</f>
        <v>116658237858076</v>
      </c>
      <c r="BR46" s="2">
        <f ca="1">BQ46*2-IF(BQ46*2&gt;=Solutions!$B$9,Solutions!$B$9,0)</f>
        <v>114000758202105</v>
      </c>
      <c r="BS46" s="2">
        <f ca="1">BR46*2-IF(BR46*2&gt;=Solutions!$B$9,Solutions!$B$9,0)</f>
        <v>108685798890163</v>
      </c>
      <c r="BT46" s="2">
        <f ca="1">BS46*2-IF(BS46*2&gt;=Solutions!$B$9,Solutions!$B$9,0)</f>
        <v>98055880266279</v>
      </c>
      <c r="BU46" s="2">
        <f ca="1">BT46*2-IF(BT46*2&gt;=Solutions!$B$9,Solutions!$B$9,0)</f>
        <v>76796043018511</v>
      </c>
      <c r="BV46" s="2">
        <f ca="1">BU46*2-IF(BU46*2&gt;=Solutions!$B$9,Solutions!$B$9,0)</f>
        <v>34276368522975</v>
      </c>
      <c r="BW46" s="2">
        <f ca="1">BV46*2-IF(BV46*2&gt;=Solutions!$B$9,Solutions!$B$9,0)</f>
        <v>68552737045950</v>
      </c>
      <c r="BX46" s="2">
        <f ca="1">BW46*2-IF(BW46*2&gt;=Solutions!$B$9,Solutions!$B$9,0)</f>
        <v>17789756577853</v>
      </c>
      <c r="BY46" s="2">
        <f ca="1">BX46*2-IF(BX46*2&gt;=Solutions!$B$9,Solutions!$B$9,0)</f>
        <v>35579513155706</v>
      </c>
      <c r="BZ46" s="2">
        <f ca="1">BY46*2-IF(BY46*2&gt;=Solutions!$B$9,Solutions!$B$9,0)</f>
        <v>71159026311412</v>
      </c>
      <c r="CA46" s="2">
        <f ca="1">BZ46*2-IF(BZ46*2&gt;=Solutions!$B$9,Solutions!$B$9,0)</f>
        <v>23002335108777</v>
      </c>
      <c r="CB46" s="2">
        <f ca="1">CA46*2-IF(CA46*2&gt;=Solutions!$B$9,Solutions!$B$9,0)</f>
        <v>46004670217554</v>
      </c>
      <c r="CC46" s="2">
        <f ca="1">CB46*2-IF(CB46*2&gt;=Solutions!$B$9,Solutions!$B$9,0)</f>
        <v>92009340435108</v>
      </c>
      <c r="CD46" s="2">
        <f ca="1">CC46*2-IF(CC46*2&gt;=Solutions!$B$9,Solutions!$B$9,0)</f>
        <v>64702963356169</v>
      </c>
      <c r="CE46" s="2">
        <f ca="1">CD46*2-IF(CD46*2&gt;=Solutions!$B$9,Solutions!$B$9,0)</f>
        <v>10090209198291</v>
      </c>
      <c r="CF46" s="2">
        <f ca="1">CE46*2-IF(CE46*2&gt;=Solutions!$B$9,Solutions!$B$9,0)</f>
        <v>20180418396582</v>
      </c>
      <c r="CG46" s="2">
        <f ca="1">CF46*2-IF(CF46*2&gt;=Solutions!$B$9,Solutions!$B$9,0)</f>
        <v>40360836793164</v>
      </c>
      <c r="CH46" s="2">
        <f ca="1">CG46*2-IF(CG46*2&gt;=Solutions!$B$9,Solutions!$B$9,0)</f>
        <v>80721673586328</v>
      </c>
      <c r="CI46" s="2">
        <f ca="1">CH46*2-IF(CH46*2&gt;=Solutions!$B$9,Solutions!$B$9,0)</f>
        <v>42127629658609</v>
      </c>
      <c r="CJ46" s="2">
        <f ca="1">CI46*2-IF(CI46*2&gt;=Solutions!$B$9,Solutions!$B$9,0)</f>
        <v>84255259317218</v>
      </c>
      <c r="CK46" s="2">
        <f ca="1">CJ46*2-IF(CJ46*2&gt;=Solutions!$B$9,Solutions!$B$9,0)</f>
        <v>49194801120389</v>
      </c>
      <c r="CL46" s="2">
        <f ca="1">CK46*2-IF(CK46*2&gt;=Solutions!$B$9,Solutions!$B$9,0)</f>
        <v>98389602240778</v>
      </c>
      <c r="CM46" s="2">
        <f ca="1">CL46*2-IF(CL46*2&gt;=Solutions!$B$9,Solutions!$B$9,0)</f>
        <v>77463486967509</v>
      </c>
      <c r="CN46" s="2">
        <f ca="1">CM46*2-IF(CM46*2&gt;=Solutions!$B$9,Solutions!$B$9,0)</f>
        <v>35611256420971</v>
      </c>
      <c r="CO46" s="2">
        <f ca="1">CN46*2-IF(CN46*2&gt;=Solutions!$B$9,Solutions!$B$9,0)</f>
        <v>71222512841942</v>
      </c>
      <c r="CP46" s="2">
        <f ca="1">CO46*2-IF(CO46*2&gt;=Solutions!$B$9,Solutions!$B$9,0)</f>
        <v>23129308169837</v>
      </c>
      <c r="CQ46" s="2">
        <f ca="1">CP46*2-IF(CP46*2&gt;=Solutions!$B$9,Solutions!$B$9,0)</f>
        <v>46258616339674</v>
      </c>
      <c r="CR46" s="2">
        <f ca="1">CQ46*2-IF(CQ46*2&gt;=Solutions!$B$9,Solutions!$B$9,0)</f>
        <v>92517232679348</v>
      </c>
      <c r="CS46" s="2">
        <f ca="1">CR46*2-IF(CR46*2&gt;=Solutions!$B$9,Solutions!$B$9,0)</f>
        <v>65718747844649</v>
      </c>
      <c r="CT46" s="2">
        <f ca="1">CS46*2-IF(CS46*2&gt;=Solutions!$B$9,Solutions!$B$9,0)</f>
        <v>12121778175251</v>
      </c>
      <c r="CU46" s="2">
        <f ca="1">CT46*2-IF(CT46*2&gt;=Solutions!$B$9,Solutions!$B$9,0)</f>
        <v>24243556350502</v>
      </c>
      <c r="CV46" s="2">
        <f ca="1">CU46*2-IF(CU46*2&gt;=Solutions!$B$9,Solutions!$B$9,0)</f>
        <v>48487112701004</v>
      </c>
      <c r="CW46" s="2">
        <f ca="1">CV46*2-IF(CV46*2&gt;=Solutions!$B$9,Solutions!$B$9,0)</f>
        <v>96974225402008</v>
      </c>
      <c r="CX46" s="2">
        <f ca="1">CW46*2-IF(CW46*2&gt;=Solutions!$B$9,Solutions!$B$9,0)</f>
        <v>74632733289969</v>
      </c>
      <c r="CY46" s="2">
        <f ca="1">CX46*2-IF(CX46*2&gt;=Solutions!$B$9,Solutions!$B$9,0)</f>
        <v>29949749065891</v>
      </c>
      <c r="CZ46" s="2">
        <f ca="1">CY46*2-IF(CY46*2&gt;=Solutions!$B$9,Solutions!$B$9,0)</f>
        <v>59899498131782</v>
      </c>
      <c r="DA46" s="1">
        <f t="shared" si="104"/>
        <v>11</v>
      </c>
      <c r="DB46" s="1">
        <f ca="1">IF(ISODD(DA46),MOD(DB45+MOD(SUMPRODUCT(--ISODD(INT(C46/DD$2:DK$2)),DD46:DK46),Solutions!$B$9)+MOD(SUMPRODUCT(--ISODD(INT(C46/DL$2:DS$2)),DL46:DS46),Solutions!$B$9)+MOD(SUMPRODUCT(--ISODD(INT(C46/DT$2:EA$2)),DT46:EA46),Solutions!$B$9)+MOD(SUMPRODUCT(--ISODD(INT(C46/EB$2:EI$2)),EB46:EI46),Solutions!$B$9)+MOD(SUMPRODUCT(--ISODD(INT(C46/EJ$2:EQ$2)),EJ46:EQ46),Solutions!$B$9)+MOD(SUMPRODUCT(--ISODD(INT(C46/ER$2:EY$2)),ER46:EY46),Solutions!$B$9)+MOD(SUMPRODUCT(--ISODD(INT(C46/EZ$2:FA$2)),EZ46:FA46),Solutions!$B$9),Solutions!$B$9),DB45)</f>
        <v>102239047151526</v>
      </c>
      <c r="DC46" s="1">
        <f ca="1">IF(ISODD(DA46),MOD(MOD(SUMPRODUCT(--ISODD(INT(BB46/DD$2:DK$2)),DD46:DK46),Solutions!$B$9)+MOD(SUMPRODUCT(--ISODD(INT(BB46/DL$2:DS$2)),DL46:DS46),Solutions!$B$9)+MOD(SUMPRODUCT(--ISODD(INT(BB46/DT$2:EA$2)),DT46:EA46),Solutions!$B$9)+MOD(SUMPRODUCT(--ISODD(INT(BB46/EB$2:EI$2)),EB46:EI46),Solutions!$B$9)+MOD(SUMPRODUCT(--ISODD(INT(BB46/EJ$2:EQ$2)),EJ46:EQ46),Solutions!$B$9)+MOD(SUMPRODUCT(--ISODD(INT(BB46/ER$2:EY$2)),ER46:EY46),Solutions!$B$9)+MOD(SUMPRODUCT(--ISODD(INT(BB46/EZ$2:FA$2)),EZ46:FA46),Solutions!$B$9),Solutions!$B$9),DC45)</f>
        <v>85088686040110</v>
      </c>
      <c r="DD46" s="2">
        <f t="shared" ca="1" si="100"/>
        <v>43670899379169</v>
      </c>
      <c r="DE46" s="2">
        <f ca="1">DD46*2-IF(DD46*2&gt;=Solutions!$B$9,Solutions!$B$9,0)</f>
        <v>87341798758338</v>
      </c>
      <c r="DF46" s="2">
        <f ca="1">DE46*2-IF(DE46*2&gt;=Solutions!$B$9,Solutions!$B$9,0)</f>
        <v>55367880002629</v>
      </c>
      <c r="DG46" s="2">
        <f ca="1">DF46*2-IF(DF46*2&gt;=Solutions!$B$9,Solutions!$B$9,0)</f>
        <v>110735760005258</v>
      </c>
      <c r="DH46" s="2">
        <f ca="1">DG46*2-IF(DG46*2&gt;=Solutions!$B$9,Solutions!$B$9,0)</f>
        <v>102155802496469</v>
      </c>
      <c r="DI46" s="2">
        <f ca="1">DH46*2-IF(DH46*2&gt;=Solutions!$B$9,Solutions!$B$9,0)</f>
        <v>84995887478891</v>
      </c>
      <c r="DJ46" s="2">
        <f ca="1">DI46*2-IF(DI46*2&gt;=Solutions!$B$9,Solutions!$B$9,0)</f>
        <v>50676057443735</v>
      </c>
      <c r="DK46" s="2">
        <f ca="1">DJ46*2-IF(DJ46*2&gt;=Solutions!$B$9,Solutions!$B$9,0)</f>
        <v>101352114887470</v>
      </c>
      <c r="DL46" s="2">
        <f ca="1">DK46*2-IF(DK46*2&gt;=Solutions!$B$9,Solutions!$B$9,0)</f>
        <v>83388512260893</v>
      </c>
      <c r="DM46" s="2">
        <f ca="1">DL46*2-IF(DL46*2&gt;=Solutions!$B$9,Solutions!$B$9,0)</f>
        <v>47461307007739</v>
      </c>
      <c r="DN46" s="2">
        <f ca="1">DM46*2-IF(DM46*2&gt;=Solutions!$B$9,Solutions!$B$9,0)</f>
        <v>94922614015478</v>
      </c>
      <c r="DO46" s="2">
        <f ca="1">DN46*2-IF(DN46*2&gt;=Solutions!$B$9,Solutions!$B$9,0)</f>
        <v>70529510516909</v>
      </c>
      <c r="DP46" s="2">
        <f ca="1">DO46*2-IF(DO46*2&gt;=Solutions!$B$9,Solutions!$B$9,0)</f>
        <v>21743303519771</v>
      </c>
      <c r="DQ46" s="2">
        <f ca="1">DP46*2-IF(DP46*2&gt;=Solutions!$B$9,Solutions!$B$9,0)</f>
        <v>43486607039542</v>
      </c>
      <c r="DR46" s="2">
        <f ca="1">DQ46*2-IF(DQ46*2&gt;=Solutions!$B$9,Solutions!$B$9,0)</f>
        <v>86973214079084</v>
      </c>
      <c r="DS46" s="2">
        <f ca="1">DR46*2-IF(DR46*2&gt;=Solutions!$B$9,Solutions!$B$9,0)</f>
        <v>54630710644121</v>
      </c>
      <c r="DT46" s="2">
        <f ca="1">DS46*2-IF(DS46*2&gt;=Solutions!$B$9,Solutions!$B$9,0)</f>
        <v>109261421288242</v>
      </c>
      <c r="DU46" s="2">
        <f ca="1">DT46*2-IF(DT46*2&gt;=Solutions!$B$9,Solutions!$B$9,0)</f>
        <v>99207125062437</v>
      </c>
      <c r="DV46" s="2">
        <f ca="1">DU46*2-IF(DU46*2&gt;=Solutions!$B$9,Solutions!$B$9,0)</f>
        <v>79098532610827</v>
      </c>
      <c r="DW46" s="2">
        <f ca="1">DV46*2-IF(DV46*2&gt;=Solutions!$B$9,Solutions!$B$9,0)</f>
        <v>38881347707607</v>
      </c>
      <c r="DX46" s="2">
        <f ca="1">DW46*2-IF(DW46*2&gt;=Solutions!$B$9,Solutions!$B$9,0)</f>
        <v>77762695415214</v>
      </c>
      <c r="DY46" s="2">
        <f ca="1">DX46*2-IF(DX46*2&gt;=Solutions!$B$9,Solutions!$B$9,0)</f>
        <v>36209673316381</v>
      </c>
      <c r="DZ46" s="2">
        <f ca="1">DY46*2-IF(DY46*2&gt;=Solutions!$B$9,Solutions!$B$9,0)</f>
        <v>72419346632762</v>
      </c>
      <c r="EA46" s="2">
        <f ca="1">DZ46*2-IF(DZ46*2&gt;=Solutions!$B$9,Solutions!$B$9,0)</f>
        <v>25522975751477</v>
      </c>
      <c r="EB46" s="2">
        <f ca="1">EA46*2-IF(EA46*2&gt;=Solutions!$B$9,Solutions!$B$9,0)</f>
        <v>51045951502954</v>
      </c>
      <c r="EC46" s="2">
        <f ca="1">EB46*2-IF(EB46*2&gt;=Solutions!$B$9,Solutions!$B$9,0)</f>
        <v>102091903005908</v>
      </c>
      <c r="ED46" s="2">
        <f ca="1">EC46*2-IF(EC46*2&gt;=Solutions!$B$9,Solutions!$B$9,0)</f>
        <v>84868088497769</v>
      </c>
      <c r="EE46" s="2">
        <f ca="1">ED46*2-IF(ED46*2&gt;=Solutions!$B$9,Solutions!$B$9,0)</f>
        <v>50420459481491</v>
      </c>
      <c r="EF46" s="2">
        <f ca="1">EE46*2-IF(EE46*2&gt;=Solutions!$B$9,Solutions!$B$9,0)</f>
        <v>100840918962982</v>
      </c>
      <c r="EG46" s="2">
        <f ca="1">EF46*2-IF(EF46*2&gt;=Solutions!$B$9,Solutions!$B$9,0)</f>
        <v>82366120411917</v>
      </c>
      <c r="EH46" s="2">
        <f ca="1">EG46*2-IF(EG46*2&gt;=Solutions!$B$9,Solutions!$B$9,0)</f>
        <v>45416523309787</v>
      </c>
      <c r="EI46" s="2">
        <f ca="1">EH46*2-IF(EH46*2&gt;=Solutions!$B$9,Solutions!$B$9,0)</f>
        <v>90833046619574</v>
      </c>
      <c r="EJ46" s="2">
        <f ca="1">EI46*2-IF(EI46*2&gt;=Solutions!$B$9,Solutions!$B$9,0)</f>
        <v>62350375725101</v>
      </c>
      <c r="EK46" s="2">
        <f ca="1">EJ46*2-IF(EJ46*2&gt;=Solutions!$B$9,Solutions!$B$9,0)</f>
        <v>5385033936155</v>
      </c>
      <c r="EL46" s="2">
        <f ca="1">EK46*2-IF(EK46*2&gt;=Solutions!$B$9,Solutions!$B$9,0)</f>
        <v>10770067872310</v>
      </c>
      <c r="EM46" s="2">
        <f ca="1">EL46*2-IF(EL46*2&gt;=Solutions!$B$9,Solutions!$B$9,0)</f>
        <v>21540135744620</v>
      </c>
      <c r="EN46" s="2">
        <f ca="1">EM46*2-IF(EM46*2&gt;=Solutions!$B$9,Solutions!$B$9,0)</f>
        <v>43080271489240</v>
      </c>
      <c r="EO46" s="2">
        <f ca="1">EN46*2-IF(EN46*2&gt;=Solutions!$B$9,Solutions!$B$9,0)</f>
        <v>86160542978480</v>
      </c>
      <c r="EP46" s="2">
        <f ca="1">EO46*2-IF(EO46*2&gt;=Solutions!$B$9,Solutions!$B$9,0)</f>
        <v>53005368442913</v>
      </c>
      <c r="EQ46" s="2">
        <f ca="1">EP46*2-IF(EP46*2&gt;=Solutions!$B$9,Solutions!$B$9,0)</f>
        <v>106010736885826</v>
      </c>
      <c r="ER46" s="2">
        <f ca="1">EQ46*2-IF(EQ46*2&gt;=Solutions!$B$9,Solutions!$B$9,0)</f>
        <v>92705756257605</v>
      </c>
      <c r="ES46" s="2">
        <f ca="1">ER46*2-IF(ER46*2&gt;=Solutions!$B$9,Solutions!$B$9,0)</f>
        <v>66095795001163</v>
      </c>
      <c r="ET46" s="2">
        <f ca="1">ES46*2-IF(ES46*2&gt;=Solutions!$B$9,Solutions!$B$9,0)</f>
        <v>12875872488279</v>
      </c>
      <c r="EU46" s="2">
        <f ca="1">ET46*2-IF(ET46*2&gt;=Solutions!$B$9,Solutions!$B$9,0)</f>
        <v>25751744976558</v>
      </c>
      <c r="EV46" s="2">
        <f ca="1">EU46*2-IF(EU46*2&gt;=Solutions!$B$9,Solutions!$B$9,0)</f>
        <v>51503489953116</v>
      </c>
      <c r="EW46" s="2">
        <f ca="1">EV46*2-IF(EV46*2&gt;=Solutions!$B$9,Solutions!$B$9,0)</f>
        <v>103006979906232</v>
      </c>
      <c r="EX46" s="2">
        <f ca="1">EW46*2-IF(EW46*2&gt;=Solutions!$B$9,Solutions!$B$9,0)</f>
        <v>86698242298417</v>
      </c>
      <c r="EY46" s="2">
        <f ca="1">EX46*2-IF(EX46*2&gt;=Solutions!$B$9,Solutions!$B$9,0)</f>
        <v>54080767082787</v>
      </c>
      <c r="EZ46" s="2">
        <f ca="1">EY46*2-IF(EY46*2&gt;=Solutions!$B$9,Solutions!$B$9,0)</f>
        <v>108161534165574</v>
      </c>
      <c r="FA46" s="2">
        <f ca="1">EZ46*2-IF(EZ46*2&gt;=Solutions!$B$9,Solutions!$B$9,0)</f>
        <v>97007350817101</v>
      </c>
    </row>
    <row r="47" spans="1:157">
      <c r="A47" s="1">
        <v>44</v>
      </c>
      <c r="B47" s="1">
        <f t="shared" si="101"/>
        <v>17592186044416</v>
      </c>
      <c r="C47" s="1">
        <f ca="1">MOD(MOD(SUMPRODUCT(--ISODD(INT(C46/D$2:K$2)),D47:K47),Solutions!$B$9)+MOD(SUMPRODUCT(--ISODD(INT(C46/L$2:S$2)),L47:S47),Solutions!$B$9)+MOD(SUMPRODUCT(--ISODD(INT(C46/T$2:AA$2)),T47:AA47),Solutions!$B$9)+MOD(SUMPRODUCT(--ISODD(INT(C46/AB$2:AI$2)),AB47:AI47),Solutions!$B$9)+MOD(SUMPRODUCT(--ISODD(INT(C46/AJ$2:AQ$2)),AJ47:AQ47),Solutions!$B$9)+MOD(SUMPRODUCT(--ISODD(INT(C46/AR$2:AY$2)),AR47:AY47),Solutions!$B$9)+MOD(SUMPRODUCT(--ISODD(INT(C46/AZ$2:BA$2)),AZ47:BA47),Solutions!$B$9),Solutions!$B$9)</f>
        <v>11940286445471</v>
      </c>
      <c r="D47" s="2">
        <f t="shared" ca="1" si="102"/>
        <v>19068185261112</v>
      </c>
      <c r="E47" s="2">
        <f ca="1">D47*2-IF(D47*2&gt;=Solutions!$B$9,Solutions!$B$9,0)</f>
        <v>38136370522224</v>
      </c>
      <c r="F47" s="2">
        <f ca="1">E47*2-IF(E47*2&gt;=Solutions!$B$9,Solutions!$B$9,0)</f>
        <v>76272741044448</v>
      </c>
      <c r="G47" s="2">
        <f ca="1">F47*2-IF(F47*2&gt;=Solutions!$B$9,Solutions!$B$9,0)</f>
        <v>33229764574849</v>
      </c>
      <c r="H47" s="2">
        <f ca="1">G47*2-IF(G47*2&gt;=Solutions!$B$9,Solutions!$B$9,0)</f>
        <v>66459529149698</v>
      </c>
      <c r="I47" s="2">
        <f ca="1">H47*2-IF(H47*2&gt;=Solutions!$B$9,Solutions!$B$9,0)</f>
        <v>13603340785349</v>
      </c>
      <c r="J47" s="2">
        <f ca="1">I47*2-IF(I47*2&gt;=Solutions!$B$9,Solutions!$B$9,0)</f>
        <v>27206681570698</v>
      </c>
      <c r="K47" s="2">
        <f ca="1">J47*2-IF(J47*2&gt;=Solutions!$B$9,Solutions!$B$9,0)</f>
        <v>54413363141396</v>
      </c>
      <c r="L47" s="2">
        <f ca="1">K47*2-IF(K47*2&gt;=Solutions!$B$9,Solutions!$B$9,0)</f>
        <v>108826726282792</v>
      </c>
      <c r="M47" s="2">
        <f ca="1">L47*2-IF(L47*2&gt;=Solutions!$B$9,Solutions!$B$9,0)</f>
        <v>98337735051537</v>
      </c>
      <c r="N47" s="2">
        <f ca="1">M47*2-IF(M47*2&gt;=Solutions!$B$9,Solutions!$B$9,0)</f>
        <v>77359752589027</v>
      </c>
      <c r="O47" s="2">
        <f ca="1">N47*2-IF(N47*2&gt;=Solutions!$B$9,Solutions!$B$9,0)</f>
        <v>35403787664007</v>
      </c>
      <c r="P47" s="2">
        <f ca="1">O47*2-IF(O47*2&gt;=Solutions!$B$9,Solutions!$B$9,0)</f>
        <v>70807575328014</v>
      </c>
      <c r="Q47" s="2">
        <f ca="1">P47*2-IF(P47*2&gt;=Solutions!$B$9,Solutions!$B$9,0)</f>
        <v>22299433141981</v>
      </c>
      <c r="R47" s="2">
        <f ca="1">Q47*2-IF(Q47*2&gt;=Solutions!$B$9,Solutions!$B$9,0)</f>
        <v>44598866283962</v>
      </c>
      <c r="S47" s="2">
        <f ca="1">R47*2-IF(R47*2&gt;=Solutions!$B$9,Solutions!$B$9,0)</f>
        <v>89197732567924</v>
      </c>
      <c r="T47" s="2">
        <f ca="1">S47*2-IF(S47*2&gt;=Solutions!$B$9,Solutions!$B$9,0)</f>
        <v>59079747621801</v>
      </c>
      <c r="U47" s="2">
        <f ca="1">T47*2-IF(T47*2&gt;=Solutions!$B$9,Solutions!$B$9,0)</f>
        <v>118159495243602</v>
      </c>
      <c r="V47" s="2">
        <f ca="1">U47*2-IF(U47*2&gt;=Solutions!$B$9,Solutions!$B$9,0)</f>
        <v>117003272973157</v>
      </c>
      <c r="W47" s="2">
        <f ca="1">V47*2-IF(V47*2&gt;=Solutions!$B$9,Solutions!$B$9,0)</f>
        <v>114690828432267</v>
      </c>
      <c r="X47" s="2">
        <f ca="1">W47*2-IF(W47*2&gt;=Solutions!$B$9,Solutions!$B$9,0)</f>
        <v>110065939350487</v>
      </c>
      <c r="Y47" s="2">
        <f ca="1">X47*2-IF(X47*2&gt;=Solutions!$B$9,Solutions!$B$9,0)</f>
        <v>100816161186927</v>
      </c>
      <c r="Z47" s="2">
        <f ca="1">Y47*2-IF(Y47*2&gt;=Solutions!$B$9,Solutions!$B$9,0)</f>
        <v>82316604859807</v>
      </c>
      <c r="AA47" s="2">
        <f ca="1">Z47*2-IF(Z47*2&gt;=Solutions!$B$9,Solutions!$B$9,0)</f>
        <v>45317492205567</v>
      </c>
      <c r="AB47" s="2">
        <f ca="1">AA47*2-IF(AA47*2&gt;=Solutions!$B$9,Solutions!$B$9,0)</f>
        <v>90634984411134</v>
      </c>
      <c r="AC47" s="2">
        <f ca="1">AB47*2-IF(AB47*2&gt;=Solutions!$B$9,Solutions!$B$9,0)</f>
        <v>61954251308221</v>
      </c>
      <c r="AD47" s="2">
        <f ca="1">AC47*2-IF(AC47*2&gt;=Solutions!$B$9,Solutions!$B$9,0)</f>
        <v>4592785102395</v>
      </c>
      <c r="AE47" s="2">
        <f ca="1">AD47*2-IF(AD47*2&gt;=Solutions!$B$9,Solutions!$B$9,0)</f>
        <v>9185570204790</v>
      </c>
      <c r="AF47" s="2">
        <f ca="1">AE47*2-IF(AE47*2&gt;=Solutions!$B$9,Solutions!$B$9,0)</f>
        <v>18371140409580</v>
      </c>
      <c r="AG47" s="2">
        <f ca="1">AF47*2-IF(AF47*2&gt;=Solutions!$B$9,Solutions!$B$9,0)</f>
        <v>36742280819160</v>
      </c>
      <c r="AH47" s="2">
        <f ca="1">AG47*2-IF(AG47*2&gt;=Solutions!$B$9,Solutions!$B$9,0)</f>
        <v>73484561638320</v>
      </c>
      <c r="AI47" s="2">
        <f ca="1">AH47*2-IF(AH47*2&gt;=Solutions!$B$9,Solutions!$B$9,0)</f>
        <v>27653405762593</v>
      </c>
      <c r="AJ47" s="2">
        <f ca="1">AI47*2-IF(AI47*2&gt;=Solutions!$B$9,Solutions!$B$9,0)</f>
        <v>55306811525186</v>
      </c>
      <c r="AK47" s="2">
        <f ca="1">AJ47*2-IF(AJ47*2&gt;=Solutions!$B$9,Solutions!$B$9,0)</f>
        <v>110613623050372</v>
      </c>
      <c r="AL47" s="2">
        <f ca="1">AK47*2-IF(AK47*2&gt;=Solutions!$B$9,Solutions!$B$9,0)</f>
        <v>101911528586697</v>
      </c>
      <c r="AM47" s="2">
        <f ca="1">AL47*2-IF(AL47*2&gt;=Solutions!$B$9,Solutions!$B$9,0)</f>
        <v>84507339659347</v>
      </c>
      <c r="AN47" s="2">
        <f ca="1">AM47*2-IF(AM47*2&gt;=Solutions!$B$9,Solutions!$B$9,0)</f>
        <v>49698961804647</v>
      </c>
      <c r="AO47" s="2">
        <f ca="1">AN47*2-IF(AN47*2&gt;=Solutions!$B$9,Solutions!$B$9,0)</f>
        <v>99397923609294</v>
      </c>
      <c r="AP47" s="2">
        <f ca="1">AO47*2-IF(AO47*2&gt;=Solutions!$B$9,Solutions!$B$9,0)</f>
        <v>79480129704541</v>
      </c>
      <c r="AQ47" s="2">
        <f ca="1">AP47*2-IF(AP47*2&gt;=Solutions!$B$9,Solutions!$B$9,0)</f>
        <v>39644541895035</v>
      </c>
      <c r="AR47" s="2">
        <f ca="1">AQ47*2-IF(AQ47*2&gt;=Solutions!$B$9,Solutions!$B$9,0)</f>
        <v>79289083790070</v>
      </c>
      <c r="AS47" s="2">
        <f ca="1">AR47*2-IF(AR47*2&gt;=Solutions!$B$9,Solutions!$B$9,0)</f>
        <v>39262450066093</v>
      </c>
      <c r="AT47" s="2">
        <f ca="1">AS47*2-IF(AS47*2&gt;=Solutions!$B$9,Solutions!$B$9,0)</f>
        <v>78524900132186</v>
      </c>
      <c r="AU47" s="2">
        <f ca="1">AT47*2-IF(AT47*2&gt;=Solutions!$B$9,Solutions!$B$9,0)</f>
        <v>37734082750325</v>
      </c>
      <c r="AV47" s="2">
        <f ca="1">AU47*2-IF(AU47*2&gt;=Solutions!$B$9,Solutions!$B$9,0)</f>
        <v>75468165500650</v>
      </c>
      <c r="AW47" s="2">
        <f ca="1">AV47*2-IF(AV47*2&gt;=Solutions!$B$9,Solutions!$B$9,0)</f>
        <v>31620613487253</v>
      </c>
      <c r="AX47" s="2">
        <f ca="1">AW47*2-IF(AW47*2&gt;=Solutions!$B$9,Solutions!$B$9,0)</f>
        <v>63241226974506</v>
      </c>
      <c r="AY47" s="2">
        <f ca="1">AX47*2-IF(AX47*2&gt;=Solutions!$B$9,Solutions!$B$9,0)</f>
        <v>7166736434965</v>
      </c>
      <c r="AZ47" s="2">
        <f ca="1">AY47*2-IF(AY47*2&gt;=Solutions!$B$9,Solutions!$B$9,0)</f>
        <v>14333472869930</v>
      </c>
      <c r="BA47" s="2">
        <f ca="1">AZ47*2-IF(AZ47*2&gt;=Solutions!$B$9,Solutions!$B$9,0)</f>
        <v>28666945739860</v>
      </c>
      <c r="BB47" s="1">
        <f ca="1">MOD(MOD(SUMPRODUCT(--ISODD(INT(BB46/BC$2:BJ$2)),BC47:BJ47),Solutions!$B$9)+MOD(SUMPRODUCT(--ISODD(INT(BB46/BK$2:BR$2)),BK47:BR47),Solutions!$B$9)+MOD(SUMPRODUCT(--ISODD(INT(BB46/BS$2:BZ$2)),BS47:BZ47),Solutions!$B$9)+MOD(SUMPRODUCT(--ISODD(INT(BB46/CA$2:CH$2)),CA47:CH47),Solutions!$B$9)+MOD(SUMPRODUCT(--ISODD(INT(BB46/CI$2:CP$2)),CI47:CP47),Solutions!$B$9)+MOD(SUMPRODUCT(--ISODD(INT(BB46/CQ$2:CX$2)),CQ47:CX47),Solutions!$B$9)+MOD(SUMPRODUCT(--ISODD(INT(BB46/CY$2:CZ$2)),CY47:CZ47),Solutions!$B$9),Solutions!$B$9)</f>
        <v>64836737701856</v>
      </c>
      <c r="BC47" s="2">
        <f t="shared" ca="1" si="103"/>
        <v>19068185261111</v>
      </c>
      <c r="BD47" s="2">
        <f ca="1">BC47*2-IF(BC47*2&gt;=Solutions!$B$9,Solutions!$B$9,0)</f>
        <v>38136370522222</v>
      </c>
      <c r="BE47" s="2">
        <f ca="1">BD47*2-IF(BD47*2&gt;=Solutions!$B$9,Solutions!$B$9,0)</f>
        <v>76272741044444</v>
      </c>
      <c r="BF47" s="2">
        <f ca="1">BE47*2-IF(BE47*2&gt;=Solutions!$B$9,Solutions!$B$9,0)</f>
        <v>33229764574841</v>
      </c>
      <c r="BG47" s="2">
        <f ca="1">BF47*2-IF(BF47*2&gt;=Solutions!$B$9,Solutions!$B$9,0)</f>
        <v>66459529149682</v>
      </c>
      <c r="BH47" s="2">
        <f ca="1">BG47*2-IF(BG47*2&gt;=Solutions!$B$9,Solutions!$B$9,0)</f>
        <v>13603340785317</v>
      </c>
      <c r="BI47" s="2">
        <f ca="1">BH47*2-IF(BH47*2&gt;=Solutions!$B$9,Solutions!$B$9,0)</f>
        <v>27206681570634</v>
      </c>
      <c r="BJ47" s="2">
        <f ca="1">BI47*2-IF(BI47*2&gt;=Solutions!$B$9,Solutions!$B$9,0)</f>
        <v>54413363141268</v>
      </c>
      <c r="BK47" s="2">
        <f ca="1">BJ47*2-IF(BJ47*2&gt;=Solutions!$B$9,Solutions!$B$9,0)</f>
        <v>108826726282536</v>
      </c>
      <c r="BL47" s="2">
        <f ca="1">BK47*2-IF(BK47*2&gt;=Solutions!$B$9,Solutions!$B$9,0)</f>
        <v>98337735051025</v>
      </c>
      <c r="BM47" s="2">
        <f ca="1">BL47*2-IF(BL47*2&gt;=Solutions!$B$9,Solutions!$B$9,0)</f>
        <v>77359752588003</v>
      </c>
      <c r="BN47" s="2">
        <f ca="1">BM47*2-IF(BM47*2&gt;=Solutions!$B$9,Solutions!$B$9,0)</f>
        <v>35403787661959</v>
      </c>
      <c r="BO47" s="2">
        <f ca="1">BN47*2-IF(BN47*2&gt;=Solutions!$B$9,Solutions!$B$9,0)</f>
        <v>70807575323918</v>
      </c>
      <c r="BP47" s="2">
        <f ca="1">BO47*2-IF(BO47*2&gt;=Solutions!$B$9,Solutions!$B$9,0)</f>
        <v>22299433133789</v>
      </c>
      <c r="BQ47" s="2">
        <f ca="1">BP47*2-IF(BP47*2&gt;=Solutions!$B$9,Solutions!$B$9,0)</f>
        <v>44598866267578</v>
      </c>
      <c r="BR47" s="2">
        <f ca="1">BQ47*2-IF(BQ47*2&gt;=Solutions!$B$9,Solutions!$B$9,0)</f>
        <v>89197732535156</v>
      </c>
      <c r="BS47" s="2">
        <f ca="1">BR47*2-IF(BR47*2&gt;=Solutions!$B$9,Solutions!$B$9,0)</f>
        <v>59079747556265</v>
      </c>
      <c r="BT47" s="2">
        <f ca="1">BS47*2-IF(BS47*2&gt;=Solutions!$B$9,Solutions!$B$9,0)</f>
        <v>118159495112530</v>
      </c>
      <c r="BU47" s="2">
        <f ca="1">BT47*2-IF(BT47*2&gt;=Solutions!$B$9,Solutions!$B$9,0)</f>
        <v>117003272711013</v>
      </c>
      <c r="BV47" s="2">
        <f ca="1">BU47*2-IF(BU47*2&gt;=Solutions!$B$9,Solutions!$B$9,0)</f>
        <v>114690827907979</v>
      </c>
      <c r="BW47" s="2">
        <f ca="1">BV47*2-IF(BV47*2&gt;=Solutions!$B$9,Solutions!$B$9,0)</f>
        <v>110065938301911</v>
      </c>
      <c r="BX47" s="2">
        <f ca="1">BW47*2-IF(BW47*2&gt;=Solutions!$B$9,Solutions!$B$9,0)</f>
        <v>100816159089775</v>
      </c>
      <c r="BY47" s="2">
        <f ca="1">BX47*2-IF(BX47*2&gt;=Solutions!$B$9,Solutions!$B$9,0)</f>
        <v>82316600665503</v>
      </c>
      <c r="BZ47" s="2">
        <f ca="1">BY47*2-IF(BY47*2&gt;=Solutions!$B$9,Solutions!$B$9,0)</f>
        <v>45317483816959</v>
      </c>
      <c r="CA47" s="2">
        <f ca="1">BZ47*2-IF(BZ47*2&gt;=Solutions!$B$9,Solutions!$B$9,0)</f>
        <v>90634967633918</v>
      </c>
      <c r="CB47" s="2">
        <f ca="1">CA47*2-IF(CA47*2&gt;=Solutions!$B$9,Solutions!$B$9,0)</f>
        <v>61954217753789</v>
      </c>
      <c r="CC47" s="2">
        <f ca="1">CB47*2-IF(CB47*2&gt;=Solutions!$B$9,Solutions!$B$9,0)</f>
        <v>4592717993531</v>
      </c>
      <c r="CD47" s="2">
        <f ca="1">CC47*2-IF(CC47*2&gt;=Solutions!$B$9,Solutions!$B$9,0)</f>
        <v>9185435987062</v>
      </c>
      <c r="CE47" s="2">
        <f ca="1">CD47*2-IF(CD47*2&gt;=Solutions!$B$9,Solutions!$B$9,0)</f>
        <v>18370871974124</v>
      </c>
      <c r="CF47" s="2">
        <f ca="1">CE47*2-IF(CE47*2&gt;=Solutions!$B$9,Solutions!$B$9,0)</f>
        <v>36741743948248</v>
      </c>
      <c r="CG47" s="2">
        <f ca="1">CF47*2-IF(CF47*2&gt;=Solutions!$B$9,Solutions!$B$9,0)</f>
        <v>73483487896496</v>
      </c>
      <c r="CH47" s="2">
        <f ca="1">CG47*2-IF(CG47*2&gt;=Solutions!$B$9,Solutions!$B$9,0)</f>
        <v>27651258278945</v>
      </c>
      <c r="CI47" s="2">
        <f ca="1">CH47*2-IF(CH47*2&gt;=Solutions!$B$9,Solutions!$B$9,0)</f>
        <v>55302516557890</v>
      </c>
      <c r="CJ47" s="2">
        <f ca="1">CI47*2-IF(CI47*2&gt;=Solutions!$B$9,Solutions!$B$9,0)</f>
        <v>110605033115780</v>
      </c>
      <c r="CK47" s="2">
        <f ca="1">CJ47*2-IF(CJ47*2&gt;=Solutions!$B$9,Solutions!$B$9,0)</f>
        <v>101894348717513</v>
      </c>
      <c r="CL47" s="2">
        <f ca="1">CK47*2-IF(CK47*2&gt;=Solutions!$B$9,Solutions!$B$9,0)</f>
        <v>84472979920979</v>
      </c>
      <c r="CM47" s="2">
        <f ca="1">CL47*2-IF(CL47*2&gt;=Solutions!$B$9,Solutions!$B$9,0)</f>
        <v>49630242327911</v>
      </c>
      <c r="CN47" s="2">
        <f ca="1">CM47*2-IF(CM47*2&gt;=Solutions!$B$9,Solutions!$B$9,0)</f>
        <v>99260484655822</v>
      </c>
      <c r="CO47" s="2">
        <f ca="1">CN47*2-IF(CN47*2&gt;=Solutions!$B$9,Solutions!$B$9,0)</f>
        <v>79205251797597</v>
      </c>
      <c r="CP47" s="2">
        <f ca="1">CO47*2-IF(CO47*2&gt;=Solutions!$B$9,Solutions!$B$9,0)</f>
        <v>39094786081147</v>
      </c>
      <c r="CQ47" s="2">
        <f ca="1">CP47*2-IF(CP47*2&gt;=Solutions!$B$9,Solutions!$B$9,0)</f>
        <v>78189572162294</v>
      </c>
      <c r="CR47" s="2">
        <f ca="1">CQ47*2-IF(CQ47*2&gt;=Solutions!$B$9,Solutions!$B$9,0)</f>
        <v>37063426810541</v>
      </c>
      <c r="CS47" s="2">
        <f ca="1">CR47*2-IF(CR47*2&gt;=Solutions!$B$9,Solutions!$B$9,0)</f>
        <v>74126853621082</v>
      </c>
      <c r="CT47" s="2">
        <f ca="1">CS47*2-IF(CS47*2&gt;=Solutions!$B$9,Solutions!$B$9,0)</f>
        <v>28937989728117</v>
      </c>
      <c r="CU47" s="2">
        <f ca="1">CT47*2-IF(CT47*2&gt;=Solutions!$B$9,Solutions!$B$9,0)</f>
        <v>57875979456234</v>
      </c>
      <c r="CV47" s="2">
        <f ca="1">CU47*2-IF(CU47*2&gt;=Solutions!$B$9,Solutions!$B$9,0)</f>
        <v>115751958912468</v>
      </c>
      <c r="CW47" s="2">
        <f ca="1">CV47*2-IF(CV47*2&gt;=Solutions!$B$9,Solutions!$B$9,0)</f>
        <v>112188200310889</v>
      </c>
      <c r="CX47" s="2">
        <f ca="1">CW47*2-IF(CW47*2&gt;=Solutions!$B$9,Solutions!$B$9,0)</f>
        <v>105060683107731</v>
      </c>
      <c r="CY47" s="2">
        <f ca="1">CX47*2-IF(CX47*2&gt;=Solutions!$B$9,Solutions!$B$9,0)</f>
        <v>90805648701415</v>
      </c>
      <c r="CZ47" s="2">
        <f ca="1">CY47*2-IF(CY47*2&gt;=Solutions!$B$9,Solutions!$B$9,0)</f>
        <v>62295579888783</v>
      </c>
      <c r="DA47" s="1">
        <f t="shared" si="104"/>
        <v>5</v>
      </c>
      <c r="DB47" s="1">
        <f ca="1">IF(ISODD(DA47),MOD(DB46+MOD(SUMPRODUCT(--ISODD(INT(C47/DD$2:DK$2)),DD47:DK47),Solutions!$B$9)+MOD(SUMPRODUCT(--ISODD(INT(C47/DL$2:DS$2)),DL47:DS47),Solutions!$B$9)+MOD(SUMPRODUCT(--ISODD(INT(C47/DT$2:EA$2)),DT47:EA47),Solutions!$B$9)+MOD(SUMPRODUCT(--ISODD(INT(C47/EB$2:EI$2)),EB47:EI47),Solutions!$B$9)+MOD(SUMPRODUCT(--ISODD(INT(C47/EJ$2:EQ$2)),EJ47:EQ47),Solutions!$B$9)+MOD(SUMPRODUCT(--ISODD(INT(C47/ER$2:EY$2)),ER47:EY47),Solutions!$B$9)+MOD(SUMPRODUCT(--ISODD(INT(C47/EZ$2:FA$2)),EZ47:FA47),Solutions!$B$9),Solutions!$B$9),DB46)</f>
        <v>100967921013514</v>
      </c>
      <c r="DC47" s="1">
        <f ca="1">IF(ISODD(DA47),MOD(MOD(SUMPRODUCT(--ISODD(INT(BB47/DD$2:DK$2)),DD47:DK47),Solutions!$B$9)+MOD(SUMPRODUCT(--ISODD(INT(BB47/DL$2:DS$2)),DL47:DS47),Solutions!$B$9)+MOD(SUMPRODUCT(--ISODD(INT(BB47/DT$2:EA$2)),DT47:EA47),Solutions!$B$9)+MOD(SUMPRODUCT(--ISODD(INT(BB47/EB$2:EI$2)),EB47:EI47),Solutions!$B$9)+MOD(SUMPRODUCT(--ISODD(INT(BB47/EJ$2:EQ$2)),EJ47:EQ47),Solutions!$B$9)+MOD(SUMPRODUCT(--ISODD(INT(BB47/ER$2:EY$2)),ER47:EY47),Solutions!$B$9)+MOD(SUMPRODUCT(--ISODD(INT(BB47/EZ$2:FA$2)),EZ47:FA47),Solutions!$B$9),Solutions!$B$9),DC46)</f>
        <v>91796015078896</v>
      </c>
      <c r="DD47" s="2">
        <f t="shared" ca="1" si="100"/>
        <v>85088686040110</v>
      </c>
      <c r="DE47" s="2">
        <f ca="1">DD47*2-IF(DD47*2&gt;=Solutions!$B$9,Solutions!$B$9,0)</f>
        <v>50861654566173</v>
      </c>
      <c r="DF47" s="2">
        <f ca="1">DE47*2-IF(DE47*2&gt;=Solutions!$B$9,Solutions!$B$9,0)</f>
        <v>101723309132346</v>
      </c>
      <c r="DG47" s="2">
        <f ca="1">DF47*2-IF(DF47*2&gt;=Solutions!$B$9,Solutions!$B$9,0)</f>
        <v>84130900750645</v>
      </c>
      <c r="DH47" s="2">
        <f ca="1">DG47*2-IF(DG47*2&gt;=Solutions!$B$9,Solutions!$B$9,0)</f>
        <v>48946083987243</v>
      </c>
      <c r="DI47" s="2">
        <f ca="1">DH47*2-IF(DH47*2&gt;=Solutions!$B$9,Solutions!$B$9,0)</f>
        <v>97892167974486</v>
      </c>
      <c r="DJ47" s="2">
        <f ca="1">DI47*2-IF(DI47*2&gt;=Solutions!$B$9,Solutions!$B$9,0)</f>
        <v>76468618434925</v>
      </c>
      <c r="DK47" s="2">
        <f ca="1">DJ47*2-IF(DJ47*2&gt;=Solutions!$B$9,Solutions!$B$9,0)</f>
        <v>33621519355803</v>
      </c>
      <c r="DL47" s="2">
        <f ca="1">DK47*2-IF(DK47*2&gt;=Solutions!$B$9,Solutions!$B$9,0)</f>
        <v>67243038711606</v>
      </c>
      <c r="DM47" s="2">
        <f ca="1">DL47*2-IF(DL47*2&gt;=Solutions!$B$9,Solutions!$B$9,0)</f>
        <v>15170359909165</v>
      </c>
      <c r="DN47" s="2">
        <f ca="1">DM47*2-IF(DM47*2&gt;=Solutions!$B$9,Solutions!$B$9,0)</f>
        <v>30340719818330</v>
      </c>
      <c r="DO47" s="2">
        <f ca="1">DN47*2-IF(DN47*2&gt;=Solutions!$B$9,Solutions!$B$9,0)</f>
        <v>60681439636660</v>
      </c>
      <c r="DP47" s="2">
        <f ca="1">DO47*2-IF(DO47*2&gt;=Solutions!$B$9,Solutions!$B$9,0)</f>
        <v>2047161759273</v>
      </c>
      <c r="DQ47" s="2">
        <f ca="1">DP47*2-IF(DP47*2&gt;=Solutions!$B$9,Solutions!$B$9,0)</f>
        <v>4094323518546</v>
      </c>
      <c r="DR47" s="2">
        <f ca="1">DQ47*2-IF(DQ47*2&gt;=Solutions!$B$9,Solutions!$B$9,0)</f>
        <v>8188647037092</v>
      </c>
      <c r="DS47" s="2">
        <f ca="1">DR47*2-IF(DR47*2&gt;=Solutions!$B$9,Solutions!$B$9,0)</f>
        <v>16377294074184</v>
      </c>
      <c r="DT47" s="2">
        <f ca="1">DS47*2-IF(DS47*2&gt;=Solutions!$B$9,Solutions!$B$9,0)</f>
        <v>32754588148368</v>
      </c>
      <c r="DU47" s="2">
        <f ca="1">DT47*2-IF(DT47*2&gt;=Solutions!$B$9,Solutions!$B$9,0)</f>
        <v>65509176296736</v>
      </c>
      <c r="DV47" s="2">
        <f ca="1">DU47*2-IF(DU47*2&gt;=Solutions!$B$9,Solutions!$B$9,0)</f>
        <v>11702635079425</v>
      </c>
      <c r="DW47" s="2">
        <f ca="1">DV47*2-IF(DV47*2&gt;=Solutions!$B$9,Solutions!$B$9,0)</f>
        <v>23405270158850</v>
      </c>
      <c r="DX47" s="2">
        <f ca="1">DW47*2-IF(DW47*2&gt;=Solutions!$B$9,Solutions!$B$9,0)</f>
        <v>46810540317700</v>
      </c>
      <c r="DY47" s="2">
        <f ca="1">DX47*2-IF(DX47*2&gt;=Solutions!$B$9,Solutions!$B$9,0)</f>
        <v>93621080635400</v>
      </c>
      <c r="DZ47" s="2">
        <f ca="1">DY47*2-IF(DY47*2&gt;=Solutions!$B$9,Solutions!$B$9,0)</f>
        <v>67926443756753</v>
      </c>
      <c r="EA47" s="2">
        <f ca="1">DZ47*2-IF(DZ47*2&gt;=Solutions!$B$9,Solutions!$B$9,0)</f>
        <v>16537169999459</v>
      </c>
      <c r="EB47" s="2">
        <f ca="1">EA47*2-IF(EA47*2&gt;=Solutions!$B$9,Solutions!$B$9,0)</f>
        <v>33074339998918</v>
      </c>
      <c r="EC47" s="2">
        <f ca="1">EB47*2-IF(EB47*2&gt;=Solutions!$B$9,Solutions!$B$9,0)</f>
        <v>66148679997836</v>
      </c>
      <c r="ED47" s="2">
        <f ca="1">EC47*2-IF(EC47*2&gt;=Solutions!$B$9,Solutions!$B$9,0)</f>
        <v>12981642481625</v>
      </c>
      <c r="EE47" s="2">
        <f ca="1">ED47*2-IF(ED47*2&gt;=Solutions!$B$9,Solutions!$B$9,0)</f>
        <v>25963284963250</v>
      </c>
      <c r="EF47" s="2">
        <f ca="1">EE47*2-IF(EE47*2&gt;=Solutions!$B$9,Solutions!$B$9,0)</f>
        <v>51926569926500</v>
      </c>
      <c r="EG47" s="2">
        <f ca="1">EF47*2-IF(EF47*2&gt;=Solutions!$B$9,Solutions!$B$9,0)</f>
        <v>103853139853000</v>
      </c>
      <c r="EH47" s="2">
        <f ca="1">EG47*2-IF(EG47*2&gt;=Solutions!$B$9,Solutions!$B$9,0)</f>
        <v>88390562191953</v>
      </c>
      <c r="EI47" s="2">
        <f ca="1">EH47*2-IF(EH47*2&gt;=Solutions!$B$9,Solutions!$B$9,0)</f>
        <v>57465406869859</v>
      </c>
      <c r="EJ47" s="2">
        <f ca="1">EI47*2-IF(EI47*2&gt;=Solutions!$B$9,Solutions!$B$9,0)</f>
        <v>114930813739718</v>
      </c>
      <c r="EK47" s="2">
        <f ca="1">EJ47*2-IF(EJ47*2&gt;=Solutions!$B$9,Solutions!$B$9,0)</f>
        <v>110545909965389</v>
      </c>
      <c r="EL47" s="2">
        <f ca="1">EK47*2-IF(EK47*2&gt;=Solutions!$B$9,Solutions!$B$9,0)</f>
        <v>101776102416731</v>
      </c>
      <c r="EM47" s="2">
        <f ca="1">EL47*2-IF(EL47*2&gt;=Solutions!$B$9,Solutions!$B$9,0)</f>
        <v>84236487319415</v>
      </c>
      <c r="EN47" s="2">
        <f ca="1">EM47*2-IF(EM47*2&gt;=Solutions!$B$9,Solutions!$B$9,0)</f>
        <v>49157257124783</v>
      </c>
      <c r="EO47" s="2">
        <f ca="1">EN47*2-IF(EN47*2&gt;=Solutions!$B$9,Solutions!$B$9,0)</f>
        <v>98314514249566</v>
      </c>
      <c r="EP47" s="2">
        <f ca="1">EO47*2-IF(EO47*2&gt;=Solutions!$B$9,Solutions!$B$9,0)</f>
        <v>77313310985085</v>
      </c>
      <c r="EQ47" s="2">
        <f ca="1">EP47*2-IF(EP47*2&gt;=Solutions!$B$9,Solutions!$B$9,0)</f>
        <v>35310904456123</v>
      </c>
      <c r="ER47" s="2">
        <f ca="1">EQ47*2-IF(EQ47*2&gt;=Solutions!$B$9,Solutions!$B$9,0)</f>
        <v>70621808912246</v>
      </c>
      <c r="ES47" s="2">
        <f ca="1">ER47*2-IF(ER47*2&gt;=Solutions!$B$9,Solutions!$B$9,0)</f>
        <v>21927900310445</v>
      </c>
      <c r="ET47" s="2">
        <f ca="1">ES47*2-IF(ES47*2&gt;=Solutions!$B$9,Solutions!$B$9,0)</f>
        <v>43855800620890</v>
      </c>
      <c r="EU47" s="2">
        <f ca="1">ET47*2-IF(ET47*2&gt;=Solutions!$B$9,Solutions!$B$9,0)</f>
        <v>87711601241780</v>
      </c>
      <c r="EV47" s="2">
        <f ca="1">EU47*2-IF(EU47*2&gt;=Solutions!$B$9,Solutions!$B$9,0)</f>
        <v>56107484969513</v>
      </c>
      <c r="EW47" s="2">
        <f ca="1">EV47*2-IF(EV47*2&gt;=Solutions!$B$9,Solutions!$B$9,0)</f>
        <v>112214969939026</v>
      </c>
      <c r="EX47" s="2">
        <f ca="1">EW47*2-IF(EW47*2&gt;=Solutions!$B$9,Solutions!$B$9,0)</f>
        <v>105114222364005</v>
      </c>
      <c r="EY47" s="2">
        <f ca="1">EX47*2-IF(EX47*2&gt;=Solutions!$B$9,Solutions!$B$9,0)</f>
        <v>90912727213963</v>
      </c>
      <c r="EZ47" s="2">
        <f ca="1">EY47*2-IF(EY47*2&gt;=Solutions!$B$9,Solutions!$B$9,0)</f>
        <v>62509736913879</v>
      </c>
      <c r="FA47" s="2">
        <f ca="1">EZ47*2-IF(EZ47*2&gt;=Solutions!$B$9,Solutions!$B$9,0)</f>
        <v>5703756313711</v>
      </c>
    </row>
    <row r="48" spans="1:157">
      <c r="A48" s="1">
        <v>45</v>
      </c>
      <c r="B48" s="1">
        <f t="shared" si="101"/>
        <v>35184372088832</v>
      </c>
      <c r="C48" s="1">
        <f ca="1">MOD(MOD(SUMPRODUCT(--ISODD(INT(C47/D$2:K$2)),D48:K48),Solutions!$B$9)+MOD(SUMPRODUCT(--ISODD(INT(C47/L$2:S$2)),L48:S48),Solutions!$B$9)+MOD(SUMPRODUCT(--ISODD(INT(C47/T$2:AA$2)),T48:AA48),Solutions!$B$9)+MOD(SUMPRODUCT(--ISODD(INT(C47/AB$2:AI$2)),AB48:AI48),Solutions!$B$9)+MOD(SUMPRODUCT(--ISODD(INT(C47/AJ$2:AQ$2)),AJ48:AQ48),Solutions!$B$9)+MOD(SUMPRODUCT(--ISODD(INT(C47/AR$2:AY$2)),AR48:AY48),Solutions!$B$9)+MOD(SUMPRODUCT(--ISODD(INT(C47/AZ$2:BA$2)),AZ48:BA48),Solutions!$B$9),Solutions!$B$9)</f>
        <v>63907641237357</v>
      </c>
      <c r="D48" s="2">
        <f t="shared" ca="1" si="102"/>
        <v>64836737701857</v>
      </c>
      <c r="E48" s="2">
        <f ca="1">D48*2-IF(D48*2&gt;=Solutions!$B$9,Solutions!$B$9,0)</f>
        <v>10357757889667</v>
      </c>
      <c r="F48" s="2">
        <f ca="1">E48*2-IF(E48*2&gt;=Solutions!$B$9,Solutions!$B$9,0)</f>
        <v>20715515779334</v>
      </c>
      <c r="G48" s="2">
        <f ca="1">F48*2-IF(F48*2&gt;=Solutions!$B$9,Solutions!$B$9,0)</f>
        <v>41431031558668</v>
      </c>
      <c r="H48" s="2">
        <f ca="1">G48*2-IF(G48*2&gt;=Solutions!$B$9,Solutions!$B$9,0)</f>
        <v>82862063117336</v>
      </c>
      <c r="I48" s="2">
        <f ca="1">H48*2-IF(H48*2&gt;=Solutions!$B$9,Solutions!$B$9,0)</f>
        <v>46408408720625</v>
      </c>
      <c r="J48" s="2">
        <f ca="1">I48*2-IF(I48*2&gt;=Solutions!$B$9,Solutions!$B$9,0)</f>
        <v>92816817441250</v>
      </c>
      <c r="K48" s="2">
        <f ca="1">J48*2-IF(J48*2&gt;=Solutions!$B$9,Solutions!$B$9,0)</f>
        <v>66317917368453</v>
      </c>
      <c r="L48" s="2">
        <f ca="1">K48*2-IF(K48*2&gt;=Solutions!$B$9,Solutions!$B$9,0)</f>
        <v>13320117222859</v>
      </c>
      <c r="M48" s="2">
        <f ca="1">L48*2-IF(L48*2&gt;=Solutions!$B$9,Solutions!$B$9,0)</f>
        <v>26640234445718</v>
      </c>
      <c r="N48" s="2">
        <f ca="1">M48*2-IF(M48*2&gt;=Solutions!$B$9,Solutions!$B$9,0)</f>
        <v>53280468891436</v>
      </c>
      <c r="O48" s="2">
        <f ca="1">N48*2-IF(N48*2&gt;=Solutions!$B$9,Solutions!$B$9,0)</f>
        <v>106560937782872</v>
      </c>
      <c r="P48" s="2">
        <f ca="1">O48*2-IF(O48*2&gt;=Solutions!$B$9,Solutions!$B$9,0)</f>
        <v>93806158051697</v>
      </c>
      <c r="Q48" s="2">
        <f ca="1">P48*2-IF(P48*2&gt;=Solutions!$B$9,Solutions!$B$9,0)</f>
        <v>68296598589347</v>
      </c>
      <c r="R48" s="2">
        <f ca="1">Q48*2-IF(Q48*2&gt;=Solutions!$B$9,Solutions!$B$9,0)</f>
        <v>17277479664647</v>
      </c>
      <c r="S48" s="2">
        <f ca="1">R48*2-IF(R48*2&gt;=Solutions!$B$9,Solutions!$B$9,0)</f>
        <v>34554959329294</v>
      </c>
      <c r="T48" s="2">
        <f ca="1">S48*2-IF(S48*2&gt;=Solutions!$B$9,Solutions!$B$9,0)</f>
        <v>69109918658588</v>
      </c>
      <c r="U48" s="2">
        <f ca="1">T48*2-IF(T48*2&gt;=Solutions!$B$9,Solutions!$B$9,0)</f>
        <v>18904119803129</v>
      </c>
      <c r="V48" s="2">
        <f ca="1">U48*2-IF(U48*2&gt;=Solutions!$B$9,Solutions!$B$9,0)</f>
        <v>37808239606258</v>
      </c>
      <c r="W48" s="2">
        <f ca="1">V48*2-IF(V48*2&gt;=Solutions!$B$9,Solutions!$B$9,0)</f>
        <v>75616479212516</v>
      </c>
      <c r="X48" s="2">
        <f ca="1">W48*2-IF(W48*2&gt;=Solutions!$B$9,Solutions!$B$9,0)</f>
        <v>31917240910985</v>
      </c>
      <c r="Y48" s="2">
        <f ca="1">X48*2-IF(X48*2&gt;=Solutions!$B$9,Solutions!$B$9,0)</f>
        <v>63834481821970</v>
      </c>
      <c r="Z48" s="2">
        <f ca="1">Y48*2-IF(Y48*2&gt;=Solutions!$B$9,Solutions!$B$9,0)</f>
        <v>8353246129893</v>
      </c>
      <c r="AA48" s="2">
        <f ca="1">Z48*2-IF(Z48*2&gt;=Solutions!$B$9,Solutions!$B$9,0)</f>
        <v>16706492259786</v>
      </c>
      <c r="AB48" s="2">
        <f ca="1">AA48*2-IF(AA48*2&gt;=Solutions!$B$9,Solutions!$B$9,0)</f>
        <v>33412984519572</v>
      </c>
      <c r="AC48" s="2">
        <f ca="1">AB48*2-IF(AB48*2&gt;=Solutions!$B$9,Solutions!$B$9,0)</f>
        <v>66825969039144</v>
      </c>
      <c r="AD48" s="2">
        <f ca="1">AC48*2-IF(AC48*2&gt;=Solutions!$B$9,Solutions!$B$9,0)</f>
        <v>14336220564241</v>
      </c>
      <c r="AE48" s="2">
        <f ca="1">AD48*2-IF(AD48*2&gt;=Solutions!$B$9,Solutions!$B$9,0)</f>
        <v>28672441128482</v>
      </c>
      <c r="AF48" s="2">
        <f ca="1">AE48*2-IF(AE48*2&gt;=Solutions!$B$9,Solutions!$B$9,0)</f>
        <v>57344882256964</v>
      </c>
      <c r="AG48" s="2">
        <f ca="1">AF48*2-IF(AF48*2&gt;=Solutions!$B$9,Solutions!$B$9,0)</f>
        <v>114689764513928</v>
      </c>
      <c r="AH48" s="2">
        <f ca="1">AG48*2-IF(AG48*2&gt;=Solutions!$B$9,Solutions!$B$9,0)</f>
        <v>110063811513809</v>
      </c>
      <c r="AI48" s="2">
        <f ca="1">AH48*2-IF(AH48*2&gt;=Solutions!$B$9,Solutions!$B$9,0)</f>
        <v>100811905513571</v>
      </c>
      <c r="AJ48" s="2">
        <f ca="1">AI48*2-IF(AI48*2&gt;=Solutions!$B$9,Solutions!$B$9,0)</f>
        <v>82308093513095</v>
      </c>
      <c r="AK48" s="2">
        <f ca="1">AJ48*2-IF(AJ48*2&gt;=Solutions!$B$9,Solutions!$B$9,0)</f>
        <v>45300469512143</v>
      </c>
      <c r="AL48" s="2">
        <f ca="1">AK48*2-IF(AK48*2&gt;=Solutions!$B$9,Solutions!$B$9,0)</f>
        <v>90600939024286</v>
      </c>
      <c r="AM48" s="2">
        <f ca="1">AL48*2-IF(AL48*2&gt;=Solutions!$B$9,Solutions!$B$9,0)</f>
        <v>61886160534525</v>
      </c>
      <c r="AN48" s="2">
        <f ca="1">AM48*2-IF(AM48*2&gt;=Solutions!$B$9,Solutions!$B$9,0)</f>
        <v>4456603555003</v>
      </c>
      <c r="AO48" s="2">
        <f ca="1">AN48*2-IF(AN48*2&gt;=Solutions!$B$9,Solutions!$B$9,0)</f>
        <v>8913207110006</v>
      </c>
      <c r="AP48" s="2">
        <f ca="1">AO48*2-IF(AO48*2&gt;=Solutions!$B$9,Solutions!$B$9,0)</f>
        <v>17826414220012</v>
      </c>
      <c r="AQ48" s="2">
        <f ca="1">AP48*2-IF(AP48*2&gt;=Solutions!$B$9,Solutions!$B$9,0)</f>
        <v>35652828440024</v>
      </c>
      <c r="AR48" s="2">
        <f ca="1">AQ48*2-IF(AQ48*2&gt;=Solutions!$B$9,Solutions!$B$9,0)</f>
        <v>71305656880048</v>
      </c>
      <c r="AS48" s="2">
        <f ca="1">AR48*2-IF(AR48*2&gt;=Solutions!$B$9,Solutions!$B$9,0)</f>
        <v>23295596246049</v>
      </c>
      <c r="AT48" s="2">
        <f ca="1">AS48*2-IF(AS48*2&gt;=Solutions!$B$9,Solutions!$B$9,0)</f>
        <v>46591192492098</v>
      </c>
      <c r="AU48" s="2">
        <f ca="1">AT48*2-IF(AT48*2&gt;=Solutions!$B$9,Solutions!$B$9,0)</f>
        <v>93182384984196</v>
      </c>
      <c r="AV48" s="2">
        <f ca="1">AU48*2-IF(AU48*2&gt;=Solutions!$B$9,Solutions!$B$9,0)</f>
        <v>67049052454345</v>
      </c>
      <c r="AW48" s="2">
        <f ca="1">AV48*2-IF(AV48*2&gt;=Solutions!$B$9,Solutions!$B$9,0)</f>
        <v>14782387394643</v>
      </c>
      <c r="AX48" s="2">
        <f ca="1">AW48*2-IF(AW48*2&gt;=Solutions!$B$9,Solutions!$B$9,0)</f>
        <v>29564774789286</v>
      </c>
      <c r="AY48" s="2">
        <f ca="1">AX48*2-IF(AX48*2&gt;=Solutions!$B$9,Solutions!$B$9,0)</f>
        <v>59129549578572</v>
      </c>
      <c r="AZ48" s="2">
        <f ca="1">AY48*2-IF(AY48*2&gt;=Solutions!$B$9,Solutions!$B$9,0)</f>
        <v>118259099157144</v>
      </c>
      <c r="BA48" s="2">
        <f ca="1">AZ48*2-IF(AZ48*2&gt;=Solutions!$B$9,Solutions!$B$9,0)</f>
        <v>117202480800241</v>
      </c>
      <c r="BB48" s="1">
        <f ca="1">MOD(MOD(SUMPRODUCT(--ISODD(INT(BB47/BC$2:BJ$2)),BC48:BJ48),Solutions!$B$9)+MOD(SUMPRODUCT(--ISODD(INT(BB47/BK$2:BR$2)),BK48:BR48),Solutions!$B$9)+MOD(SUMPRODUCT(--ISODD(INT(BB47/BS$2:BZ$2)),BS48:BZ48),Solutions!$B$9)+MOD(SUMPRODUCT(--ISODD(INT(BB47/CA$2:CH$2)),CA48:CH48),Solutions!$B$9)+MOD(SUMPRODUCT(--ISODD(INT(BB47/CI$2:CP$2)),CI48:CP48),Solutions!$B$9)+MOD(SUMPRODUCT(--ISODD(INT(BB47/CQ$2:CX$2)),CQ48:CX48),Solutions!$B$9)+MOD(SUMPRODUCT(--ISODD(INT(BB47/CY$2:CZ$2)),CY48:CZ48),Solutions!$B$9),Solutions!$B$9)</f>
        <v>45816218896575</v>
      </c>
      <c r="BC48" s="2">
        <f t="shared" ca="1" si="103"/>
        <v>64836737701856</v>
      </c>
      <c r="BD48" s="2">
        <f ca="1">BC48*2-IF(BC48*2&gt;=Solutions!$B$9,Solutions!$B$9,0)</f>
        <v>10357757889665</v>
      </c>
      <c r="BE48" s="2">
        <f ca="1">BD48*2-IF(BD48*2&gt;=Solutions!$B$9,Solutions!$B$9,0)</f>
        <v>20715515779330</v>
      </c>
      <c r="BF48" s="2">
        <f ca="1">BE48*2-IF(BE48*2&gt;=Solutions!$B$9,Solutions!$B$9,0)</f>
        <v>41431031558660</v>
      </c>
      <c r="BG48" s="2">
        <f ca="1">BF48*2-IF(BF48*2&gt;=Solutions!$B$9,Solutions!$B$9,0)</f>
        <v>82862063117320</v>
      </c>
      <c r="BH48" s="2">
        <f ca="1">BG48*2-IF(BG48*2&gt;=Solutions!$B$9,Solutions!$B$9,0)</f>
        <v>46408408720593</v>
      </c>
      <c r="BI48" s="2">
        <f ca="1">BH48*2-IF(BH48*2&gt;=Solutions!$B$9,Solutions!$B$9,0)</f>
        <v>92816817441186</v>
      </c>
      <c r="BJ48" s="2">
        <f ca="1">BI48*2-IF(BI48*2&gt;=Solutions!$B$9,Solutions!$B$9,0)</f>
        <v>66317917368325</v>
      </c>
      <c r="BK48" s="2">
        <f ca="1">BJ48*2-IF(BJ48*2&gt;=Solutions!$B$9,Solutions!$B$9,0)</f>
        <v>13320117222603</v>
      </c>
      <c r="BL48" s="2">
        <f ca="1">BK48*2-IF(BK48*2&gt;=Solutions!$B$9,Solutions!$B$9,0)</f>
        <v>26640234445206</v>
      </c>
      <c r="BM48" s="2">
        <f ca="1">BL48*2-IF(BL48*2&gt;=Solutions!$B$9,Solutions!$B$9,0)</f>
        <v>53280468890412</v>
      </c>
      <c r="BN48" s="2">
        <f ca="1">BM48*2-IF(BM48*2&gt;=Solutions!$B$9,Solutions!$B$9,0)</f>
        <v>106560937780824</v>
      </c>
      <c r="BO48" s="2">
        <f ca="1">BN48*2-IF(BN48*2&gt;=Solutions!$B$9,Solutions!$B$9,0)</f>
        <v>93806158047601</v>
      </c>
      <c r="BP48" s="2">
        <f ca="1">BO48*2-IF(BO48*2&gt;=Solutions!$B$9,Solutions!$B$9,0)</f>
        <v>68296598581155</v>
      </c>
      <c r="BQ48" s="2">
        <f ca="1">BP48*2-IF(BP48*2&gt;=Solutions!$B$9,Solutions!$B$9,0)</f>
        <v>17277479648263</v>
      </c>
      <c r="BR48" s="2">
        <f ca="1">BQ48*2-IF(BQ48*2&gt;=Solutions!$B$9,Solutions!$B$9,0)</f>
        <v>34554959296526</v>
      </c>
      <c r="BS48" s="2">
        <f ca="1">BR48*2-IF(BR48*2&gt;=Solutions!$B$9,Solutions!$B$9,0)</f>
        <v>69109918593052</v>
      </c>
      <c r="BT48" s="2">
        <f ca="1">BS48*2-IF(BS48*2&gt;=Solutions!$B$9,Solutions!$B$9,0)</f>
        <v>18904119672057</v>
      </c>
      <c r="BU48" s="2">
        <f ca="1">BT48*2-IF(BT48*2&gt;=Solutions!$B$9,Solutions!$B$9,0)</f>
        <v>37808239344114</v>
      </c>
      <c r="BV48" s="2">
        <f ca="1">BU48*2-IF(BU48*2&gt;=Solutions!$B$9,Solutions!$B$9,0)</f>
        <v>75616478688228</v>
      </c>
      <c r="BW48" s="2">
        <f ca="1">BV48*2-IF(BV48*2&gt;=Solutions!$B$9,Solutions!$B$9,0)</f>
        <v>31917239862409</v>
      </c>
      <c r="BX48" s="2">
        <f ca="1">BW48*2-IF(BW48*2&gt;=Solutions!$B$9,Solutions!$B$9,0)</f>
        <v>63834479724818</v>
      </c>
      <c r="BY48" s="2">
        <f ca="1">BX48*2-IF(BX48*2&gt;=Solutions!$B$9,Solutions!$B$9,0)</f>
        <v>8353241935589</v>
      </c>
      <c r="BZ48" s="2">
        <f ca="1">BY48*2-IF(BY48*2&gt;=Solutions!$B$9,Solutions!$B$9,0)</f>
        <v>16706483871178</v>
      </c>
      <c r="CA48" s="2">
        <f ca="1">BZ48*2-IF(BZ48*2&gt;=Solutions!$B$9,Solutions!$B$9,0)</f>
        <v>33412967742356</v>
      </c>
      <c r="CB48" s="2">
        <f ca="1">CA48*2-IF(CA48*2&gt;=Solutions!$B$9,Solutions!$B$9,0)</f>
        <v>66825935484712</v>
      </c>
      <c r="CC48" s="2">
        <f ca="1">CB48*2-IF(CB48*2&gt;=Solutions!$B$9,Solutions!$B$9,0)</f>
        <v>14336153455377</v>
      </c>
      <c r="CD48" s="2">
        <f ca="1">CC48*2-IF(CC48*2&gt;=Solutions!$B$9,Solutions!$B$9,0)</f>
        <v>28672306910754</v>
      </c>
      <c r="CE48" s="2">
        <f ca="1">CD48*2-IF(CD48*2&gt;=Solutions!$B$9,Solutions!$B$9,0)</f>
        <v>57344613821508</v>
      </c>
      <c r="CF48" s="2">
        <f ca="1">CE48*2-IF(CE48*2&gt;=Solutions!$B$9,Solutions!$B$9,0)</f>
        <v>114689227643016</v>
      </c>
      <c r="CG48" s="2">
        <f ca="1">CF48*2-IF(CF48*2&gt;=Solutions!$B$9,Solutions!$B$9,0)</f>
        <v>110062737771985</v>
      </c>
      <c r="CH48" s="2">
        <f ca="1">CG48*2-IF(CG48*2&gt;=Solutions!$B$9,Solutions!$B$9,0)</f>
        <v>100809758029923</v>
      </c>
      <c r="CI48" s="2">
        <f ca="1">CH48*2-IF(CH48*2&gt;=Solutions!$B$9,Solutions!$B$9,0)</f>
        <v>82303798545799</v>
      </c>
      <c r="CJ48" s="2">
        <f ca="1">CI48*2-IF(CI48*2&gt;=Solutions!$B$9,Solutions!$B$9,0)</f>
        <v>45291879577551</v>
      </c>
      <c r="CK48" s="2">
        <f ca="1">CJ48*2-IF(CJ48*2&gt;=Solutions!$B$9,Solutions!$B$9,0)</f>
        <v>90583759155102</v>
      </c>
      <c r="CL48" s="2">
        <f ca="1">CK48*2-IF(CK48*2&gt;=Solutions!$B$9,Solutions!$B$9,0)</f>
        <v>61851800796157</v>
      </c>
      <c r="CM48" s="2">
        <f ca="1">CL48*2-IF(CL48*2&gt;=Solutions!$B$9,Solutions!$B$9,0)</f>
        <v>4387884078267</v>
      </c>
      <c r="CN48" s="2">
        <f ca="1">CM48*2-IF(CM48*2&gt;=Solutions!$B$9,Solutions!$B$9,0)</f>
        <v>8775768156534</v>
      </c>
      <c r="CO48" s="2">
        <f ca="1">CN48*2-IF(CN48*2&gt;=Solutions!$B$9,Solutions!$B$9,0)</f>
        <v>17551536313068</v>
      </c>
      <c r="CP48" s="2">
        <f ca="1">CO48*2-IF(CO48*2&gt;=Solutions!$B$9,Solutions!$B$9,0)</f>
        <v>35103072626136</v>
      </c>
      <c r="CQ48" s="2">
        <f ca="1">CP48*2-IF(CP48*2&gt;=Solutions!$B$9,Solutions!$B$9,0)</f>
        <v>70206145252272</v>
      </c>
      <c r="CR48" s="2">
        <f ca="1">CQ48*2-IF(CQ48*2&gt;=Solutions!$B$9,Solutions!$B$9,0)</f>
        <v>21096572990497</v>
      </c>
      <c r="CS48" s="2">
        <f ca="1">CR48*2-IF(CR48*2&gt;=Solutions!$B$9,Solutions!$B$9,0)</f>
        <v>42193145980994</v>
      </c>
      <c r="CT48" s="2">
        <f ca="1">CS48*2-IF(CS48*2&gt;=Solutions!$B$9,Solutions!$B$9,0)</f>
        <v>84386291961988</v>
      </c>
      <c r="CU48" s="2">
        <f ca="1">CT48*2-IF(CT48*2&gt;=Solutions!$B$9,Solutions!$B$9,0)</f>
        <v>49456866409929</v>
      </c>
      <c r="CV48" s="2">
        <f ca="1">CU48*2-IF(CU48*2&gt;=Solutions!$B$9,Solutions!$B$9,0)</f>
        <v>98913732819858</v>
      </c>
      <c r="CW48" s="2">
        <f ca="1">CV48*2-IF(CV48*2&gt;=Solutions!$B$9,Solutions!$B$9,0)</f>
        <v>78511748125669</v>
      </c>
      <c r="CX48" s="2">
        <f ca="1">CW48*2-IF(CW48*2&gt;=Solutions!$B$9,Solutions!$B$9,0)</f>
        <v>37707778737291</v>
      </c>
      <c r="CY48" s="2">
        <f ca="1">CX48*2-IF(CX48*2&gt;=Solutions!$B$9,Solutions!$B$9,0)</f>
        <v>75415557474582</v>
      </c>
      <c r="CZ48" s="2">
        <f ca="1">CY48*2-IF(CY48*2&gt;=Solutions!$B$9,Solutions!$B$9,0)</f>
        <v>31515397435117</v>
      </c>
      <c r="DA48" s="1">
        <f t="shared" si="104"/>
        <v>2</v>
      </c>
      <c r="DB48" s="1">
        <f ca="1">IF(ISODD(DA48),MOD(DB47+MOD(SUMPRODUCT(--ISODD(INT(C48/DD$2:DK$2)),DD48:DK48),Solutions!$B$9)+MOD(SUMPRODUCT(--ISODD(INT(C48/DL$2:DS$2)),DL48:DS48),Solutions!$B$9)+MOD(SUMPRODUCT(--ISODD(INT(C48/DT$2:EA$2)),DT48:EA48),Solutions!$B$9)+MOD(SUMPRODUCT(--ISODD(INT(C48/EB$2:EI$2)),EB48:EI48),Solutions!$B$9)+MOD(SUMPRODUCT(--ISODD(INT(C48/EJ$2:EQ$2)),EJ48:EQ48),Solutions!$B$9)+MOD(SUMPRODUCT(--ISODD(INT(C48/ER$2:EY$2)),ER48:EY48),Solutions!$B$9)+MOD(SUMPRODUCT(--ISODD(INT(C48/EZ$2:FA$2)),EZ48:FA48),Solutions!$B$9),Solutions!$B$9),DB47)</f>
        <v>100967921013514</v>
      </c>
      <c r="DC48" s="1">
        <f ca="1">IF(ISODD(DA48),MOD(MOD(SUMPRODUCT(--ISODD(INT(BB48/DD$2:DK$2)),DD48:DK48),Solutions!$B$9)+MOD(SUMPRODUCT(--ISODD(INT(BB48/DL$2:DS$2)),DL48:DS48),Solutions!$B$9)+MOD(SUMPRODUCT(--ISODD(INT(BB48/DT$2:EA$2)),DT48:EA48),Solutions!$B$9)+MOD(SUMPRODUCT(--ISODD(INT(BB48/EB$2:EI$2)),EB48:EI48),Solutions!$B$9)+MOD(SUMPRODUCT(--ISODD(INT(BB48/EJ$2:EQ$2)),EJ48:EQ48),Solutions!$B$9)+MOD(SUMPRODUCT(--ISODD(INT(BB48/ER$2:EY$2)),ER48:EY48),Solutions!$B$9)+MOD(SUMPRODUCT(--ISODD(INT(BB48/EZ$2:FA$2)),EZ48:FA48),Solutions!$B$9),Solutions!$B$9),DC47)</f>
        <v>91796015078896</v>
      </c>
      <c r="DD48" s="2">
        <f t="shared" ca="1" si="100"/>
        <v>91796015078896</v>
      </c>
      <c r="DE48" s="2">
        <f ca="1">DD48*2-IF(DD48*2&gt;=Solutions!$B$9,Solutions!$B$9,0)</f>
        <v>64276312643745</v>
      </c>
      <c r="DF48" s="2">
        <f ca="1">DE48*2-IF(DE48*2&gt;=Solutions!$B$9,Solutions!$B$9,0)</f>
        <v>9236907773443</v>
      </c>
      <c r="DG48" s="2">
        <f ca="1">DF48*2-IF(DF48*2&gt;=Solutions!$B$9,Solutions!$B$9,0)</f>
        <v>18473815546886</v>
      </c>
      <c r="DH48" s="2">
        <f ca="1">DG48*2-IF(DG48*2&gt;=Solutions!$B$9,Solutions!$B$9,0)</f>
        <v>36947631093772</v>
      </c>
      <c r="DI48" s="2">
        <f ca="1">DH48*2-IF(DH48*2&gt;=Solutions!$B$9,Solutions!$B$9,0)</f>
        <v>73895262187544</v>
      </c>
      <c r="DJ48" s="2">
        <f ca="1">DI48*2-IF(DI48*2&gt;=Solutions!$B$9,Solutions!$B$9,0)</f>
        <v>28474806861041</v>
      </c>
      <c r="DK48" s="2">
        <f ca="1">DJ48*2-IF(DJ48*2&gt;=Solutions!$B$9,Solutions!$B$9,0)</f>
        <v>56949613722082</v>
      </c>
      <c r="DL48" s="2">
        <f ca="1">DK48*2-IF(DK48*2&gt;=Solutions!$B$9,Solutions!$B$9,0)</f>
        <v>113899227444164</v>
      </c>
      <c r="DM48" s="2">
        <f ca="1">DL48*2-IF(DL48*2&gt;=Solutions!$B$9,Solutions!$B$9,0)</f>
        <v>108482737374281</v>
      </c>
      <c r="DN48" s="2">
        <f ca="1">DM48*2-IF(DM48*2&gt;=Solutions!$B$9,Solutions!$B$9,0)</f>
        <v>97649757234515</v>
      </c>
      <c r="DO48" s="2">
        <f ca="1">DN48*2-IF(DN48*2&gt;=Solutions!$B$9,Solutions!$B$9,0)</f>
        <v>75983796954983</v>
      </c>
      <c r="DP48" s="2">
        <f ca="1">DO48*2-IF(DO48*2&gt;=Solutions!$B$9,Solutions!$B$9,0)</f>
        <v>32651876395919</v>
      </c>
      <c r="DQ48" s="2">
        <f ca="1">DP48*2-IF(DP48*2&gt;=Solutions!$B$9,Solutions!$B$9,0)</f>
        <v>65303752791838</v>
      </c>
      <c r="DR48" s="2">
        <f ca="1">DQ48*2-IF(DQ48*2&gt;=Solutions!$B$9,Solutions!$B$9,0)</f>
        <v>11291788069629</v>
      </c>
      <c r="DS48" s="2">
        <f ca="1">DR48*2-IF(DR48*2&gt;=Solutions!$B$9,Solutions!$B$9,0)</f>
        <v>22583576139258</v>
      </c>
      <c r="DT48" s="2">
        <f ca="1">DS48*2-IF(DS48*2&gt;=Solutions!$B$9,Solutions!$B$9,0)</f>
        <v>45167152278516</v>
      </c>
      <c r="DU48" s="2">
        <f ca="1">DT48*2-IF(DT48*2&gt;=Solutions!$B$9,Solutions!$B$9,0)</f>
        <v>90334304557032</v>
      </c>
      <c r="DV48" s="2">
        <f ca="1">DU48*2-IF(DU48*2&gt;=Solutions!$B$9,Solutions!$B$9,0)</f>
        <v>61352891600017</v>
      </c>
      <c r="DW48" s="2">
        <f ca="1">DV48*2-IF(DV48*2&gt;=Solutions!$B$9,Solutions!$B$9,0)</f>
        <v>3390065685987</v>
      </c>
      <c r="DX48" s="2">
        <f ca="1">DW48*2-IF(DW48*2&gt;=Solutions!$B$9,Solutions!$B$9,0)</f>
        <v>6780131371974</v>
      </c>
      <c r="DY48" s="2">
        <f ca="1">DX48*2-IF(DX48*2&gt;=Solutions!$B$9,Solutions!$B$9,0)</f>
        <v>13560262743948</v>
      </c>
      <c r="DZ48" s="2">
        <f ca="1">DY48*2-IF(DY48*2&gt;=Solutions!$B$9,Solutions!$B$9,0)</f>
        <v>27120525487896</v>
      </c>
      <c r="EA48" s="2">
        <f ca="1">DZ48*2-IF(DZ48*2&gt;=Solutions!$B$9,Solutions!$B$9,0)</f>
        <v>54241050975792</v>
      </c>
      <c r="EB48" s="2">
        <f ca="1">EA48*2-IF(EA48*2&gt;=Solutions!$B$9,Solutions!$B$9,0)</f>
        <v>108482101951584</v>
      </c>
      <c r="EC48" s="2">
        <f ca="1">EB48*2-IF(EB48*2&gt;=Solutions!$B$9,Solutions!$B$9,0)</f>
        <v>97648486389121</v>
      </c>
      <c r="ED48" s="2">
        <f ca="1">EC48*2-IF(EC48*2&gt;=Solutions!$B$9,Solutions!$B$9,0)</f>
        <v>75981255264195</v>
      </c>
      <c r="EE48" s="2">
        <f ca="1">ED48*2-IF(ED48*2&gt;=Solutions!$B$9,Solutions!$B$9,0)</f>
        <v>32646793014343</v>
      </c>
      <c r="EF48" s="2">
        <f ca="1">EE48*2-IF(EE48*2&gt;=Solutions!$B$9,Solutions!$B$9,0)</f>
        <v>65293586028686</v>
      </c>
      <c r="EG48" s="2">
        <f ca="1">EF48*2-IF(EF48*2&gt;=Solutions!$B$9,Solutions!$B$9,0)</f>
        <v>11271454543325</v>
      </c>
      <c r="EH48" s="2">
        <f ca="1">EG48*2-IF(EG48*2&gt;=Solutions!$B$9,Solutions!$B$9,0)</f>
        <v>22542909086650</v>
      </c>
      <c r="EI48" s="2">
        <f ca="1">EH48*2-IF(EH48*2&gt;=Solutions!$B$9,Solutions!$B$9,0)</f>
        <v>45085818173300</v>
      </c>
      <c r="EJ48" s="2">
        <f ca="1">EI48*2-IF(EI48*2&gt;=Solutions!$B$9,Solutions!$B$9,0)</f>
        <v>90171636346600</v>
      </c>
      <c r="EK48" s="2">
        <f ca="1">EJ48*2-IF(EJ48*2&gt;=Solutions!$B$9,Solutions!$B$9,0)</f>
        <v>61027555179153</v>
      </c>
      <c r="EL48" s="2">
        <f ca="1">EK48*2-IF(EK48*2&gt;=Solutions!$B$9,Solutions!$B$9,0)</f>
        <v>2739392844259</v>
      </c>
      <c r="EM48" s="2">
        <f ca="1">EL48*2-IF(EL48*2&gt;=Solutions!$B$9,Solutions!$B$9,0)</f>
        <v>5478785688518</v>
      </c>
      <c r="EN48" s="2">
        <f ca="1">EM48*2-IF(EM48*2&gt;=Solutions!$B$9,Solutions!$B$9,0)</f>
        <v>10957571377036</v>
      </c>
      <c r="EO48" s="2">
        <f ca="1">EN48*2-IF(EN48*2&gt;=Solutions!$B$9,Solutions!$B$9,0)</f>
        <v>21915142754072</v>
      </c>
      <c r="EP48" s="2">
        <f ca="1">EO48*2-IF(EO48*2&gt;=Solutions!$B$9,Solutions!$B$9,0)</f>
        <v>43830285508144</v>
      </c>
      <c r="EQ48" s="2">
        <f ca="1">EP48*2-IF(EP48*2&gt;=Solutions!$B$9,Solutions!$B$9,0)</f>
        <v>87660571016288</v>
      </c>
      <c r="ER48" s="2">
        <f ca="1">EQ48*2-IF(EQ48*2&gt;=Solutions!$B$9,Solutions!$B$9,0)</f>
        <v>56005424518529</v>
      </c>
      <c r="ES48" s="2">
        <f ca="1">ER48*2-IF(ER48*2&gt;=Solutions!$B$9,Solutions!$B$9,0)</f>
        <v>112010849037058</v>
      </c>
      <c r="ET48" s="2">
        <f ca="1">ES48*2-IF(ES48*2&gt;=Solutions!$B$9,Solutions!$B$9,0)</f>
        <v>104705980560069</v>
      </c>
      <c r="EU48" s="2">
        <f ca="1">ET48*2-IF(ET48*2&gt;=Solutions!$B$9,Solutions!$B$9,0)</f>
        <v>90096243606091</v>
      </c>
      <c r="EV48" s="2">
        <f ca="1">EU48*2-IF(EU48*2&gt;=Solutions!$B$9,Solutions!$B$9,0)</f>
        <v>60876769698135</v>
      </c>
      <c r="EW48" s="2">
        <f ca="1">EV48*2-IF(EV48*2&gt;=Solutions!$B$9,Solutions!$B$9,0)</f>
        <v>2437821882223</v>
      </c>
      <c r="EX48" s="2">
        <f ca="1">EW48*2-IF(EW48*2&gt;=Solutions!$B$9,Solutions!$B$9,0)</f>
        <v>4875643764446</v>
      </c>
      <c r="EY48" s="2">
        <f ca="1">EX48*2-IF(EX48*2&gt;=Solutions!$B$9,Solutions!$B$9,0)</f>
        <v>9751287528892</v>
      </c>
      <c r="EZ48" s="2">
        <f ca="1">EY48*2-IF(EY48*2&gt;=Solutions!$B$9,Solutions!$B$9,0)</f>
        <v>19502575057784</v>
      </c>
      <c r="FA48" s="2">
        <f ca="1">EZ48*2-IF(EZ48*2&gt;=Solutions!$B$9,Solutions!$B$9,0)</f>
        <v>39005150115568</v>
      </c>
    </row>
    <row r="49" spans="1:157">
      <c r="A49" s="1">
        <v>46</v>
      </c>
      <c r="B49" s="1">
        <f t="shared" si="101"/>
        <v>70368744177664</v>
      </c>
      <c r="C49" s="1">
        <f ca="1">MOD(MOD(SUMPRODUCT(--ISODD(INT(C48/D$2:K$2)),D49:K49),Solutions!$B$9)+MOD(SUMPRODUCT(--ISODD(INT(C48/L$2:S$2)),L49:S49),Solutions!$B$9)+MOD(SUMPRODUCT(--ISODD(INT(C48/T$2:AA$2)),T49:AA49),Solutions!$B$9)+MOD(SUMPRODUCT(--ISODD(INT(C48/AB$2:AI$2)),AB49:AI49),Solutions!$B$9)+MOD(SUMPRODUCT(--ISODD(INT(C48/AJ$2:AQ$2)),AJ49:AQ49),Solutions!$B$9)+MOD(SUMPRODUCT(--ISODD(INT(C48/AR$2:AY$2)),AR49:AY49),Solutions!$B$9)+MOD(SUMPRODUCT(--ISODD(INT(C48/AZ$2:BA$2)),AZ49:BA49),Solutions!$B$9),Solutions!$B$9)</f>
        <v>31228094822555</v>
      </c>
      <c r="D49" s="2">
        <f t="shared" ca="1" si="102"/>
        <v>45816218896576</v>
      </c>
      <c r="E49" s="2">
        <f ca="1">D49*2-IF(D49*2&gt;=Solutions!$B$9,Solutions!$B$9,0)</f>
        <v>91632437793152</v>
      </c>
      <c r="F49" s="2">
        <f ca="1">E49*2-IF(E49*2&gt;=Solutions!$B$9,Solutions!$B$9,0)</f>
        <v>63949158072257</v>
      </c>
      <c r="G49" s="2">
        <f ca="1">F49*2-IF(F49*2&gt;=Solutions!$B$9,Solutions!$B$9,0)</f>
        <v>8582598630467</v>
      </c>
      <c r="H49" s="2">
        <f ca="1">G49*2-IF(G49*2&gt;=Solutions!$B$9,Solutions!$B$9,0)</f>
        <v>17165197260934</v>
      </c>
      <c r="I49" s="2">
        <f ca="1">H49*2-IF(H49*2&gt;=Solutions!$B$9,Solutions!$B$9,0)</f>
        <v>34330394521868</v>
      </c>
      <c r="J49" s="2">
        <f ca="1">I49*2-IF(I49*2&gt;=Solutions!$B$9,Solutions!$B$9,0)</f>
        <v>68660789043736</v>
      </c>
      <c r="K49" s="2">
        <f ca="1">J49*2-IF(J49*2&gt;=Solutions!$B$9,Solutions!$B$9,0)</f>
        <v>18005860573425</v>
      </c>
      <c r="L49" s="2">
        <f ca="1">K49*2-IF(K49*2&gt;=Solutions!$B$9,Solutions!$B$9,0)</f>
        <v>36011721146850</v>
      </c>
      <c r="M49" s="2">
        <f ca="1">L49*2-IF(L49*2&gt;=Solutions!$B$9,Solutions!$B$9,0)</f>
        <v>72023442293700</v>
      </c>
      <c r="N49" s="2">
        <f ca="1">M49*2-IF(M49*2&gt;=Solutions!$B$9,Solutions!$B$9,0)</f>
        <v>24731167073353</v>
      </c>
      <c r="O49" s="2">
        <f ca="1">N49*2-IF(N49*2&gt;=Solutions!$B$9,Solutions!$B$9,0)</f>
        <v>49462334146706</v>
      </c>
      <c r="P49" s="2">
        <f ca="1">O49*2-IF(O49*2&gt;=Solutions!$B$9,Solutions!$B$9,0)</f>
        <v>98924668293412</v>
      </c>
      <c r="Q49" s="2">
        <f ca="1">P49*2-IF(P49*2&gt;=Solutions!$B$9,Solutions!$B$9,0)</f>
        <v>78533619072777</v>
      </c>
      <c r="R49" s="2">
        <f ca="1">Q49*2-IF(Q49*2&gt;=Solutions!$B$9,Solutions!$B$9,0)</f>
        <v>37751520631507</v>
      </c>
      <c r="S49" s="2">
        <f ca="1">R49*2-IF(R49*2&gt;=Solutions!$B$9,Solutions!$B$9,0)</f>
        <v>75503041263014</v>
      </c>
      <c r="T49" s="2">
        <f ca="1">S49*2-IF(S49*2&gt;=Solutions!$B$9,Solutions!$B$9,0)</f>
        <v>31690365011981</v>
      </c>
      <c r="U49" s="2">
        <f ca="1">T49*2-IF(T49*2&gt;=Solutions!$B$9,Solutions!$B$9,0)</f>
        <v>63380730023962</v>
      </c>
      <c r="V49" s="2">
        <f ca="1">U49*2-IF(U49*2&gt;=Solutions!$B$9,Solutions!$B$9,0)</f>
        <v>7445742533877</v>
      </c>
      <c r="W49" s="2">
        <f ca="1">V49*2-IF(V49*2&gt;=Solutions!$B$9,Solutions!$B$9,0)</f>
        <v>14891485067754</v>
      </c>
      <c r="X49" s="2">
        <f ca="1">W49*2-IF(W49*2&gt;=Solutions!$B$9,Solutions!$B$9,0)</f>
        <v>29782970135508</v>
      </c>
      <c r="Y49" s="2">
        <f ca="1">X49*2-IF(X49*2&gt;=Solutions!$B$9,Solutions!$B$9,0)</f>
        <v>59565940271016</v>
      </c>
      <c r="Z49" s="2">
        <f ca="1">Y49*2-IF(Y49*2&gt;=Solutions!$B$9,Solutions!$B$9,0)</f>
        <v>119131880542032</v>
      </c>
      <c r="AA49" s="2">
        <f ca="1">Z49*2-IF(Z49*2&gt;=Solutions!$B$9,Solutions!$B$9,0)</f>
        <v>118948043570017</v>
      </c>
      <c r="AB49" s="2">
        <f ca="1">AA49*2-IF(AA49*2&gt;=Solutions!$B$9,Solutions!$B$9,0)</f>
        <v>118580369625987</v>
      </c>
      <c r="AC49" s="2">
        <f ca="1">AB49*2-IF(AB49*2&gt;=Solutions!$B$9,Solutions!$B$9,0)</f>
        <v>117845021737927</v>
      </c>
      <c r="AD49" s="2">
        <f ca="1">AC49*2-IF(AC49*2&gt;=Solutions!$B$9,Solutions!$B$9,0)</f>
        <v>116374325961807</v>
      </c>
      <c r="AE49" s="2">
        <f ca="1">AD49*2-IF(AD49*2&gt;=Solutions!$B$9,Solutions!$B$9,0)</f>
        <v>113432934409567</v>
      </c>
      <c r="AF49" s="2">
        <f ca="1">AE49*2-IF(AE49*2&gt;=Solutions!$B$9,Solutions!$B$9,0)</f>
        <v>107550151305087</v>
      </c>
      <c r="AG49" s="2">
        <f ca="1">AF49*2-IF(AF49*2&gt;=Solutions!$B$9,Solutions!$B$9,0)</f>
        <v>95784585096127</v>
      </c>
      <c r="AH49" s="2">
        <f ca="1">AG49*2-IF(AG49*2&gt;=Solutions!$B$9,Solutions!$B$9,0)</f>
        <v>72253452678207</v>
      </c>
      <c r="AI49" s="2">
        <f ca="1">AH49*2-IF(AH49*2&gt;=Solutions!$B$9,Solutions!$B$9,0)</f>
        <v>25191187842367</v>
      </c>
      <c r="AJ49" s="2">
        <f ca="1">AI49*2-IF(AI49*2&gt;=Solutions!$B$9,Solutions!$B$9,0)</f>
        <v>50382375684734</v>
      </c>
      <c r="AK49" s="2">
        <f ca="1">AJ49*2-IF(AJ49*2&gt;=Solutions!$B$9,Solutions!$B$9,0)</f>
        <v>100764751369468</v>
      </c>
      <c r="AL49" s="2">
        <f ca="1">AK49*2-IF(AK49*2&gt;=Solutions!$B$9,Solutions!$B$9,0)</f>
        <v>82213785224889</v>
      </c>
      <c r="AM49" s="2">
        <f ca="1">AL49*2-IF(AL49*2&gt;=Solutions!$B$9,Solutions!$B$9,0)</f>
        <v>45111852935731</v>
      </c>
      <c r="AN49" s="2">
        <f ca="1">AM49*2-IF(AM49*2&gt;=Solutions!$B$9,Solutions!$B$9,0)</f>
        <v>90223705871462</v>
      </c>
      <c r="AO49" s="2">
        <f ca="1">AN49*2-IF(AN49*2&gt;=Solutions!$B$9,Solutions!$B$9,0)</f>
        <v>61131694228877</v>
      </c>
      <c r="AP49" s="2">
        <f ca="1">AO49*2-IF(AO49*2&gt;=Solutions!$B$9,Solutions!$B$9,0)</f>
        <v>2947670943707</v>
      </c>
      <c r="AQ49" s="2">
        <f ca="1">AP49*2-IF(AP49*2&gt;=Solutions!$B$9,Solutions!$B$9,0)</f>
        <v>5895341887414</v>
      </c>
      <c r="AR49" s="2">
        <f ca="1">AQ49*2-IF(AQ49*2&gt;=Solutions!$B$9,Solutions!$B$9,0)</f>
        <v>11790683774828</v>
      </c>
      <c r="AS49" s="2">
        <f ca="1">AR49*2-IF(AR49*2&gt;=Solutions!$B$9,Solutions!$B$9,0)</f>
        <v>23581367549656</v>
      </c>
      <c r="AT49" s="2">
        <f ca="1">AS49*2-IF(AS49*2&gt;=Solutions!$B$9,Solutions!$B$9,0)</f>
        <v>47162735099312</v>
      </c>
      <c r="AU49" s="2">
        <f ca="1">AT49*2-IF(AT49*2&gt;=Solutions!$B$9,Solutions!$B$9,0)</f>
        <v>94325470198624</v>
      </c>
      <c r="AV49" s="2">
        <f ca="1">AU49*2-IF(AU49*2&gt;=Solutions!$B$9,Solutions!$B$9,0)</f>
        <v>69335222883201</v>
      </c>
      <c r="AW49" s="2">
        <f ca="1">AV49*2-IF(AV49*2&gt;=Solutions!$B$9,Solutions!$B$9,0)</f>
        <v>19354728252355</v>
      </c>
      <c r="AX49" s="2">
        <f ca="1">AW49*2-IF(AW49*2&gt;=Solutions!$B$9,Solutions!$B$9,0)</f>
        <v>38709456504710</v>
      </c>
      <c r="AY49" s="2">
        <f ca="1">AX49*2-IF(AX49*2&gt;=Solutions!$B$9,Solutions!$B$9,0)</f>
        <v>77418913009420</v>
      </c>
      <c r="AZ49" s="2">
        <f ca="1">AY49*2-IF(AY49*2&gt;=Solutions!$B$9,Solutions!$B$9,0)</f>
        <v>35522108504793</v>
      </c>
      <c r="BA49" s="2">
        <f ca="1">AZ49*2-IF(AZ49*2&gt;=Solutions!$B$9,Solutions!$B$9,0)</f>
        <v>71044217009586</v>
      </c>
      <c r="BB49" s="1">
        <f ca="1">MOD(MOD(SUMPRODUCT(--ISODD(INT(BB48/BC$2:BJ$2)),BC49:BJ49),Solutions!$B$9)+MOD(SUMPRODUCT(--ISODD(INT(BB48/BK$2:BR$2)),BK49:BR49),Solutions!$B$9)+MOD(SUMPRODUCT(--ISODD(INT(BB48/BS$2:BZ$2)),BS49:BZ49),Solutions!$B$9)+MOD(SUMPRODUCT(--ISODD(INT(BB48/CA$2:CH$2)),CA49:CH49),Solutions!$B$9)+MOD(SUMPRODUCT(--ISODD(INT(BB48/CI$2:CP$2)),CI49:CP49),Solutions!$B$9)+MOD(SUMPRODUCT(--ISODD(INT(BB48/CQ$2:CX$2)),CQ49:CX49),Solutions!$B$9)+MOD(SUMPRODUCT(--ISODD(INT(BB48/CY$2:CZ$2)),CY49:CZ49),Solutions!$B$9),Solutions!$B$9)</f>
        <v>55483363075065</v>
      </c>
      <c r="BC49" s="2">
        <f t="shared" ca="1" si="103"/>
        <v>45816218896575</v>
      </c>
      <c r="BD49" s="2">
        <f ca="1">BC49*2-IF(BC49*2&gt;=Solutions!$B$9,Solutions!$B$9,0)</f>
        <v>91632437793150</v>
      </c>
      <c r="BE49" s="2">
        <f ca="1">BD49*2-IF(BD49*2&gt;=Solutions!$B$9,Solutions!$B$9,0)</f>
        <v>63949158072253</v>
      </c>
      <c r="BF49" s="2">
        <f ca="1">BE49*2-IF(BE49*2&gt;=Solutions!$B$9,Solutions!$B$9,0)</f>
        <v>8582598630459</v>
      </c>
      <c r="BG49" s="2">
        <f ca="1">BF49*2-IF(BF49*2&gt;=Solutions!$B$9,Solutions!$B$9,0)</f>
        <v>17165197260918</v>
      </c>
      <c r="BH49" s="2">
        <f ca="1">BG49*2-IF(BG49*2&gt;=Solutions!$B$9,Solutions!$B$9,0)</f>
        <v>34330394521836</v>
      </c>
      <c r="BI49" s="2">
        <f ca="1">BH49*2-IF(BH49*2&gt;=Solutions!$B$9,Solutions!$B$9,0)</f>
        <v>68660789043672</v>
      </c>
      <c r="BJ49" s="2">
        <f ca="1">BI49*2-IF(BI49*2&gt;=Solutions!$B$9,Solutions!$B$9,0)</f>
        <v>18005860573297</v>
      </c>
      <c r="BK49" s="2">
        <f ca="1">BJ49*2-IF(BJ49*2&gt;=Solutions!$B$9,Solutions!$B$9,0)</f>
        <v>36011721146594</v>
      </c>
      <c r="BL49" s="2">
        <f ca="1">BK49*2-IF(BK49*2&gt;=Solutions!$B$9,Solutions!$B$9,0)</f>
        <v>72023442293188</v>
      </c>
      <c r="BM49" s="2">
        <f ca="1">BL49*2-IF(BL49*2&gt;=Solutions!$B$9,Solutions!$B$9,0)</f>
        <v>24731167072329</v>
      </c>
      <c r="BN49" s="2">
        <f ca="1">BM49*2-IF(BM49*2&gt;=Solutions!$B$9,Solutions!$B$9,0)</f>
        <v>49462334144658</v>
      </c>
      <c r="BO49" s="2">
        <f ca="1">BN49*2-IF(BN49*2&gt;=Solutions!$B$9,Solutions!$B$9,0)</f>
        <v>98924668289316</v>
      </c>
      <c r="BP49" s="2">
        <f ca="1">BO49*2-IF(BO49*2&gt;=Solutions!$B$9,Solutions!$B$9,0)</f>
        <v>78533619064585</v>
      </c>
      <c r="BQ49" s="2">
        <f ca="1">BP49*2-IF(BP49*2&gt;=Solutions!$B$9,Solutions!$B$9,0)</f>
        <v>37751520615123</v>
      </c>
      <c r="BR49" s="2">
        <f ca="1">BQ49*2-IF(BQ49*2&gt;=Solutions!$B$9,Solutions!$B$9,0)</f>
        <v>75503041230246</v>
      </c>
      <c r="BS49" s="2">
        <f ca="1">BR49*2-IF(BR49*2&gt;=Solutions!$B$9,Solutions!$B$9,0)</f>
        <v>31690364946445</v>
      </c>
      <c r="BT49" s="2">
        <f ca="1">BS49*2-IF(BS49*2&gt;=Solutions!$B$9,Solutions!$B$9,0)</f>
        <v>63380729892890</v>
      </c>
      <c r="BU49" s="2">
        <f ca="1">BT49*2-IF(BT49*2&gt;=Solutions!$B$9,Solutions!$B$9,0)</f>
        <v>7445742271733</v>
      </c>
      <c r="BV49" s="2">
        <f ca="1">BU49*2-IF(BU49*2&gt;=Solutions!$B$9,Solutions!$B$9,0)</f>
        <v>14891484543466</v>
      </c>
      <c r="BW49" s="2">
        <f ca="1">BV49*2-IF(BV49*2&gt;=Solutions!$B$9,Solutions!$B$9,0)</f>
        <v>29782969086932</v>
      </c>
      <c r="BX49" s="2">
        <f ca="1">BW49*2-IF(BW49*2&gt;=Solutions!$B$9,Solutions!$B$9,0)</f>
        <v>59565938173864</v>
      </c>
      <c r="BY49" s="2">
        <f ca="1">BX49*2-IF(BX49*2&gt;=Solutions!$B$9,Solutions!$B$9,0)</f>
        <v>119131876347728</v>
      </c>
      <c r="BZ49" s="2">
        <f ca="1">BY49*2-IF(BY49*2&gt;=Solutions!$B$9,Solutions!$B$9,0)</f>
        <v>118948035181409</v>
      </c>
      <c r="CA49" s="2">
        <f ca="1">BZ49*2-IF(BZ49*2&gt;=Solutions!$B$9,Solutions!$B$9,0)</f>
        <v>118580352848771</v>
      </c>
      <c r="CB49" s="2">
        <f ca="1">CA49*2-IF(CA49*2&gt;=Solutions!$B$9,Solutions!$B$9,0)</f>
        <v>117844988183495</v>
      </c>
      <c r="CC49" s="2">
        <f ca="1">CB49*2-IF(CB49*2&gt;=Solutions!$B$9,Solutions!$B$9,0)</f>
        <v>116374258852943</v>
      </c>
      <c r="CD49" s="2">
        <f ca="1">CC49*2-IF(CC49*2&gt;=Solutions!$B$9,Solutions!$B$9,0)</f>
        <v>113432800191839</v>
      </c>
      <c r="CE49" s="2">
        <f ca="1">CD49*2-IF(CD49*2&gt;=Solutions!$B$9,Solutions!$B$9,0)</f>
        <v>107549882869631</v>
      </c>
      <c r="CF49" s="2">
        <f ca="1">CE49*2-IF(CE49*2&gt;=Solutions!$B$9,Solutions!$B$9,0)</f>
        <v>95784048225215</v>
      </c>
      <c r="CG49" s="2">
        <f ca="1">CF49*2-IF(CF49*2&gt;=Solutions!$B$9,Solutions!$B$9,0)</f>
        <v>72252378936383</v>
      </c>
      <c r="CH49" s="2">
        <f ca="1">CG49*2-IF(CG49*2&gt;=Solutions!$B$9,Solutions!$B$9,0)</f>
        <v>25189040358719</v>
      </c>
      <c r="CI49" s="2">
        <f ca="1">CH49*2-IF(CH49*2&gt;=Solutions!$B$9,Solutions!$B$9,0)</f>
        <v>50378080717438</v>
      </c>
      <c r="CJ49" s="2">
        <f ca="1">CI49*2-IF(CI49*2&gt;=Solutions!$B$9,Solutions!$B$9,0)</f>
        <v>100756161434876</v>
      </c>
      <c r="CK49" s="2">
        <f ca="1">CJ49*2-IF(CJ49*2&gt;=Solutions!$B$9,Solutions!$B$9,0)</f>
        <v>82196605355705</v>
      </c>
      <c r="CL49" s="2">
        <f ca="1">CK49*2-IF(CK49*2&gt;=Solutions!$B$9,Solutions!$B$9,0)</f>
        <v>45077493197363</v>
      </c>
      <c r="CM49" s="2">
        <f ca="1">CL49*2-IF(CL49*2&gt;=Solutions!$B$9,Solutions!$B$9,0)</f>
        <v>90154986394726</v>
      </c>
      <c r="CN49" s="2">
        <f ca="1">CM49*2-IF(CM49*2&gt;=Solutions!$B$9,Solutions!$B$9,0)</f>
        <v>60994255275405</v>
      </c>
      <c r="CO49" s="2">
        <f ca="1">CN49*2-IF(CN49*2&gt;=Solutions!$B$9,Solutions!$B$9,0)</f>
        <v>2672793036763</v>
      </c>
      <c r="CP49" s="2">
        <f ca="1">CO49*2-IF(CO49*2&gt;=Solutions!$B$9,Solutions!$B$9,0)</f>
        <v>5345586073526</v>
      </c>
      <c r="CQ49" s="2">
        <f ca="1">CP49*2-IF(CP49*2&gt;=Solutions!$B$9,Solutions!$B$9,0)</f>
        <v>10691172147052</v>
      </c>
      <c r="CR49" s="2">
        <f ca="1">CQ49*2-IF(CQ49*2&gt;=Solutions!$B$9,Solutions!$B$9,0)</f>
        <v>21382344294104</v>
      </c>
      <c r="CS49" s="2">
        <f ca="1">CR49*2-IF(CR49*2&gt;=Solutions!$B$9,Solutions!$B$9,0)</f>
        <v>42764688588208</v>
      </c>
      <c r="CT49" s="2">
        <f ca="1">CS49*2-IF(CS49*2&gt;=Solutions!$B$9,Solutions!$B$9,0)</f>
        <v>85529377176416</v>
      </c>
      <c r="CU49" s="2">
        <f ca="1">CT49*2-IF(CT49*2&gt;=Solutions!$B$9,Solutions!$B$9,0)</f>
        <v>51743036838785</v>
      </c>
      <c r="CV49" s="2">
        <f ca="1">CU49*2-IF(CU49*2&gt;=Solutions!$B$9,Solutions!$B$9,0)</f>
        <v>103486073677570</v>
      </c>
      <c r="CW49" s="2">
        <f ca="1">CV49*2-IF(CV49*2&gt;=Solutions!$B$9,Solutions!$B$9,0)</f>
        <v>87656429841093</v>
      </c>
      <c r="CX49" s="2">
        <f ca="1">CW49*2-IF(CW49*2&gt;=Solutions!$B$9,Solutions!$B$9,0)</f>
        <v>55997142168139</v>
      </c>
      <c r="CY49" s="2">
        <f ca="1">CX49*2-IF(CX49*2&gt;=Solutions!$B$9,Solutions!$B$9,0)</f>
        <v>111994284336278</v>
      </c>
      <c r="CZ49" s="2">
        <f ca="1">CY49*2-IF(CY49*2&gt;=Solutions!$B$9,Solutions!$B$9,0)</f>
        <v>104672851158509</v>
      </c>
      <c r="DA49" s="1">
        <f t="shared" si="104"/>
        <v>1</v>
      </c>
      <c r="DB49" s="1">
        <f ca="1">IF(ISODD(DA49),MOD(DB48+MOD(SUMPRODUCT(--ISODD(INT(C49/DD$2:DK$2)),DD49:DK49),Solutions!$B$9)+MOD(SUMPRODUCT(--ISODD(INT(C49/DL$2:DS$2)),DL49:DS49),Solutions!$B$9)+MOD(SUMPRODUCT(--ISODD(INT(C49/DT$2:EA$2)),DT49:EA49),Solutions!$B$9)+MOD(SUMPRODUCT(--ISODD(INT(C49/EB$2:EI$2)),EB49:EI49),Solutions!$B$9)+MOD(SUMPRODUCT(--ISODD(INT(C49/EJ$2:EQ$2)),EJ49:EQ49),Solutions!$B$9)+MOD(SUMPRODUCT(--ISODD(INT(C49/ER$2:EY$2)),ER49:EY49),Solutions!$B$9)+MOD(SUMPRODUCT(--ISODD(INT(C49/EZ$2:FA$2)),EZ49:FA49),Solutions!$B$9),Solutions!$B$9),DB48)</f>
        <v>19426382217259</v>
      </c>
      <c r="DC49" s="1">
        <f ca="1">IF(ISODD(DA49),MOD(MOD(SUMPRODUCT(--ISODD(INT(BB49/DD$2:DK$2)),DD49:DK49),Solutions!$B$9)+MOD(SUMPRODUCT(--ISODD(INT(BB49/DL$2:DS$2)),DL49:DS49),Solutions!$B$9)+MOD(SUMPRODUCT(--ISODD(INT(BB49/DT$2:EA$2)),DT49:EA49),Solutions!$B$9)+MOD(SUMPRODUCT(--ISODD(INT(BB49/EB$2:EI$2)),EB49:EI49),Solutions!$B$9)+MOD(SUMPRODUCT(--ISODD(INT(BB49/EJ$2:EQ$2)),EJ49:EQ49),Solutions!$B$9)+MOD(SUMPRODUCT(--ISODD(INT(BB49/ER$2:EY$2)),ER49:EY49),Solutions!$B$9)+MOD(SUMPRODUCT(--ISODD(INT(BB49/EZ$2:FA$2)),EZ49:FA49),Solutions!$B$9),Solutions!$B$9),DC48)</f>
        <v>66385277977328</v>
      </c>
      <c r="DD49" s="2">
        <f t="shared" ca="1" si="100"/>
        <v>91796015078896</v>
      </c>
      <c r="DE49" s="2">
        <f ca="1">DD49*2-IF(DD49*2&gt;=Solutions!$B$9,Solutions!$B$9,0)</f>
        <v>64276312643745</v>
      </c>
      <c r="DF49" s="2">
        <f ca="1">DE49*2-IF(DE49*2&gt;=Solutions!$B$9,Solutions!$B$9,0)</f>
        <v>9236907773443</v>
      </c>
      <c r="DG49" s="2">
        <f ca="1">DF49*2-IF(DF49*2&gt;=Solutions!$B$9,Solutions!$B$9,0)</f>
        <v>18473815546886</v>
      </c>
      <c r="DH49" s="2">
        <f ca="1">DG49*2-IF(DG49*2&gt;=Solutions!$B$9,Solutions!$B$9,0)</f>
        <v>36947631093772</v>
      </c>
      <c r="DI49" s="2">
        <f ca="1">DH49*2-IF(DH49*2&gt;=Solutions!$B$9,Solutions!$B$9,0)</f>
        <v>73895262187544</v>
      </c>
      <c r="DJ49" s="2">
        <f ca="1">DI49*2-IF(DI49*2&gt;=Solutions!$B$9,Solutions!$B$9,0)</f>
        <v>28474806861041</v>
      </c>
      <c r="DK49" s="2">
        <f ca="1">DJ49*2-IF(DJ49*2&gt;=Solutions!$B$9,Solutions!$B$9,0)</f>
        <v>56949613722082</v>
      </c>
      <c r="DL49" s="2">
        <f ca="1">DK49*2-IF(DK49*2&gt;=Solutions!$B$9,Solutions!$B$9,0)</f>
        <v>113899227444164</v>
      </c>
      <c r="DM49" s="2">
        <f ca="1">DL49*2-IF(DL49*2&gt;=Solutions!$B$9,Solutions!$B$9,0)</f>
        <v>108482737374281</v>
      </c>
      <c r="DN49" s="2">
        <f ca="1">DM49*2-IF(DM49*2&gt;=Solutions!$B$9,Solutions!$B$9,0)</f>
        <v>97649757234515</v>
      </c>
      <c r="DO49" s="2">
        <f ca="1">DN49*2-IF(DN49*2&gt;=Solutions!$B$9,Solutions!$B$9,0)</f>
        <v>75983796954983</v>
      </c>
      <c r="DP49" s="2">
        <f ca="1">DO49*2-IF(DO49*2&gt;=Solutions!$B$9,Solutions!$B$9,0)</f>
        <v>32651876395919</v>
      </c>
      <c r="DQ49" s="2">
        <f ca="1">DP49*2-IF(DP49*2&gt;=Solutions!$B$9,Solutions!$B$9,0)</f>
        <v>65303752791838</v>
      </c>
      <c r="DR49" s="2">
        <f ca="1">DQ49*2-IF(DQ49*2&gt;=Solutions!$B$9,Solutions!$B$9,0)</f>
        <v>11291788069629</v>
      </c>
      <c r="DS49" s="2">
        <f ca="1">DR49*2-IF(DR49*2&gt;=Solutions!$B$9,Solutions!$B$9,0)</f>
        <v>22583576139258</v>
      </c>
      <c r="DT49" s="2">
        <f ca="1">DS49*2-IF(DS49*2&gt;=Solutions!$B$9,Solutions!$B$9,0)</f>
        <v>45167152278516</v>
      </c>
      <c r="DU49" s="2">
        <f ca="1">DT49*2-IF(DT49*2&gt;=Solutions!$B$9,Solutions!$B$9,0)</f>
        <v>90334304557032</v>
      </c>
      <c r="DV49" s="2">
        <f ca="1">DU49*2-IF(DU49*2&gt;=Solutions!$B$9,Solutions!$B$9,0)</f>
        <v>61352891600017</v>
      </c>
      <c r="DW49" s="2">
        <f ca="1">DV49*2-IF(DV49*2&gt;=Solutions!$B$9,Solutions!$B$9,0)</f>
        <v>3390065685987</v>
      </c>
      <c r="DX49" s="2">
        <f ca="1">DW49*2-IF(DW49*2&gt;=Solutions!$B$9,Solutions!$B$9,0)</f>
        <v>6780131371974</v>
      </c>
      <c r="DY49" s="2">
        <f ca="1">DX49*2-IF(DX49*2&gt;=Solutions!$B$9,Solutions!$B$9,0)</f>
        <v>13560262743948</v>
      </c>
      <c r="DZ49" s="2">
        <f ca="1">DY49*2-IF(DY49*2&gt;=Solutions!$B$9,Solutions!$B$9,0)</f>
        <v>27120525487896</v>
      </c>
      <c r="EA49" s="2">
        <f ca="1">DZ49*2-IF(DZ49*2&gt;=Solutions!$B$9,Solutions!$B$9,0)</f>
        <v>54241050975792</v>
      </c>
      <c r="EB49" s="2">
        <f ca="1">EA49*2-IF(EA49*2&gt;=Solutions!$B$9,Solutions!$B$9,0)</f>
        <v>108482101951584</v>
      </c>
      <c r="EC49" s="2">
        <f ca="1">EB49*2-IF(EB49*2&gt;=Solutions!$B$9,Solutions!$B$9,0)</f>
        <v>97648486389121</v>
      </c>
      <c r="ED49" s="2">
        <f ca="1">EC49*2-IF(EC49*2&gt;=Solutions!$B$9,Solutions!$B$9,0)</f>
        <v>75981255264195</v>
      </c>
      <c r="EE49" s="2">
        <f ca="1">ED49*2-IF(ED49*2&gt;=Solutions!$B$9,Solutions!$B$9,0)</f>
        <v>32646793014343</v>
      </c>
      <c r="EF49" s="2">
        <f ca="1">EE49*2-IF(EE49*2&gt;=Solutions!$B$9,Solutions!$B$9,0)</f>
        <v>65293586028686</v>
      </c>
      <c r="EG49" s="2">
        <f ca="1">EF49*2-IF(EF49*2&gt;=Solutions!$B$9,Solutions!$B$9,0)</f>
        <v>11271454543325</v>
      </c>
      <c r="EH49" s="2">
        <f ca="1">EG49*2-IF(EG49*2&gt;=Solutions!$B$9,Solutions!$B$9,0)</f>
        <v>22542909086650</v>
      </c>
      <c r="EI49" s="2">
        <f ca="1">EH49*2-IF(EH49*2&gt;=Solutions!$B$9,Solutions!$B$9,0)</f>
        <v>45085818173300</v>
      </c>
      <c r="EJ49" s="2">
        <f ca="1">EI49*2-IF(EI49*2&gt;=Solutions!$B$9,Solutions!$B$9,0)</f>
        <v>90171636346600</v>
      </c>
      <c r="EK49" s="2">
        <f ca="1">EJ49*2-IF(EJ49*2&gt;=Solutions!$B$9,Solutions!$B$9,0)</f>
        <v>61027555179153</v>
      </c>
      <c r="EL49" s="2">
        <f ca="1">EK49*2-IF(EK49*2&gt;=Solutions!$B$9,Solutions!$B$9,0)</f>
        <v>2739392844259</v>
      </c>
      <c r="EM49" s="2">
        <f ca="1">EL49*2-IF(EL49*2&gt;=Solutions!$B$9,Solutions!$B$9,0)</f>
        <v>5478785688518</v>
      </c>
      <c r="EN49" s="2">
        <f ca="1">EM49*2-IF(EM49*2&gt;=Solutions!$B$9,Solutions!$B$9,0)</f>
        <v>10957571377036</v>
      </c>
      <c r="EO49" s="2">
        <f ca="1">EN49*2-IF(EN49*2&gt;=Solutions!$B$9,Solutions!$B$9,0)</f>
        <v>21915142754072</v>
      </c>
      <c r="EP49" s="2">
        <f ca="1">EO49*2-IF(EO49*2&gt;=Solutions!$B$9,Solutions!$B$9,0)</f>
        <v>43830285508144</v>
      </c>
      <c r="EQ49" s="2">
        <f ca="1">EP49*2-IF(EP49*2&gt;=Solutions!$B$9,Solutions!$B$9,0)</f>
        <v>87660571016288</v>
      </c>
      <c r="ER49" s="2">
        <f ca="1">EQ49*2-IF(EQ49*2&gt;=Solutions!$B$9,Solutions!$B$9,0)</f>
        <v>56005424518529</v>
      </c>
      <c r="ES49" s="2">
        <f ca="1">ER49*2-IF(ER49*2&gt;=Solutions!$B$9,Solutions!$B$9,0)</f>
        <v>112010849037058</v>
      </c>
      <c r="ET49" s="2">
        <f ca="1">ES49*2-IF(ES49*2&gt;=Solutions!$B$9,Solutions!$B$9,0)</f>
        <v>104705980560069</v>
      </c>
      <c r="EU49" s="2">
        <f ca="1">ET49*2-IF(ET49*2&gt;=Solutions!$B$9,Solutions!$B$9,0)</f>
        <v>90096243606091</v>
      </c>
      <c r="EV49" s="2">
        <f ca="1">EU49*2-IF(EU49*2&gt;=Solutions!$B$9,Solutions!$B$9,0)</f>
        <v>60876769698135</v>
      </c>
      <c r="EW49" s="2">
        <f ca="1">EV49*2-IF(EV49*2&gt;=Solutions!$B$9,Solutions!$B$9,0)</f>
        <v>2437821882223</v>
      </c>
      <c r="EX49" s="2">
        <f ca="1">EW49*2-IF(EW49*2&gt;=Solutions!$B$9,Solutions!$B$9,0)</f>
        <v>4875643764446</v>
      </c>
      <c r="EY49" s="2">
        <f ca="1">EX49*2-IF(EX49*2&gt;=Solutions!$B$9,Solutions!$B$9,0)</f>
        <v>9751287528892</v>
      </c>
      <c r="EZ49" s="2">
        <f ca="1">EY49*2-IF(EY49*2&gt;=Solutions!$B$9,Solutions!$B$9,0)</f>
        <v>19502575057784</v>
      </c>
      <c r="FA49" s="2">
        <f ca="1">EZ49*2-IF(EZ49*2&gt;=Solutions!$B$9,Solutions!$B$9,0)</f>
        <v>39005150115568</v>
      </c>
    </row>
    <row r="50" spans="1:157">
      <c r="A50" s="1">
        <v>47</v>
      </c>
      <c r="B50" s="1">
        <f t="shared" si="101"/>
        <v>140737488355328</v>
      </c>
      <c r="C50" s="1">
        <f ca="1">MOD(MOD(SUMPRODUCT(--ISODD(INT(C49/D$2:K$2)),D50:K50),Solutions!$B$9)+MOD(SUMPRODUCT(--ISODD(INT(C49/L$2:S$2)),L50:S50),Solutions!$B$9)+MOD(SUMPRODUCT(--ISODD(INT(C49/T$2:AA$2)),T50:AA50),Solutions!$B$9)+MOD(SUMPRODUCT(--ISODD(INT(C49/AB$2:AI$2)),AB50:AI50),Solutions!$B$9)+MOD(SUMPRODUCT(--ISODD(INT(C49/AJ$2:AQ$2)),AJ50:AQ50),Solutions!$B$9)+MOD(SUMPRODUCT(--ISODD(INT(C49/AR$2:AY$2)),AR50:AY50),Solutions!$B$9)+MOD(SUMPRODUCT(--ISODD(INT(C49/AZ$2:BA$2)),AZ50:BA50),Solutions!$B$9),Solutions!$B$9)</f>
        <v>33063543566454</v>
      </c>
      <c r="D50" s="2">
        <f t="shared" ca="1" si="102"/>
        <v>55483363075066</v>
      </c>
      <c r="E50" s="2">
        <f ca="1">D50*2-IF(D50*2&gt;=Solutions!$B$9,Solutions!$B$9,0)</f>
        <v>110966726150132</v>
      </c>
      <c r="F50" s="2">
        <f ca="1">E50*2-IF(E50*2&gt;=Solutions!$B$9,Solutions!$B$9,0)</f>
        <v>102617734786217</v>
      </c>
      <c r="G50" s="2">
        <f ca="1">F50*2-IF(F50*2&gt;=Solutions!$B$9,Solutions!$B$9,0)</f>
        <v>85919752058387</v>
      </c>
      <c r="H50" s="2">
        <f ca="1">G50*2-IF(G50*2&gt;=Solutions!$B$9,Solutions!$B$9,0)</f>
        <v>52523786602727</v>
      </c>
      <c r="I50" s="2">
        <f ca="1">H50*2-IF(H50*2&gt;=Solutions!$B$9,Solutions!$B$9,0)</f>
        <v>105047573205454</v>
      </c>
      <c r="J50" s="2">
        <f ca="1">I50*2-IF(I50*2&gt;=Solutions!$B$9,Solutions!$B$9,0)</f>
        <v>90779428896861</v>
      </c>
      <c r="K50" s="2">
        <f ca="1">J50*2-IF(J50*2&gt;=Solutions!$B$9,Solutions!$B$9,0)</f>
        <v>62243140279675</v>
      </c>
      <c r="L50" s="2">
        <f ca="1">K50*2-IF(K50*2&gt;=Solutions!$B$9,Solutions!$B$9,0)</f>
        <v>5170563045303</v>
      </c>
      <c r="M50" s="2">
        <f ca="1">L50*2-IF(L50*2&gt;=Solutions!$B$9,Solutions!$B$9,0)</f>
        <v>10341126090606</v>
      </c>
      <c r="N50" s="2">
        <f ca="1">M50*2-IF(M50*2&gt;=Solutions!$B$9,Solutions!$B$9,0)</f>
        <v>20682252181212</v>
      </c>
      <c r="O50" s="2">
        <f ca="1">N50*2-IF(N50*2&gt;=Solutions!$B$9,Solutions!$B$9,0)</f>
        <v>41364504362424</v>
      </c>
      <c r="P50" s="2">
        <f ca="1">O50*2-IF(O50*2&gt;=Solutions!$B$9,Solutions!$B$9,0)</f>
        <v>82729008724848</v>
      </c>
      <c r="Q50" s="2">
        <f ca="1">P50*2-IF(P50*2&gt;=Solutions!$B$9,Solutions!$B$9,0)</f>
        <v>46142299935649</v>
      </c>
      <c r="R50" s="2">
        <f ca="1">Q50*2-IF(Q50*2&gt;=Solutions!$B$9,Solutions!$B$9,0)</f>
        <v>92284599871298</v>
      </c>
      <c r="S50" s="2">
        <f ca="1">R50*2-IF(R50*2&gt;=Solutions!$B$9,Solutions!$B$9,0)</f>
        <v>65253482228549</v>
      </c>
      <c r="T50" s="2">
        <f ca="1">S50*2-IF(S50*2&gt;=Solutions!$B$9,Solutions!$B$9,0)</f>
        <v>11191246943051</v>
      </c>
      <c r="U50" s="2">
        <f ca="1">T50*2-IF(T50*2&gt;=Solutions!$B$9,Solutions!$B$9,0)</f>
        <v>22382493886102</v>
      </c>
      <c r="V50" s="2">
        <f ca="1">U50*2-IF(U50*2&gt;=Solutions!$B$9,Solutions!$B$9,0)</f>
        <v>44764987772204</v>
      </c>
      <c r="W50" s="2">
        <f ca="1">V50*2-IF(V50*2&gt;=Solutions!$B$9,Solutions!$B$9,0)</f>
        <v>89529975544408</v>
      </c>
      <c r="X50" s="2">
        <f ca="1">W50*2-IF(W50*2&gt;=Solutions!$B$9,Solutions!$B$9,0)</f>
        <v>59744233574769</v>
      </c>
      <c r="Y50" s="2">
        <f ca="1">X50*2-IF(X50*2&gt;=Solutions!$B$9,Solutions!$B$9,0)</f>
        <v>172749635491</v>
      </c>
      <c r="Z50" s="2">
        <f ca="1">Y50*2-IF(Y50*2&gt;=Solutions!$B$9,Solutions!$B$9,0)</f>
        <v>345499270982</v>
      </c>
      <c r="AA50" s="2">
        <f ca="1">Z50*2-IF(Z50*2&gt;=Solutions!$B$9,Solutions!$B$9,0)</f>
        <v>690998541964</v>
      </c>
      <c r="AB50" s="2">
        <f ca="1">AA50*2-IF(AA50*2&gt;=Solutions!$B$9,Solutions!$B$9,0)</f>
        <v>1381997083928</v>
      </c>
      <c r="AC50" s="2">
        <f ca="1">AB50*2-IF(AB50*2&gt;=Solutions!$B$9,Solutions!$B$9,0)</f>
        <v>2763994167856</v>
      </c>
      <c r="AD50" s="2">
        <f ca="1">AC50*2-IF(AC50*2&gt;=Solutions!$B$9,Solutions!$B$9,0)</f>
        <v>5527988335712</v>
      </c>
      <c r="AE50" s="2">
        <f ca="1">AD50*2-IF(AD50*2&gt;=Solutions!$B$9,Solutions!$B$9,0)</f>
        <v>11055976671424</v>
      </c>
      <c r="AF50" s="2">
        <f ca="1">AE50*2-IF(AE50*2&gt;=Solutions!$B$9,Solutions!$B$9,0)</f>
        <v>22111953342848</v>
      </c>
      <c r="AG50" s="2">
        <f ca="1">AF50*2-IF(AF50*2&gt;=Solutions!$B$9,Solutions!$B$9,0)</f>
        <v>44223906685696</v>
      </c>
      <c r="AH50" s="2">
        <f ca="1">AG50*2-IF(AG50*2&gt;=Solutions!$B$9,Solutions!$B$9,0)</f>
        <v>88447813371392</v>
      </c>
      <c r="AI50" s="2">
        <f ca="1">AH50*2-IF(AH50*2&gt;=Solutions!$B$9,Solutions!$B$9,0)</f>
        <v>57579909228737</v>
      </c>
      <c r="AJ50" s="2">
        <f ca="1">AI50*2-IF(AI50*2&gt;=Solutions!$B$9,Solutions!$B$9,0)</f>
        <v>115159818457474</v>
      </c>
      <c r="AK50" s="2">
        <f ca="1">AJ50*2-IF(AJ50*2&gt;=Solutions!$B$9,Solutions!$B$9,0)</f>
        <v>111003919400901</v>
      </c>
      <c r="AL50" s="2">
        <f ca="1">AK50*2-IF(AK50*2&gt;=Solutions!$B$9,Solutions!$B$9,0)</f>
        <v>102692121287755</v>
      </c>
      <c r="AM50" s="2">
        <f ca="1">AL50*2-IF(AL50*2&gt;=Solutions!$B$9,Solutions!$B$9,0)</f>
        <v>86068525061463</v>
      </c>
      <c r="AN50" s="2">
        <f ca="1">AM50*2-IF(AM50*2&gt;=Solutions!$B$9,Solutions!$B$9,0)</f>
        <v>52821332608879</v>
      </c>
      <c r="AO50" s="2">
        <f ca="1">AN50*2-IF(AN50*2&gt;=Solutions!$B$9,Solutions!$B$9,0)</f>
        <v>105642665217758</v>
      </c>
      <c r="AP50" s="2">
        <f ca="1">AO50*2-IF(AO50*2&gt;=Solutions!$B$9,Solutions!$B$9,0)</f>
        <v>91969612921469</v>
      </c>
      <c r="AQ50" s="2">
        <f ca="1">AP50*2-IF(AP50*2&gt;=Solutions!$B$9,Solutions!$B$9,0)</f>
        <v>64623508328891</v>
      </c>
      <c r="AR50" s="2">
        <f ca="1">AQ50*2-IF(AQ50*2&gt;=Solutions!$B$9,Solutions!$B$9,0)</f>
        <v>9931299143735</v>
      </c>
      <c r="AS50" s="2">
        <f ca="1">AR50*2-IF(AR50*2&gt;=Solutions!$B$9,Solutions!$B$9,0)</f>
        <v>19862598287470</v>
      </c>
      <c r="AT50" s="2">
        <f ca="1">AS50*2-IF(AS50*2&gt;=Solutions!$B$9,Solutions!$B$9,0)</f>
        <v>39725196574940</v>
      </c>
      <c r="AU50" s="2">
        <f ca="1">AT50*2-IF(AT50*2&gt;=Solutions!$B$9,Solutions!$B$9,0)</f>
        <v>79450393149880</v>
      </c>
      <c r="AV50" s="2">
        <f ca="1">AU50*2-IF(AU50*2&gt;=Solutions!$B$9,Solutions!$B$9,0)</f>
        <v>39585068785713</v>
      </c>
      <c r="AW50" s="2">
        <f ca="1">AV50*2-IF(AV50*2&gt;=Solutions!$B$9,Solutions!$B$9,0)</f>
        <v>79170137571426</v>
      </c>
      <c r="AX50" s="2">
        <f ca="1">AW50*2-IF(AW50*2&gt;=Solutions!$B$9,Solutions!$B$9,0)</f>
        <v>39024557628805</v>
      </c>
      <c r="AY50" s="2">
        <f ca="1">AX50*2-IF(AX50*2&gt;=Solutions!$B$9,Solutions!$B$9,0)</f>
        <v>78049115257610</v>
      </c>
      <c r="AZ50" s="2">
        <f ca="1">AY50*2-IF(AY50*2&gt;=Solutions!$B$9,Solutions!$B$9,0)</f>
        <v>36782513001173</v>
      </c>
      <c r="BA50" s="2">
        <f ca="1">AZ50*2-IF(AZ50*2&gt;=Solutions!$B$9,Solutions!$B$9,0)</f>
        <v>73565026002346</v>
      </c>
      <c r="BB50" s="1">
        <f ca="1">MOD(MOD(SUMPRODUCT(--ISODD(INT(BB49/BC$2:BJ$2)),BC50:BJ50),Solutions!$B$9)+MOD(SUMPRODUCT(--ISODD(INT(BB49/BK$2:BR$2)),BK50:BR50),Solutions!$B$9)+MOD(SUMPRODUCT(--ISODD(INT(BB49/BS$2:BZ$2)),BS50:BZ50),Solutions!$B$9)+MOD(SUMPRODUCT(--ISODD(INT(BB49/CA$2:CH$2)),CA50:CH50),Solutions!$B$9)+MOD(SUMPRODUCT(--ISODD(INT(BB49/CI$2:CP$2)),CI50:CP50),Solutions!$B$9)+MOD(SUMPRODUCT(--ISODD(INT(BB49/CQ$2:CX$2)),CQ50:CX50),Solutions!$B$9)+MOD(SUMPRODUCT(--ISODD(INT(BB49/CY$2:CZ$2)),CY50:CZ50),Solutions!$B$9),Solutions!$B$9)</f>
        <v>69296248502683</v>
      </c>
      <c r="BC50" s="2">
        <f t="shared" ca="1" si="103"/>
        <v>55483363075065</v>
      </c>
      <c r="BD50" s="2">
        <f ca="1">BC50*2-IF(BC50*2&gt;=Solutions!$B$9,Solutions!$B$9,0)</f>
        <v>110966726150130</v>
      </c>
      <c r="BE50" s="2">
        <f ca="1">BD50*2-IF(BD50*2&gt;=Solutions!$B$9,Solutions!$B$9,0)</f>
        <v>102617734786213</v>
      </c>
      <c r="BF50" s="2">
        <f ca="1">BE50*2-IF(BE50*2&gt;=Solutions!$B$9,Solutions!$B$9,0)</f>
        <v>85919752058379</v>
      </c>
      <c r="BG50" s="2">
        <f ca="1">BF50*2-IF(BF50*2&gt;=Solutions!$B$9,Solutions!$B$9,0)</f>
        <v>52523786602711</v>
      </c>
      <c r="BH50" s="2">
        <f ca="1">BG50*2-IF(BG50*2&gt;=Solutions!$B$9,Solutions!$B$9,0)</f>
        <v>105047573205422</v>
      </c>
      <c r="BI50" s="2">
        <f ca="1">BH50*2-IF(BH50*2&gt;=Solutions!$B$9,Solutions!$B$9,0)</f>
        <v>90779428896797</v>
      </c>
      <c r="BJ50" s="2">
        <f ca="1">BI50*2-IF(BI50*2&gt;=Solutions!$B$9,Solutions!$B$9,0)</f>
        <v>62243140279547</v>
      </c>
      <c r="BK50" s="2">
        <f ca="1">BJ50*2-IF(BJ50*2&gt;=Solutions!$B$9,Solutions!$B$9,0)</f>
        <v>5170563045047</v>
      </c>
      <c r="BL50" s="2">
        <f ca="1">BK50*2-IF(BK50*2&gt;=Solutions!$B$9,Solutions!$B$9,0)</f>
        <v>10341126090094</v>
      </c>
      <c r="BM50" s="2">
        <f ca="1">BL50*2-IF(BL50*2&gt;=Solutions!$B$9,Solutions!$B$9,0)</f>
        <v>20682252180188</v>
      </c>
      <c r="BN50" s="2">
        <f ca="1">BM50*2-IF(BM50*2&gt;=Solutions!$B$9,Solutions!$B$9,0)</f>
        <v>41364504360376</v>
      </c>
      <c r="BO50" s="2">
        <f ca="1">BN50*2-IF(BN50*2&gt;=Solutions!$B$9,Solutions!$B$9,0)</f>
        <v>82729008720752</v>
      </c>
      <c r="BP50" s="2">
        <f ca="1">BO50*2-IF(BO50*2&gt;=Solutions!$B$9,Solutions!$B$9,0)</f>
        <v>46142299927457</v>
      </c>
      <c r="BQ50" s="2">
        <f ca="1">BP50*2-IF(BP50*2&gt;=Solutions!$B$9,Solutions!$B$9,0)</f>
        <v>92284599854914</v>
      </c>
      <c r="BR50" s="2">
        <f ca="1">BQ50*2-IF(BQ50*2&gt;=Solutions!$B$9,Solutions!$B$9,0)</f>
        <v>65253482195781</v>
      </c>
      <c r="BS50" s="2">
        <f ca="1">BR50*2-IF(BR50*2&gt;=Solutions!$B$9,Solutions!$B$9,0)</f>
        <v>11191246877515</v>
      </c>
      <c r="BT50" s="2">
        <f ca="1">BS50*2-IF(BS50*2&gt;=Solutions!$B$9,Solutions!$B$9,0)</f>
        <v>22382493755030</v>
      </c>
      <c r="BU50" s="2">
        <f ca="1">BT50*2-IF(BT50*2&gt;=Solutions!$B$9,Solutions!$B$9,0)</f>
        <v>44764987510060</v>
      </c>
      <c r="BV50" s="2">
        <f ca="1">BU50*2-IF(BU50*2&gt;=Solutions!$B$9,Solutions!$B$9,0)</f>
        <v>89529975020120</v>
      </c>
      <c r="BW50" s="2">
        <f ca="1">BV50*2-IF(BV50*2&gt;=Solutions!$B$9,Solutions!$B$9,0)</f>
        <v>59744232526193</v>
      </c>
      <c r="BX50" s="2">
        <f ca="1">BW50*2-IF(BW50*2&gt;=Solutions!$B$9,Solutions!$B$9,0)</f>
        <v>172747538339</v>
      </c>
      <c r="BY50" s="2">
        <f ca="1">BX50*2-IF(BX50*2&gt;=Solutions!$B$9,Solutions!$B$9,0)</f>
        <v>345495076678</v>
      </c>
      <c r="BZ50" s="2">
        <f ca="1">BY50*2-IF(BY50*2&gt;=Solutions!$B$9,Solutions!$B$9,0)</f>
        <v>690990153356</v>
      </c>
      <c r="CA50" s="2">
        <f ca="1">BZ50*2-IF(BZ50*2&gt;=Solutions!$B$9,Solutions!$B$9,0)</f>
        <v>1381980306712</v>
      </c>
      <c r="CB50" s="2">
        <f ca="1">CA50*2-IF(CA50*2&gt;=Solutions!$B$9,Solutions!$B$9,0)</f>
        <v>2763960613424</v>
      </c>
      <c r="CC50" s="2">
        <f ca="1">CB50*2-IF(CB50*2&gt;=Solutions!$B$9,Solutions!$B$9,0)</f>
        <v>5527921226848</v>
      </c>
      <c r="CD50" s="2">
        <f ca="1">CC50*2-IF(CC50*2&gt;=Solutions!$B$9,Solutions!$B$9,0)</f>
        <v>11055842453696</v>
      </c>
      <c r="CE50" s="2">
        <f ca="1">CD50*2-IF(CD50*2&gt;=Solutions!$B$9,Solutions!$B$9,0)</f>
        <v>22111684907392</v>
      </c>
      <c r="CF50" s="2">
        <f ca="1">CE50*2-IF(CE50*2&gt;=Solutions!$B$9,Solutions!$B$9,0)</f>
        <v>44223369814784</v>
      </c>
      <c r="CG50" s="2">
        <f ca="1">CF50*2-IF(CF50*2&gt;=Solutions!$B$9,Solutions!$B$9,0)</f>
        <v>88446739629568</v>
      </c>
      <c r="CH50" s="2">
        <f ca="1">CG50*2-IF(CG50*2&gt;=Solutions!$B$9,Solutions!$B$9,0)</f>
        <v>57577761745089</v>
      </c>
      <c r="CI50" s="2">
        <f ca="1">CH50*2-IF(CH50*2&gt;=Solutions!$B$9,Solutions!$B$9,0)</f>
        <v>115155523490178</v>
      </c>
      <c r="CJ50" s="2">
        <f ca="1">CI50*2-IF(CI50*2&gt;=Solutions!$B$9,Solutions!$B$9,0)</f>
        <v>110995329466309</v>
      </c>
      <c r="CK50" s="2">
        <f ca="1">CJ50*2-IF(CJ50*2&gt;=Solutions!$B$9,Solutions!$B$9,0)</f>
        <v>102674941418571</v>
      </c>
      <c r="CL50" s="2">
        <f ca="1">CK50*2-IF(CK50*2&gt;=Solutions!$B$9,Solutions!$B$9,0)</f>
        <v>86034165323095</v>
      </c>
      <c r="CM50" s="2">
        <f ca="1">CL50*2-IF(CL50*2&gt;=Solutions!$B$9,Solutions!$B$9,0)</f>
        <v>52752613132143</v>
      </c>
      <c r="CN50" s="2">
        <f ca="1">CM50*2-IF(CM50*2&gt;=Solutions!$B$9,Solutions!$B$9,0)</f>
        <v>105505226264286</v>
      </c>
      <c r="CO50" s="2">
        <f ca="1">CN50*2-IF(CN50*2&gt;=Solutions!$B$9,Solutions!$B$9,0)</f>
        <v>91694735014525</v>
      </c>
      <c r="CP50" s="2">
        <f ca="1">CO50*2-IF(CO50*2&gt;=Solutions!$B$9,Solutions!$B$9,0)</f>
        <v>64073752515003</v>
      </c>
      <c r="CQ50" s="2">
        <f ca="1">CP50*2-IF(CP50*2&gt;=Solutions!$B$9,Solutions!$B$9,0)</f>
        <v>8831787515959</v>
      </c>
      <c r="CR50" s="2">
        <f ca="1">CQ50*2-IF(CQ50*2&gt;=Solutions!$B$9,Solutions!$B$9,0)</f>
        <v>17663575031918</v>
      </c>
      <c r="CS50" s="2">
        <f ca="1">CR50*2-IF(CR50*2&gt;=Solutions!$B$9,Solutions!$B$9,0)</f>
        <v>35327150063836</v>
      </c>
      <c r="CT50" s="2">
        <f ca="1">CS50*2-IF(CS50*2&gt;=Solutions!$B$9,Solutions!$B$9,0)</f>
        <v>70654300127672</v>
      </c>
      <c r="CU50" s="2">
        <f ca="1">CT50*2-IF(CT50*2&gt;=Solutions!$B$9,Solutions!$B$9,0)</f>
        <v>21992882741297</v>
      </c>
      <c r="CV50" s="2">
        <f ca="1">CU50*2-IF(CU50*2&gt;=Solutions!$B$9,Solutions!$B$9,0)</f>
        <v>43985765482594</v>
      </c>
      <c r="CW50" s="2">
        <f ca="1">CV50*2-IF(CV50*2&gt;=Solutions!$B$9,Solutions!$B$9,0)</f>
        <v>87971530965188</v>
      </c>
      <c r="CX50" s="2">
        <f ca="1">CW50*2-IF(CW50*2&gt;=Solutions!$B$9,Solutions!$B$9,0)</f>
        <v>56627344416329</v>
      </c>
      <c r="CY50" s="2">
        <f ca="1">CX50*2-IF(CX50*2&gt;=Solutions!$B$9,Solutions!$B$9,0)</f>
        <v>113254688832658</v>
      </c>
      <c r="CZ50" s="2">
        <f ca="1">CY50*2-IF(CY50*2&gt;=Solutions!$B$9,Solutions!$B$9,0)</f>
        <v>107193660151269</v>
      </c>
      <c r="DA50" s="1">
        <f t="shared" si="104"/>
        <v>0</v>
      </c>
      <c r="DB50" s="1">
        <f ca="1">IF(ISODD(DA50),MOD(DB49+MOD(SUMPRODUCT(--ISODD(INT(C50/DD$2:DK$2)),DD50:DK50),Solutions!$B$9)+MOD(SUMPRODUCT(--ISODD(INT(C50/DL$2:DS$2)),DL50:DS50),Solutions!$B$9)+MOD(SUMPRODUCT(--ISODD(INT(C50/DT$2:EA$2)),DT50:EA50),Solutions!$B$9)+MOD(SUMPRODUCT(--ISODD(INT(C50/EB$2:EI$2)),EB50:EI50),Solutions!$B$9)+MOD(SUMPRODUCT(--ISODD(INT(C50/EJ$2:EQ$2)),EJ50:EQ50),Solutions!$B$9)+MOD(SUMPRODUCT(--ISODD(INT(C50/ER$2:EY$2)),ER50:EY50),Solutions!$B$9)+MOD(SUMPRODUCT(--ISODD(INT(C50/EZ$2:FA$2)),EZ50:FA50),Solutions!$B$9),Solutions!$B$9),DB49)</f>
        <v>19426382217259</v>
      </c>
      <c r="DC50" s="1">
        <f ca="1">IF(ISODD(DA50),MOD(MOD(SUMPRODUCT(--ISODD(INT(BB50/DD$2:DK$2)),DD50:DK50),Solutions!$B$9)+MOD(SUMPRODUCT(--ISODD(INT(BB50/DL$2:DS$2)),DL50:DS50),Solutions!$B$9)+MOD(SUMPRODUCT(--ISODD(INT(BB50/DT$2:EA$2)),DT50:EA50),Solutions!$B$9)+MOD(SUMPRODUCT(--ISODD(INT(BB50/EB$2:EI$2)),EB50:EI50),Solutions!$B$9)+MOD(SUMPRODUCT(--ISODD(INT(BB50/EJ$2:EQ$2)),EJ50:EQ50),Solutions!$B$9)+MOD(SUMPRODUCT(--ISODD(INT(BB50/ER$2:EY$2)),ER50:EY50),Solutions!$B$9)+MOD(SUMPRODUCT(--ISODD(INT(BB50/EZ$2:FA$2)),EZ50:FA50),Solutions!$B$9),Solutions!$B$9),DC49)</f>
        <v>66385277977328</v>
      </c>
      <c r="DD50" s="2">
        <f t="shared" ca="1" si="100"/>
        <v>66385277977328</v>
      </c>
      <c r="DE50" s="2">
        <f ca="1">DD50*2-IF(DD50*2&gt;=Solutions!$B$9,Solutions!$B$9,0)</f>
        <v>13454838440609</v>
      </c>
      <c r="DF50" s="2">
        <f ca="1">DE50*2-IF(DE50*2&gt;=Solutions!$B$9,Solutions!$B$9,0)</f>
        <v>26909676881218</v>
      </c>
      <c r="DG50" s="2">
        <f ca="1">DF50*2-IF(DF50*2&gt;=Solutions!$B$9,Solutions!$B$9,0)</f>
        <v>53819353762436</v>
      </c>
      <c r="DH50" s="2">
        <f ca="1">DG50*2-IF(DG50*2&gt;=Solutions!$B$9,Solutions!$B$9,0)</f>
        <v>107638707524872</v>
      </c>
      <c r="DI50" s="2">
        <f ca="1">DH50*2-IF(DH50*2&gt;=Solutions!$B$9,Solutions!$B$9,0)</f>
        <v>95961697535697</v>
      </c>
      <c r="DJ50" s="2">
        <f ca="1">DI50*2-IF(DI50*2&gt;=Solutions!$B$9,Solutions!$B$9,0)</f>
        <v>72607677557347</v>
      </c>
      <c r="DK50" s="2">
        <f ca="1">DJ50*2-IF(DJ50*2&gt;=Solutions!$B$9,Solutions!$B$9,0)</f>
        <v>25899637600647</v>
      </c>
      <c r="DL50" s="2">
        <f ca="1">DK50*2-IF(DK50*2&gt;=Solutions!$B$9,Solutions!$B$9,0)</f>
        <v>51799275201294</v>
      </c>
      <c r="DM50" s="2">
        <f ca="1">DL50*2-IF(DL50*2&gt;=Solutions!$B$9,Solutions!$B$9,0)</f>
        <v>103598550402588</v>
      </c>
      <c r="DN50" s="2">
        <f ca="1">DM50*2-IF(DM50*2&gt;=Solutions!$B$9,Solutions!$B$9,0)</f>
        <v>87881383291129</v>
      </c>
      <c r="DO50" s="2">
        <f ca="1">DN50*2-IF(DN50*2&gt;=Solutions!$B$9,Solutions!$B$9,0)</f>
        <v>56447049068211</v>
      </c>
      <c r="DP50" s="2">
        <f ca="1">DO50*2-IF(DO50*2&gt;=Solutions!$B$9,Solutions!$B$9,0)</f>
        <v>112894098136422</v>
      </c>
      <c r="DQ50" s="2">
        <f ca="1">DP50*2-IF(DP50*2&gt;=Solutions!$B$9,Solutions!$B$9,0)</f>
        <v>106472478758797</v>
      </c>
      <c r="DR50" s="2">
        <f ca="1">DQ50*2-IF(DQ50*2&gt;=Solutions!$B$9,Solutions!$B$9,0)</f>
        <v>93629240003547</v>
      </c>
      <c r="DS50" s="2">
        <f ca="1">DR50*2-IF(DR50*2&gt;=Solutions!$B$9,Solutions!$B$9,0)</f>
        <v>67942762493047</v>
      </c>
      <c r="DT50" s="2">
        <f ca="1">DS50*2-IF(DS50*2&gt;=Solutions!$B$9,Solutions!$B$9,0)</f>
        <v>16569807472047</v>
      </c>
      <c r="DU50" s="2">
        <f ca="1">DT50*2-IF(DT50*2&gt;=Solutions!$B$9,Solutions!$B$9,0)</f>
        <v>33139614944094</v>
      </c>
      <c r="DV50" s="2">
        <f ca="1">DU50*2-IF(DU50*2&gt;=Solutions!$B$9,Solutions!$B$9,0)</f>
        <v>66279229888188</v>
      </c>
      <c r="DW50" s="2">
        <f ca="1">DV50*2-IF(DV50*2&gt;=Solutions!$B$9,Solutions!$B$9,0)</f>
        <v>13242742262329</v>
      </c>
      <c r="DX50" s="2">
        <f ca="1">DW50*2-IF(DW50*2&gt;=Solutions!$B$9,Solutions!$B$9,0)</f>
        <v>26485484524658</v>
      </c>
      <c r="DY50" s="2">
        <f ca="1">DX50*2-IF(DX50*2&gt;=Solutions!$B$9,Solutions!$B$9,0)</f>
        <v>52970969049316</v>
      </c>
      <c r="DZ50" s="2">
        <f ca="1">DY50*2-IF(DY50*2&gt;=Solutions!$B$9,Solutions!$B$9,0)</f>
        <v>105941938098632</v>
      </c>
      <c r="EA50" s="2">
        <f ca="1">DZ50*2-IF(DZ50*2&gt;=Solutions!$B$9,Solutions!$B$9,0)</f>
        <v>92568158683217</v>
      </c>
      <c r="EB50" s="2">
        <f ca="1">EA50*2-IF(EA50*2&gt;=Solutions!$B$9,Solutions!$B$9,0)</f>
        <v>65820599852387</v>
      </c>
      <c r="EC50" s="2">
        <f ca="1">EB50*2-IF(EB50*2&gt;=Solutions!$B$9,Solutions!$B$9,0)</f>
        <v>12325482190727</v>
      </c>
      <c r="ED50" s="2">
        <f ca="1">EC50*2-IF(EC50*2&gt;=Solutions!$B$9,Solutions!$B$9,0)</f>
        <v>24650964381454</v>
      </c>
      <c r="EE50" s="2">
        <f ca="1">ED50*2-IF(ED50*2&gt;=Solutions!$B$9,Solutions!$B$9,0)</f>
        <v>49301928762908</v>
      </c>
      <c r="EF50" s="2">
        <f ca="1">EE50*2-IF(EE50*2&gt;=Solutions!$B$9,Solutions!$B$9,0)</f>
        <v>98603857525816</v>
      </c>
      <c r="EG50" s="2">
        <f ca="1">EF50*2-IF(EF50*2&gt;=Solutions!$B$9,Solutions!$B$9,0)</f>
        <v>77891997537585</v>
      </c>
      <c r="EH50" s="2">
        <f ca="1">EG50*2-IF(EG50*2&gt;=Solutions!$B$9,Solutions!$B$9,0)</f>
        <v>36468277561123</v>
      </c>
      <c r="EI50" s="2">
        <f ca="1">EH50*2-IF(EH50*2&gt;=Solutions!$B$9,Solutions!$B$9,0)</f>
        <v>72936555122246</v>
      </c>
      <c r="EJ50" s="2">
        <f ca="1">EI50*2-IF(EI50*2&gt;=Solutions!$B$9,Solutions!$B$9,0)</f>
        <v>26557392730445</v>
      </c>
      <c r="EK50" s="2">
        <f ca="1">EJ50*2-IF(EJ50*2&gt;=Solutions!$B$9,Solutions!$B$9,0)</f>
        <v>53114785460890</v>
      </c>
      <c r="EL50" s="2">
        <f ca="1">EK50*2-IF(EK50*2&gt;=Solutions!$B$9,Solutions!$B$9,0)</f>
        <v>106229570921780</v>
      </c>
      <c r="EM50" s="2">
        <f ca="1">EL50*2-IF(EL50*2&gt;=Solutions!$B$9,Solutions!$B$9,0)</f>
        <v>93143424329513</v>
      </c>
      <c r="EN50" s="2">
        <f ca="1">EM50*2-IF(EM50*2&gt;=Solutions!$B$9,Solutions!$B$9,0)</f>
        <v>66971131144979</v>
      </c>
      <c r="EO50" s="2">
        <f ca="1">EN50*2-IF(EN50*2&gt;=Solutions!$B$9,Solutions!$B$9,0)</f>
        <v>14626544775911</v>
      </c>
      <c r="EP50" s="2">
        <f ca="1">EO50*2-IF(EO50*2&gt;=Solutions!$B$9,Solutions!$B$9,0)</f>
        <v>29253089551822</v>
      </c>
      <c r="EQ50" s="2">
        <f ca="1">EP50*2-IF(EP50*2&gt;=Solutions!$B$9,Solutions!$B$9,0)</f>
        <v>58506179103644</v>
      </c>
      <c r="ER50" s="2">
        <f ca="1">EQ50*2-IF(EQ50*2&gt;=Solutions!$B$9,Solutions!$B$9,0)</f>
        <v>117012358207288</v>
      </c>
      <c r="ES50" s="2">
        <f ca="1">ER50*2-IF(ER50*2&gt;=Solutions!$B$9,Solutions!$B$9,0)</f>
        <v>114708998900529</v>
      </c>
      <c r="ET50" s="2">
        <f ca="1">ES50*2-IF(ES50*2&gt;=Solutions!$B$9,Solutions!$B$9,0)</f>
        <v>110102280287011</v>
      </c>
      <c r="EU50" s="2">
        <f ca="1">ET50*2-IF(ET50*2&gt;=Solutions!$B$9,Solutions!$B$9,0)</f>
        <v>100888843059975</v>
      </c>
      <c r="EV50" s="2">
        <f ca="1">EU50*2-IF(EU50*2&gt;=Solutions!$B$9,Solutions!$B$9,0)</f>
        <v>82461968605903</v>
      </c>
      <c r="EW50" s="2">
        <f ca="1">EV50*2-IF(EV50*2&gt;=Solutions!$B$9,Solutions!$B$9,0)</f>
        <v>45608219697759</v>
      </c>
      <c r="EX50" s="2">
        <f ca="1">EW50*2-IF(EW50*2&gt;=Solutions!$B$9,Solutions!$B$9,0)</f>
        <v>91216439395518</v>
      </c>
      <c r="EY50" s="2">
        <f ca="1">EX50*2-IF(EX50*2&gt;=Solutions!$B$9,Solutions!$B$9,0)</f>
        <v>63117161276989</v>
      </c>
      <c r="EZ50" s="2">
        <f ca="1">EY50*2-IF(EY50*2&gt;=Solutions!$B$9,Solutions!$B$9,0)</f>
        <v>6918605039931</v>
      </c>
      <c r="FA50" s="2">
        <f ca="1">EZ50*2-IF(EZ50*2&gt;=Solutions!$B$9,Solutions!$B$9,0)</f>
        <v>13837210079862</v>
      </c>
    </row>
    <row r="51" spans="1:157">
      <c r="A51" s="1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Solutions</vt:lpstr>
      <vt:lpstr>Input</vt:lpstr>
      <vt:lpstr>part1</vt:lpstr>
      <vt:lpstr>part2 invmod</vt:lpstr>
      <vt:lpstr>part2 exec</vt:lpstr>
      <vt:lpstr>part2 repeating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Sikström</dc:creator>
  <cp:lastModifiedBy>Alejandro Campos</cp:lastModifiedBy>
  <dcterms:created xsi:type="dcterms:W3CDTF">2019-12-22T06:55:07Z</dcterms:created>
  <dcterms:modified xsi:type="dcterms:W3CDTF">2024-03-05T23:45:29Z</dcterms:modified>
</cp:coreProperties>
</file>