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807DAF2C-50FF-4F40-8898-9EFE38B36E6B}" xr6:coauthVersionLast="47" xr6:coauthVersionMax="47" xr10:uidLastSave="{00000000-0000-0000-0000-000000000000}"/>
  <bookViews>
    <workbookView xWindow="9660" yWindow="2910" windowWidth="27060" windowHeight="16965" xr2:uid="{63FFA44B-ED7A-4278-A742-88EE64296159}"/>
  </bookViews>
  <sheets>
    <sheet name="Hoja1-PY" sheetId="1" r:id="rId1"/>
    <sheet name="Hoja2-Excel" sheetId="2" r:id="rId2"/>
    <sheet name="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D8" i="3" a="1"/>
  <c r="D8" i="3" s="1"/>
  <c r="B8" i="3"/>
  <c r="B9" i="3" a="1"/>
  <c r="B9" i="3" s="1"/>
  <c r="E1" i="3" a="1"/>
  <c r="E1" i="3" s="1"/>
  <c r="B2" i="3" a="1"/>
  <c r="B2" i="3" s="1"/>
  <c r="H27" i="2" a="1"/>
  <c r="H27" i="2" s="1"/>
  <c r="H3" i="2" a="1"/>
  <c r="H3" i="2" s="1"/>
  <c r="H3" i="1" a="1"/>
  <c r="H3" i="1" s="1"/>
  <c r="H7" i="1" s="1" a="1"/>
  <c r="H7" i="1" s="1"/>
  <c r="H11" i="1" l="1" a="1"/>
  <c r="H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arr = []
for line in xl(%P2%)[0]:
    left, right = line.split(' @ ')
    px, py, pz = list(map(int, left.split(', ')))
    vx, vy, vz = list(map(int, right.split(', ')))
    arr.append((px, py, pz, vx, vy, vz))
from itertools import combinations
def part1(data):
    valid = 0
    imin, imax = 200_000_000_000_000, 400_000_000_000_000
    for l1, l2 in combinations(data, 2):
        xp1, yp1, _, xv1, yv1, _ = l1
        xp2, yp2, _, xv2, yv2, _ = l2
        if yv1*xv2 == yv2*xv1:
            continue
        t1 = (yv2*(xp1-xp2) - xv2*(yp1-yp2))/(yv1*xv2 - xv1*yv2)
        t2 = (yv1*(xp2-xp1) - xv1*(yp2-yp1))/(yv2*xv1 - xv2*yv1)
        if t1 &lt; 0 or t2 &lt; 0:
            continue
        ix = xp1 + t1*xv1
        iy = yp1 + t1*yv1
        if imin &lt;= ix &lt;= imax and imin &lt;= iy &lt;= imax:
            valid += 1
    return valid
import sympy as sym
def part2(data):
    a = [[l[0], l[1], l[2]] for l in data[:4]]
    b = [[l[3], l[4], l[5]] for l in data[:4]]
    t0, t1, t2, t3, l1, l2 = sym.symbols("t0, t1, t2, t3, l1, l2")
    eqs = [sym.Eq((a[2][i]-a[0][i]) + t2*b[2][i] - t0*b[0][i], 
                  l1*((a[1][i]-a[0][i]) + t1*b[1][i] - t0*b[0][i]))
           for i in range(3)]
    eqs += [sym.Eq((a[3][i]-a[0][i]) + t3*b[3][i] - t0*b[0][i], 
                   l2*((a[1][i]-a[0][i]) + t1*b[1][i] - t0*b[0][i]))
           for i in range(3)]
    s = sym.solve(eqs, [t0, t1, t2, t3, l1, l2])[0]
    rock = [(s[1]*(a[0][i] + s[0]*b[0][i]) - s[0]*(a[1][i] + s[1]*b[1][i])) / (s[1]-s[0]) for i in [0, 1, 2]]
    return sum(rock)
'Data Processed'</code>
    </pythonScript>
    <pythonScript>
      <code>part1(arr)</code>
    </pythonScript>
    <pythonScript>
      <code>str(part2(arr))</code>
    </pythonScript>
  </pythonScripts>
</python>
</file>

<file path=xl/sharedStrings.xml><?xml version="1.0" encoding="utf-8"?>
<sst xmlns="http://schemas.openxmlformats.org/spreadsheetml/2006/main" count="699" uniqueCount="387">
  <si>
    <t>147847636573416, 190826994408605, 140130741291716 @ 185, 49, 219</t>
  </si>
  <si>
    <t>287509258905812, 207449079739538, 280539021150559 @ -26, 31, 8</t>
  </si>
  <si>
    <t>390970075767404, 535711685410735, 404166182422876 @ -147, -453, -149</t>
  </si>
  <si>
    <t>306391780523937, 382508967958270, 264612201472049 @ -24, -274, 28</t>
  </si>
  <si>
    <t>278063616684570, 510959526404728, 288141792965603 @ -18, -441, -6</t>
  </si>
  <si>
    <t>247862847874155, 518262698181307, 103757008598594 @ 28, -489, 417</t>
  </si>
  <si>
    <t>309088232168881, 518439101394981, 327968576316109 @ -120, -493, -112</t>
  </si>
  <si>
    <t>289970722781988, 392465652122173, 259795401258443 @ -151, -81, 74</t>
  </si>
  <si>
    <t>230223985474398, 35863480523764, 277969238912399 @ 59, 178, 13</t>
  </si>
  <si>
    <t>216716914470214, 397396129688172, 68669738590683 @ 138, -100, 829</t>
  </si>
  <si>
    <t>296851714870622, 285896914754978, 138395552373313 @ -57, -37, 265</t>
  </si>
  <si>
    <t>273110262632430, 368505433732732, 253899514195619 @ -109, 83, 112</t>
  </si>
  <si>
    <t>260174866051854, 402391804119998, 300158970414806 @ -49, -74, -105</t>
  </si>
  <si>
    <t>325436822413170, 421983714598402, 247172245636049 @ -167, -257, 85</t>
  </si>
  <si>
    <t>252281728989270, 476980133762212, 342477467601359 @ -75, -494, -649</t>
  </si>
  <si>
    <t>338600765546460, 550770620321170, 411573056556593 @ -198, -577, -323</t>
  </si>
  <si>
    <t>294085917277254, 33268063188280, 127869181817651 @ -11, 99, 174</t>
  </si>
  <si>
    <t>335531167298218, 183184739609991, 368731477249318 @ -45, -91, -73</t>
  </si>
  <si>
    <t>267703225160407, 445230864886582, 262482828912995 @ -186, -210, 114</t>
  </si>
  <si>
    <t>339694972888821, 322707062288083, 484395005928779 @ -86, -173, -262</t>
  </si>
  <si>
    <t>200387611591150, 401709185732432, 40246757417119 @ 127, -235, 493</t>
  </si>
  <si>
    <t>263547967438298, 153079306194867, 257003350697599 @ 19, 5, 38</t>
  </si>
  <si>
    <t>311740422496906, 380202359303744, 284280966836487 @ -240, -29, -23</t>
  </si>
  <si>
    <t>326619626826715, 129432579477502, 311085273747489 @ -42, -18, -20</t>
  </si>
  <si>
    <t>139847472501998, 49629966993476, 199065986486195 @ 183, 203, 120</t>
  </si>
  <si>
    <t>319271548112989, 98343505044765, 123884333663745 @ -60, 131, 220</t>
  </si>
  <si>
    <t>257236313576220, 244137919924884, 288564296941044 @ 17, 16, -7</t>
  </si>
  <si>
    <t>239319225684810, 414577431892772, 282153566338659 @ 50, -26, -38</t>
  </si>
  <si>
    <t>253448094666470, 413754896239052, 288959254056474 @ -201, 536, -253</t>
  </si>
  <si>
    <t>356289721674166, 315669249634508, 237109178067363 @ -92, -184, 62</t>
  </si>
  <si>
    <t>215515055132304, 325595633773036, 269696659655816 @ 109, -8, 29</t>
  </si>
  <si>
    <t>215444235966838, 214893623437328, 94262935571621 @ 75, -74, 225</t>
  </si>
  <si>
    <t>217285761085222, 234506001314422, 52102333028740 @ 103, 210, 571</t>
  </si>
  <si>
    <t>325589917407024, 261829042562024, 347197719693097 @ -184, 182, -179</t>
  </si>
  <si>
    <t>267471726048930, 536391639375988, 227804886677719 @ -28, -558, 143</t>
  </si>
  <si>
    <t>266329227773105, 415207750633562, 240460453500014 @ -98, -98, 201</t>
  </si>
  <si>
    <t>331883852035187, 82290050581148, 199467230944283 @ -42, 8, 90</t>
  </si>
  <si>
    <t>313129632104559, 99213874360918, 308301981948791 @ -30, 22, -18</t>
  </si>
  <si>
    <t>300425936932986, 242692707024584, 235477005752739 @ -79, 98, 98</t>
  </si>
  <si>
    <t>145686890074182, 218401239860584, 144551755991035 @ 281, 249, 340</t>
  </si>
  <si>
    <t>254128723566594, 211968796627628, 303807266512611 @ 20, 112, -38</t>
  </si>
  <si>
    <t>248115956527650, 443159022182044, 124078443016167 @ 32, -324, 287</t>
  </si>
  <si>
    <t>371288573973166, 197074915783274, 151713457275241 @ -81, -101, 137</t>
  </si>
  <si>
    <t>213336389044518, 207831441327316, 217210181430107 @ 134, 481, 205</t>
  </si>
  <si>
    <t>296418816410964, 350718419863150, 460683167996103 @ -160, 51, -664</t>
  </si>
  <si>
    <t>274166084571550, 556394033227340, 312642495146803 @ -18, -536, -55</t>
  </si>
  <si>
    <t>148786581031767, 143970816967726, 272281093340648 @ 206, 198, 21</t>
  </si>
  <si>
    <t>253902263577281, 518911639175591, 161544912640287 @ -32, -671, 646</t>
  </si>
  <si>
    <t>221520853664100, 322202853952340, 307428891339424 @ 77, -128, -37</t>
  </si>
  <si>
    <t>323926326188532, 107117980535962, 281397075693395 @ -44, 25, 10</t>
  </si>
  <si>
    <t>229456991678840, 330867298124852, 223159063494579 @ 94, 244, 250</t>
  </si>
  <si>
    <t>288176911900746, 243535784382202, 245752060548968 @ -61, 130, 81</t>
  </si>
  <si>
    <t>253107734690230, 136776483854242, 175863410203349 @ 27, 129, 165</t>
  </si>
  <si>
    <t>294695660104770, 341464723212292, 316167280607387 @ -138, 50, -124</t>
  </si>
  <si>
    <t>330211753118286, 240673058582572, 251503251874531 @ -142, 105, 65</t>
  </si>
  <si>
    <t>272990612776169, 108422276429367, 275793957475713 @ 10, 35, 16</t>
  </si>
  <si>
    <t>304595434172432, 216516999740500, 277951114863024 @ -35, -48, 13</t>
  </si>
  <si>
    <t>235115538584550, 392685127299436, 293797475708867 @ 62, -132, -46</t>
  </si>
  <si>
    <t>248100495616540, 464759654025447, 99205581683799 @ 9, -367, 814</t>
  </si>
  <si>
    <t>320232260020527, 180258179692249, 388221645556247 @ -46, -33, -114</t>
  </si>
  <si>
    <t>251568249501706, 58236537481612, 294246800533235 @ 33, 120, -6</t>
  </si>
  <si>
    <t>240494522391700, 257218814180002, 368508169974979 @ 46, -81, -110</t>
  </si>
  <si>
    <t>242656108657926, 440970993048730, 278180121899069 @ -5, 39, -57</t>
  </si>
  <si>
    <t>158569509691306, 110237112663132, 215754905076917 @ 139, 40, 84</t>
  </si>
  <si>
    <t>226432768027391, 182852076414920, 202167051315687 @ 70, 124, 142</t>
  </si>
  <si>
    <t>225570305295638, 253658809190232, 317199869397231 @ 69, -35, -49</t>
  </si>
  <si>
    <t>390319761168066, 182862725967796, 377834468298899 @ -127, -36, -102</t>
  </si>
  <si>
    <t>147391441522287, 48980781373024, 59412806099109 @ 146, 84, 248</t>
  </si>
  <si>
    <t>179386359225410, 62875453970452, 17425856566584 @ 123, 144, 341</t>
  </si>
  <si>
    <t>256809411323083, 439839475360034, 324710450924036 @ -182, -46, -663</t>
  </si>
  <si>
    <t>254247143420730, 162776103669152, 518412124821159 @ 32, -49, -235</t>
  </si>
  <si>
    <t>299824278999990, 145362064404727, 291016801459841 @ -73, 275, -16</t>
  </si>
  <si>
    <t>272280605079290, 239054040894540, 343299591989473 @ -83, 536, -259</t>
  </si>
  <si>
    <t>236282437401357, 420075275436520, 293316261185032 @ 104, 348, -299</t>
  </si>
  <si>
    <t>269354081380734, 332605615472260, 298769675631743 @ -45, 46, -59</t>
  </si>
  <si>
    <t>295845946126990, 242050305590192, 257425517530299 @ -41, -13, 44</t>
  </si>
  <si>
    <t>279635993276616, 358775350972302, 329069654221933 @ 5, -250, -40</t>
  </si>
  <si>
    <t>150600702453203, 260378919310735, 95686589783565 @ 196, -21, 316</t>
  </si>
  <si>
    <t>422218514602688, 185766893487117, 353001819895607 @ -147, -65, -66</t>
  </si>
  <si>
    <t>246874027515354, 382678223803792, 368215618182113 @ 9, 70, -485</t>
  </si>
  <si>
    <t>245245548803220, 349043206004380, 273265581646927 @ 32, -48, 20</t>
  </si>
  <si>
    <t>204109099658613, 249340190397430, 175443869155772 @ 98, -54, 159</t>
  </si>
  <si>
    <t>338795636786142, 101911847254116, 246486534060299 @ -61, 34, 48</t>
  </si>
  <si>
    <t>234850749126480, 391276545488532, 265494792105999 @ 62, -140, 44</t>
  </si>
  <si>
    <t>252691516438614, 372448092477132, 288975284152211 @ -10, 40, -48</t>
  </si>
  <si>
    <t>273397503298602, 211312940026125, 269191593947423 @ -37, 269, 30</t>
  </si>
  <si>
    <t>330508539679350, 134444173179992, 399777117459259 @ -67, 53, -140</t>
  </si>
  <si>
    <t>466676270508142, 265232480651404, 415935578924803 @ -204, -141, -139</t>
  </si>
  <si>
    <t>240982820883025, 274071089605303, 233517618248384 @ 42, 411, 183</t>
  </si>
  <si>
    <t>262438381888591, 353489617152245, 398443216471378 @ 10, -181, -185</t>
  </si>
  <si>
    <t>259789438964660, 391813585283267, 348314511273169 @ -15, -139, -212</t>
  </si>
  <si>
    <t>437351216503785, 538032191022152, 350433449089009 @ -196, -452, -76</t>
  </si>
  <si>
    <t>275870225988312, 402339972856315, 281827541785112 @ -179, 21, -31</t>
  </si>
  <si>
    <t>324930970943790, 388339682594068, 245605896063299 @ -193, -149, 98</t>
  </si>
  <si>
    <t>253992740155705, 351667229548807, 353042405546519 @ -20, 165, -354</t>
  </si>
  <si>
    <t>350135843048703, 203321436273936, 387508524300904 @ -94, -28, -127</t>
  </si>
  <si>
    <t>271382800916635, 403901213938581, 378450900194082 @ -138, -13, -593</t>
  </si>
  <si>
    <t>335617615257110, 336059381292132, 261281184662239 @ -51, -230, 31</t>
  </si>
  <si>
    <t>308175516178757, 244416076183211, 443352347955969 @ -54, -37, -232</t>
  </si>
  <si>
    <t>287259076388658, 130702108943536, 244372024331451 @ -46, 291, 76</t>
  </si>
  <si>
    <t>272752868376252, 456078921405286, 247804235341517 @ -50, -339, 95</t>
  </si>
  <si>
    <t>273162381941169, 128147987787659, 188963475327047 @ 14, -29, 102</t>
  </si>
  <si>
    <t>299139503137472, 280086115330004, 245439097722953 @ -84, 44, 81</t>
  </si>
  <si>
    <t>293631920431630, 370286848598272, 158838057794249 @ -113, -84, 360</t>
  </si>
  <si>
    <t>260237398426422, 307174991425612, 257417448502235 @ -16, 120, 69</t>
  </si>
  <si>
    <t>222292831294590, 287036978559404, 321730592859155 @ 92, 94, -105</t>
  </si>
  <si>
    <t>278938201662814, 247721297839620, 294118009467027 @ -27, 47, -20</t>
  </si>
  <si>
    <t>247333351618254, 139297502834356, 281574694281443 @ 39, -18, 10</t>
  </si>
  <si>
    <t>238894145566514, 433421545287236, 298010697992879 @ 54, -118, -177</t>
  </si>
  <si>
    <t>280300743594792, 147553978222285, 396596605156666 @ 5, -33, -109</t>
  </si>
  <si>
    <t>199190835480535, 197363657590534, 355128145060209 @ 112, 66, -112</t>
  </si>
  <si>
    <t>322627760846750, 63367054393958, 351689628318644 @ -33, 26, -57</t>
  </si>
  <si>
    <t>264819549866694, 355360441100503, 198359763634358 @ -9, -119, 187</t>
  </si>
  <si>
    <t>126412802644668, 244684697549502, 245106056981813 @ 200, -65, 57</t>
  </si>
  <si>
    <t>262371184456084, 204019541174390, 420125365086491 @ 21, -62, -150</t>
  </si>
  <si>
    <t>248352662165892, 423479279782570, 262410907589405 @ -22, -41, 111</t>
  </si>
  <si>
    <t>366059477020491, 267049298648833, 401196587905201 @ -94, -141, -124</t>
  </si>
  <si>
    <t>241154789915868, 411162343217962, 286274382477797 @ 38, -25, -61</t>
  </si>
  <si>
    <t>231468455101898, 391427905444742, 324494665640907 @ 133, 385, -506</t>
  </si>
  <si>
    <t>250331743410348, 211331317928176, 365332103568329 @ 36, -98, -77</t>
  </si>
  <si>
    <t>331361563852260, 120697977349072, 262048969223189 @ -91, 156, 36</t>
  </si>
  <si>
    <t>267191543373964, 291936753464290, 361494135567495 @ 10, -129, -100</t>
  </si>
  <si>
    <t>253753592218080, 136615735747432, 396086234106544 @ 29, 60, -139</t>
  </si>
  <si>
    <t>239416086526980, 409491280232032, 274677642967319 @ 50, 114, 12</t>
  </si>
  <si>
    <t>296823086171385, 373705788753532, 307566281852369 @ -106, -120, -72</t>
  </si>
  <si>
    <t>185911922936856, 318822091157329, 208731761238099 @ 113, -183, 98</t>
  </si>
  <si>
    <t>253715733875148, 398289359474671, 275478061549580 @ -19, -53, 11</t>
  </si>
  <si>
    <t>259267649003535, 203069322928532, 310233126996014 @ 26, -80, -21</t>
  </si>
  <si>
    <t>262407482781262, 145119149011500, 362633119995779 @ 24, -37, -72</t>
  </si>
  <si>
    <t>234703844953548, 128085787940626, 151057888192157 @ 53, 38, 164</t>
  </si>
  <si>
    <t>286980955904080, 233844948302832, 213279902868869 @ -23, -20, 108</t>
  </si>
  <si>
    <t>252339054895373, 183749771785998, 446184513524439 @ 28, 62, -242</t>
  </si>
  <si>
    <t>260986291155732, 331163912947006, 312139773960887 @ -12, 7, -88</t>
  </si>
  <si>
    <t>305239442402868, 203401764714478, 223300763971667 @ -46, 9, 90</t>
  </si>
  <si>
    <t>293886503422211, 195361034982892, 531814198221545 @ -50, 120, -444</t>
  </si>
  <si>
    <t>248431311390070, 435555833073372, 271535632534559 @ -27, -124, 39</t>
  </si>
  <si>
    <t>301777096021112, 271308692547716, 269316674922043 @ -59, -32, 26</t>
  </si>
  <si>
    <t>175453401496330, 208583624254720, 280427776078189 @ 147, 36, 8</t>
  </si>
  <si>
    <t>244208133437000, 83023818569094, 362146618338425 @ 37, 494, -180</t>
  </si>
  <si>
    <t>290778595507460, 162190156605495, 120201295317480 @ -23, 53, 229</t>
  </si>
  <si>
    <t>308953121043126, 153657177222292, 268534582297343 @ -29, -20, 24</t>
  </si>
  <si>
    <t>318682961068038, 185053683692416, 297098028239075 @ -35, -71, -6</t>
  </si>
  <si>
    <t>332808188611182, 333245099279180, 305753352238755 @ -79, -184, -25</t>
  </si>
  <si>
    <t>330573105000008, 190078438380960, 176941220983899 @ -84, 34, 158</t>
  </si>
  <si>
    <t>297886641834058, 219862716113408, 192713349026129 @ -71, 134, 183</t>
  </si>
  <si>
    <t>325337907466710, 414985552978276, 431934729405383 @ -173, -236, -388</t>
  </si>
  <si>
    <t>357568408022260, 101022893807572, 89003057929519 @ -74, 12, 208</t>
  </si>
  <si>
    <t>330116904234409, 228732668213246, 352409718441614 @ -74, -46, -87</t>
  </si>
  <si>
    <t>236239020399547, 404672546198715, 342478234268388 @ 64, -77, -313</t>
  </si>
  <si>
    <t>290768450596981, 343949192661507, 213810334830543 @ -92, -35, 182</t>
  </si>
  <si>
    <t>237157879423918, 253411561421388, 277894917992387 @ 51, -37, 12</t>
  </si>
  <si>
    <t>169397696131857, 27365575408159, 386388289844846 @ 124, 117, -105</t>
  </si>
  <si>
    <t>307699040762670, 339545259993517, 307438138164284 @ -81, -127, -45</t>
  </si>
  <si>
    <t>265919574687108, 438589146641034, 267877402928499 @ -124, -199, 58</t>
  </si>
  <si>
    <t>283585738322310, 283034263623892, 317827080985499 @ -61, 84, -90</t>
  </si>
  <si>
    <t>228055408019286, 218806877367724, 207693251771003 @ 65, 16, 120</t>
  </si>
  <si>
    <t>375930559083652, 337846108011258, 438966488805369 @ -180, -151, -257</t>
  </si>
  <si>
    <t>302656020338158, 279015798830700, 273435894533575 @ -65, -32, 19</t>
  </si>
  <si>
    <t>369528839709486, 244231138416100, 311847866010227 @ -145, -36, -38</t>
  </si>
  <si>
    <t>264086692272146, 310441094668233, 123720669799679 @ -21, 67, 438</t>
  </si>
  <si>
    <t>186654449370991, 244093970259366, 386922652521707 @ 126, -34, -150</t>
  </si>
  <si>
    <t>323152606960430, 50410115748652, 157242471605059 @ -33, 36, 130</t>
  </si>
  <si>
    <t>255389060400420, 63020232233548, 327149369338145 @ 32, 24, -33</t>
  </si>
  <si>
    <t>245933094666120, 407298013860472, 265960840637489 @ -46, 482, 139</t>
  </si>
  <si>
    <t>316167769018642, 161640541637474, 312203306065525 @ -47, 11, -29</t>
  </si>
  <si>
    <t>242908408378066, 448613070071919, 318735210774653 @ -5, -119, -720</t>
  </si>
  <si>
    <t>153566779391472, 252819056610511, 115138646153367 @ 149, -111, 206</t>
  </si>
  <si>
    <t>428037259058265, 357259686818023, 459651423564167 @ -168, -239, -194</t>
  </si>
  <si>
    <t>400151219033974, 130696192672292, 414832188374243 @ -117, -20, -126</t>
  </si>
  <si>
    <t>233499409784795, 463424369742617, 269355397093464 @ 78, -361, 41</t>
  </si>
  <si>
    <t>210410474598830, 11115607559132, 443652231375219 @ 79, 133, -167</t>
  </si>
  <si>
    <t>300407468144494, 112852915930448, 490609323158019 @ -65, 287, -382</t>
  </si>
  <si>
    <t>329479320100580, 311048893826682, 340400545686419 @ -180, 25, -150</t>
  </si>
  <si>
    <t>269848048936150, 333237978420692, 303779165917379 @ -50, 59, -78</t>
  </si>
  <si>
    <t>266347743209517, 169857306425398, 308309223576299 @ 16, -18, -22</t>
  </si>
  <si>
    <t>384509697761853, 273887110448308, 380773875944693 @ -216, -16, -176</t>
  </si>
  <si>
    <t>223064805098350, 139937392368972, 346033864680259 @ 66, 8, -64</t>
  </si>
  <si>
    <t>293199190333530, 375148421523652, 203880241746899 @ -78, -154, 182</t>
  </si>
  <si>
    <t>327037557159765, 334343196256885, 557383490756282 @ -188, -13, -745</t>
  </si>
  <si>
    <t>255908578447450, 334810794903643, 143970514124788 @ 27, -201, 179</t>
  </si>
  <si>
    <t>197850793360182, 379411810310236, 196536069237803 @ 113, -228, 140</t>
  </si>
  <si>
    <t>332416920056850, 93554866523608, 281800512008867 @ -48, 19, 10</t>
  </si>
  <si>
    <t>371002389432664, 368405869911512, 325897150986291 @ -216, -170, -86</t>
  </si>
  <si>
    <t>264221490933406, 144061147648436, 399660347978923 @ -41, 788, -434</t>
  </si>
  <si>
    <t>316613090780574, 216046847247380, 203782524627043 @ -115, 161, 166</t>
  </si>
  <si>
    <t>300833451825192, 376882908844792, 371209528658147 @ -144, -90, -286</t>
  </si>
  <si>
    <t>346607746935555, 167696071874507, 311539950690944 @ -64, -53, -21</t>
  </si>
  <si>
    <t>262892637145905, 346923169579627, 272146582100429 @ -28, 17, 24</t>
  </si>
  <si>
    <t>281909479751880, 294609251298532, 250171709772869 @ -22, -84, 57</t>
  </si>
  <si>
    <t>260281289791398, 428292153960136, 271737852888995 @ -171, 11, 42</t>
  </si>
  <si>
    <t>274906758852930, 276717585265792, 318245904145199 @ -38, 91, -89</t>
  </si>
  <si>
    <t>252246261128110, 410977350792012, 284507465456579 @ -35, -17, -51</t>
  </si>
  <si>
    <t>523880257870382, 483625067625436, 527139983237139 @ -329, -387, -317</t>
  </si>
  <si>
    <t>382009975265108, 387942234291617, 294764481103099 @ -227, -215, -22</t>
  </si>
  <si>
    <t>245870528118920, 275511369942209, 289894863314733 @ 37, -53, -8</t>
  </si>
  <si>
    <t>241757900357209, 349277192802512, 317727876619591 @ 34, 380, -266</t>
  </si>
  <si>
    <t>265574267267051, 349669587055360, 278436813391657 @ -174, 612, -20</t>
  </si>
  <si>
    <t>287671907390664, 240166463416222, 265736164310489 @ -40, 45, 33</t>
  </si>
  <si>
    <t>262294731540923, 288492804012613, 274443808840405 @ -54, 423, 16</t>
  </si>
  <si>
    <t>341025141594909, 344725222007974, 269795467926029 @ -194, -78, 28</t>
  </si>
  <si>
    <t>336111807780066, 482343699277480, 399597277678799 @ -210, -411, -317</t>
  </si>
  <si>
    <t>262708301379702, 437632218143700, 264500061720803 @ -40, -263, 54</t>
  </si>
  <si>
    <t>224676612010162, 381362147807220, 194829885125912 @ 75, -208, 165</t>
  </si>
  <si>
    <t>265207446370596, 355870309106519, 334036437623067 @ -31, -31, -166</t>
  </si>
  <si>
    <t>242213832540830, 424489585026284, 282156980635155 @ 22, 34, -65</t>
  </si>
  <si>
    <t>253677939647052, 71774790363784, 150339320389553 @ 30, 118, 169</t>
  </si>
  <si>
    <t>208914542209863, 221327515035132, 296977527741265 @ 98, 40, -20</t>
  </si>
  <si>
    <t>225978346919055, 189503363271362, 257464127408849 @ 62, -62, 36</t>
  </si>
  <si>
    <t>280003292270532, 273194929507258, 192484316683139 @ -32, 13, 178</t>
  </si>
  <si>
    <t>241370561741850, 301244008927992, 251395845067739 @ 44, -59, 60</t>
  </si>
  <si>
    <t>206442308099133, 181336118734342, 408107100470830 @ 86, -30, -139</t>
  </si>
  <si>
    <t>301996760867700, 310387280483609, 263624066602274 @ -43, -139, 33</t>
  </si>
  <si>
    <t>314923237240095, 375732987666217, 320822894207489 @ -136, -147, -96</t>
  </si>
  <si>
    <t>270183603971816, 408157484728546, 266483029933701 @ -200, 87, 79</t>
  </si>
  <si>
    <t>282522274827330, 419154844645462, 348187416533909 @ -183, -123, -381</t>
  </si>
  <si>
    <t>391400308625885, 234143077254917, 282386325814828 @ -188, -5, 5</t>
  </si>
  <si>
    <t>248241992982702, 236933600584012, 226618253934467 @ 35, -40, 85</t>
  </si>
  <si>
    <t>304738809943074, 366974648702914, 315071440963577 @ -271, 111, -183</t>
  </si>
  <si>
    <t>317256833455004, 499659423991375, 358438535133325 @ -87, -423, -128</t>
  </si>
  <si>
    <t>344861079140814, 235832084307832, 235088467063073 @ -161, 90, 95</t>
  </si>
  <si>
    <t>331627889067230, 102166635226816, 325445669966691 @ -53, 33, -38</t>
  </si>
  <si>
    <t>277544470541487, 362661905217658, 143456056384913 @ -74, -38, 436</t>
  </si>
  <si>
    <t>65079839987340, 240651101966827, 121860062366489 @ 233, -123, 180</t>
  </si>
  <si>
    <t>342577770669831, 147347133816201, 324945146472724 @ -64, -19, -37</t>
  </si>
  <si>
    <t>308212772927520, 458805983346352, 228065319967187 @ -108, -350, 122</t>
  </si>
  <si>
    <t>253740247767806, 365333909289500, 61614133850996 @ 31, -248, 261</t>
  </si>
  <si>
    <t>365962690526502, 315362924823830, 328439534180403 @ -157, -121, -70</t>
  </si>
  <si>
    <t>294054326857992, 213010706005999, 298211548819148 @ -27, -19, -15</t>
  </si>
  <si>
    <t>219779660610798, 303410561760076, 159708886802459 @ 151, 472, 613</t>
  </si>
  <si>
    <t>136893701943065, 362953254474672, 267946767752574 @ 166, -244, 25</t>
  </si>
  <si>
    <t>244893787502580, 407393629575422, 282902725291239 @ 17, -34, -34</t>
  </si>
  <si>
    <t>196262891759589, 238852516009657, 260190114409079 @ 110, -35, 38</t>
  </si>
  <si>
    <t>264224513866830, 412756554745282, 271040907422789 @ -193, 135, 47</t>
  </si>
  <si>
    <t>244145257499630, 246902624705932, 345477124356419 @ 40, -15, -96</t>
  </si>
  <si>
    <t>103567172543300, 152988647354764, 106415799964097 @ 342, 312, 381</t>
  </si>
  <si>
    <t>237049328535246, 455778758722276, 322043719650635 @ 51, -349, -53</t>
  </si>
  <si>
    <t>376673352124310, 310593535637292, 290158218469475 @ -258, -20, -18</t>
  </si>
  <si>
    <t>210424804092078, 82373243542024, 232291981915631 @ 111, 471, 109</t>
  </si>
  <si>
    <t>159978395250240, 183507914962372, 269072947206269 @ 209, 208, 28</t>
  </si>
  <si>
    <t>246232684189905, 399046050250807, 297901770630794 @ -8, 185, -185</t>
  </si>
  <si>
    <t>180324128508096, 214385631530956, 235672173157841 @ 154, 88, 87</t>
  </si>
  <si>
    <t>223806194848000, 357082785792496, 396087216756685 @ 102, 6, -403</t>
  </si>
  <si>
    <t>259194752897380, 317821847729034, 308986971649649 @ 22, -173, -27</t>
  </si>
  <si>
    <t>298307615889558, 417432296286096, 486434201004327 @ -109, -238, -548</t>
  </si>
  <si>
    <t>232114645917249, 313609780467904, 388217993645735 @ 66, 12, -266</t>
  </si>
  <si>
    <t>321337200009270, 158785966963012, 515755954842479 @ -35, -54, -225</t>
  </si>
  <si>
    <t>275457332204289, 406220664040342, 270397382020487 @ -72, -170, 30</t>
  </si>
  <si>
    <t>340476566721830, 326374157455682, 352274774785194 @ -137, -110, -125</t>
  </si>
  <si>
    <t>181463753476870, 164473967077487, 205295738227709 @ 103, -73, 84</t>
  </si>
  <si>
    <t>304519692270462, 77725310087932, 377824754146483 @ -16, 15, -83</t>
  </si>
  <si>
    <t>214857068349012, 301596870886552, 271813369796849 @ 104, 10, 23</t>
  </si>
  <si>
    <t>211348250163967, 225273734951441, 183300694463183 @ 156, 553, 366</t>
  </si>
  <si>
    <t>133496002595225, 62291365374777, 207919756885189 @ 166, 89, 92</t>
  </si>
  <si>
    <t>244181443656309, 420772574702589, 253837864817948 @ 20, -101, 141</t>
  </si>
  <si>
    <t>300830018159322, 174296199703666, 295138452116897 @ -31, 9, -9</t>
  </si>
  <si>
    <t>243422051270555, 407940865415295, 278103301151887 @ 22, 17, -10</t>
  </si>
  <si>
    <t>220581154422402, 79722471889372, 350697513903731 @ 68, 60, -66</t>
  </si>
  <si>
    <t>245082925719986, 342609293800214, 405264281678849 @ 33, -43, -327</t>
  </si>
  <si>
    <t>247850340684918, 392398438796662, 236899162162649 @ 11, -45, 183</t>
  </si>
  <si>
    <t>128001069451687, 297989555796431, 228061359845532 @ 210, -119, 85</t>
  </si>
  <si>
    <t>244939407723390, 435060214502276, 280562950369875 @ -13, -34, -58</t>
  </si>
  <si>
    <t>316913138714072, 221638788197917, 323437895995343 @ -159, 285, -114</t>
  </si>
  <si>
    <t>267864842067030, 150400085066932, 284878281461219 @ 16, -15, 6</t>
  </si>
  <si>
    <t>405614866313304, 316937218597504, 168919312438151 @ -114, -218, 120</t>
  </si>
  <si>
    <t>240637839003613, 301874876344243, 75619226493044 @ 46, -177, 243</t>
  </si>
  <si>
    <t>407681341269689, 435406711222921, 270906852900440 @ -116, -333, 21</t>
  </si>
  <si>
    <t>307601428077410, 211682999308042, 303439787556799 @ -59, 33, -28</t>
  </si>
  <si>
    <t>279432068976558, 477067779004460, 412656544245283 @ -145, -427, -653</t>
  </si>
  <si>
    <t>246495611865920, 420199745093797, 271803259585999 @ -39, 189, 46</t>
  </si>
  <si>
    <t>269998249376270, 246235532001960, 216537526427763 @ -33, 214, 170</t>
  </si>
  <si>
    <t>178714014879450, 89848098383351, 85784226487264 @ 107, 7, 203</t>
  </si>
  <si>
    <t>440404629353925, 170996047237408, 389241750785651 @ -148, -76, -94</t>
  </si>
  <si>
    <t>248390985168508, 267368954441181, 248093018301785 @ 25, 139, 84</t>
  </si>
  <si>
    <t>267233147798320, 330970653168712, 374847112142679 @ -44, 78, -316</t>
  </si>
  <si>
    <t>264482666673849, 352379568285502, 233070865048691 @ -40, 30, 162</t>
  </si>
  <si>
    <t>264574331700600, 20145140157697, 145526953126739 @ 13, 247, 194</t>
  </si>
  <si>
    <t>271659396428382, 255644324099356, 222206528627219 @ -30, 141, 143</t>
  </si>
  <si>
    <t>290977311736348, 444676948938541, 116801545222381 @ -11, -339, 196</t>
  </si>
  <si>
    <t>313010435881710, 336553683288152, 229358174734664 @ -145, -28, 135</t>
  </si>
  <si>
    <t>285956222292694, 358335906227884, 240283939863275 @ -101, -24, 126</t>
  </si>
  <si>
    <t>280817842468188, 264536968119232, 407779118284637 @ -15, -60, -184</t>
  </si>
  <si>
    <t>236403778487910, 437660647013767, 257095921487864 @ 71, -177, 139</t>
  </si>
  <si>
    <t>327270091265392, 131483675042490, 224134910443536 @ -39, -34, 67</t>
  </si>
  <si>
    <t>335061195902542, 271153712345492, 325540021063251 @ -149, 35, -88</t>
  </si>
  <si>
    <t>238890628317892, 322141235855438, 308185914440670 @ 49, -34, -61</t>
  </si>
  <si>
    <t>271131779035310, 403216663522684, 78684258172451 @ -33, -207, 516</t>
  </si>
  <si>
    <t>209029303479318, 47601404592196, 331677735726731 @ 104, 411, -89</t>
  </si>
  <si>
    <t>132664359388121, 55133082545048, 12921636899287 @ 216, 284, 430</t>
  </si>
  <si>
    <t>280898664654246, 287224037559008, 275711771568728 @ -25, -52, 15</t>
  </si>
  <si>
    <t>157283904893390, 15810567219360, 4416323806402 @ 207, 508, 541</t>
  </si>
  <si>
    <t>307016268839259, 294335836955284, 309836829696560 @ -90, -16, -55</t>
  </si>
  <si>
    <t>302401719922456, 292179038047870, 313766874165040 @ -131, 126, -95</t>
  </si>
  <si>
    <t>252780858207378, 418150220598583, 243149525767079 @ -29, -97, 198</t>
  </si>
  <si>
    <t>200157628876110, 242237200406572, 240147145090739 @ 109, -14, 71</t>
  </si>
  <si>
    <t>316594269693554, 460445258008648, 264277016412725 @ -119, -354, 39</t>
  </si>
  <si>
    <t>252527948512697, 453026571775097, 299111778012581 @ -72, -265, -216</t>
  </si>
  <si>
    <t>219039780135044, 186558656984248, 267983068227965 @ 78, 54, 27</t>
  </si>
  <si>
    <t>246555699674550, 463619179105429, 250029115292186 @ -73, -367, 441</t>
  </si>
  <si>
    <t>250480755196005, 415462332029510, 285723060284125 @ -28, -26, -64</t>
  </si>
  <si>
    <t>208221797969585, 86948144064012, 99756800446489 @ 106, 344, 344</t>
  </si>
  <si>
    <r>
      <t>arr</t>
    </r>
    <r>
      <rPr>
        <sz val="11"/>
        <color rgb="FFD4D4D4"/>
        <rFont val="Consolas"/>
        <family val="3"/>
      </rPr>
      <t xml:space="preserve"> = []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</si>
  <si>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"A3:A302"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</si>
  <si>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 @ '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</si>
  <si>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pz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', '</t>
    </r>
    <r>
      <rPr>
        <sz val="11"/>
        <color rgb="FFD4D4D4"/>
        <rFont val="Consolas"/>
        <family val="3"/>
      </rPr>
      <t>)))</t>
    </r>
  </si>
  <si>
    <r>
      <t xml:space="preserve">    </t>
    </r>
    <r>
      <rPr>
        <sz val="11"/>
        <color rgb="FF9CDCFE"/>
        <rFont val="Consolas"/>
        <family val="3"/>
      </rPr>
      <t>vx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vz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', '</t>
    </r>
    <r>
      <rPr>
        <sz val="11"/>
        <color rgb="FFD4D4D4"/>
        <rFont val="Consolas"/>
        <family val="3"/>
      </rPr>
      <t>)))</t>
    </r>
  </si>
  <si>
    <r>
      <t xml:space="preserve">    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px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pz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vz</t>
    </r>
    <r>
      <rPr>
        <sz val="11"/>
        <color rgb="FFD4D4D4"/>
        <rFont val="Consolas"/>
        <family val="3"/>
      </rPr>
      <t>))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</si>
  <si>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itertools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combinations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</si>
  <si>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part1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</si>
  <si>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valid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</si>
  <si>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imin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imax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200_000_000_000_000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400_000_000_000_000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</si>
  <si>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l2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combinations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</si>
  <si>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xp1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xv1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yv1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l1</t>
    </r>
  </si>
  <si>
    <r>
      <t xml:space="preserve">        </t>
    </r>
    <r>
      <rPr>
        <sz val="11"/>
        <color rgb="FF9CDCFE"/>
        <rFont val="Consolas"/>
        <family val="3"/>
      </rPr>
      <t>xp2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xv2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yv2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l2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</si>
  <si>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yv1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xv2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yv2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xv1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</si>
  <si>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continue</t>
    </r>
  </si>
  <si>
    <r>
      <t xml:space="preserve">       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yv2</t>
    </r>
    <r>
      <rPr>
        <sz val="11"/>
        <color rgb="FFD4D4D4"/>
        <rFont val="Consolas"/>
        <family val="3"/>
      </rPr>
      <t>*(</t>
    </r>
    <r>
      <rPr>
        <sz val="11"/>
        <color rgb="FF9CDCFE"/>
        <rFont val="Consolas"/>
        <family val="3"/>
      </rPr>
      <t>xp1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xp2</t>
    </r>
    <r>
      <rPr>
        <sz val="11"/>
        <color rgb="FFD4D4D4"/>
        <rFont val="Consolas"/>
        <family val="3"/>
      </rPr>
      <t xml:space="preserve">) - </t>
    </r>
    <r>
      <rPr>
        <sz val="11"/>
        <color rgb="FF9CDCFE"/>
        <rFont val="Consolas"/>
        <family val="3"/>
      </rPr>
      <t>xv2</t>
    </r>
    <r>
      <rPr>
        <sz val="11"/>
        <color rgb="FFD4D4D4"/>
        <rFont val="Consolas"/>
        <family val="3"/>
      </rPr>
      <t>*(</t>
    </r>
    <r>
      <rPr>
        <sz val="11"/>
        <color rgb="FF9CDCFE"/>
        <rFont val="Consolas"/>
        <family val="3"/>
      </rPr>
      <t>yp1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yp2</t>
    </r>
    <r>
      <rPr>
        <sz val="11"/>
        <color rgb="FFD4D4D4"/>
        <rFont val="Consolas"/>
        <family val="3"/>
      </rPr>
      <t>))/(</t>
    </r>
    <r>
      <rPr>
        <sz val="11"/>
        <color rgb="FF9CDCFE"/>
        <rFont val="Consolas"/>
        <family val="3"/>
      </rPr>
      <t>yv1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xv2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xv1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yv2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</si>
  <si>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yv1</t>
    </r>
    <r>
      <rPr>
        <sz val="11"/>
        <color rgb="FFD4D4D4"/>
        <rFont val="Consolas"/>
        <family val="3"/>
      </rPr>
      <t>*(</t>
    </r>
    <r>
      <rPr>
        <sz val="11"/>
        <color rgb="FF9CDCFE"/>
        <rFont val="Consolas"/>
        <family val="3"/>
      </rPr>
      <t>xp2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xp1</t>
    </r>
    <r>
      <rPr>
        <sz val="11"/>
        <color rgb="FFD4D4D4"/>
        <rFont val="Consolas"/>
        <family val="3"/>
      </rPr>
      <t xml:space="preserve">) - </t>
    </r>
    <r>
      <rPr>
        <sz val="11"/>
        <color rgb="FF9CDCFE"/>
        <rFont val="Consolas"/>
        <family val="3"/>
      </rPr>
      <t>xv1</t>
    </r>
    <r>
      <rPr>
        <sz val="11"/>
        <color rgb="FFD4D4D4"/>
        <rFont val="Consolas"/>
        <family val="3"/>
      </rPr>
      <t>*(</t>
    </r>
    <r>
      <rPr>
        <sz val="11"/>
        <color rgb="FF9CDCFE"/>
        <rFont val="Consolas"/>
        <family val="3"/>
      </rPr>
      <t>yp2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yp1</t>
    </r>
    <r>
      <rPr>
        <sz val="11"/>
        <color rgb="FFD4D4D4"/>
        <rFont val="Consolas"/>
        <family val="3"/>
      </rPr>
      <t>))/(</t>
    </r>
    <r>
      <rPr>
        <sz val="11"/>
        <color rgb="FF9CDCFE"/>
        <rFont val="Consolas"/>
        <family val="3"/>
      </rPr>
      <t>yv2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xv1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xv2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yv1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</si>
  <si>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 &lt;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 &lt;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</si>
  <si>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ix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xp1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xv1</t>
    </r>
  </si>
  <si>
    <r>
      <t xml:space="preserve">        </t>
    </r>
    <r>
      <rPr>
        <sz val="11"/>
        <color rgb="FF9CDCFE"/>
        <rFont val="Consolas"/>
        <family val="3"/>
      </rPr>
      <t>iy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yp1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yv1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</si>
  <si>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imin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ix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imax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imin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iy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imax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</si>
  <si>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valid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</si>
  <si>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</si>
  <si>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sympy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sym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</si>
  <si>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part2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</si>
  <si>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= [[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[: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]]</t>
    </r>
  </si>
  <si>
    <r>
      <t xml:space="preserve">   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[[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]]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[: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]]</t>
    </r>
  </si>
  <si>
    <r>
      <t xml:space="preserve">    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t3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l2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sym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symbols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"t0, t1, t2, t3, l1, l2"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</si>
  <si>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eqs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sym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Eq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+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], </t>
    </r>
  </si>
  <si>
    <r>
      <t xml:space="preserve">                  </t>
    </r>
    <r>
      <rPr>
        <sz val="11"/>
        <color rgb="FF9CDCFE"/>
        <rFont val="Consolas"/>
        <family val="3"/>
      </rPr>
      <t>l1</t>
    </r>
    <r>
      <rPr>
        <sz val="11"/>
        <color rgb="FFD4D4D4"/>
        <rFont val="Consolas"/>
        <family val="3"/>
      </rPr>
      <t>*((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+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]))</t>
    </r>
  </si>
  <si>
    <r>
      <t>           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</si>
  <si>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eqs</t>
    </r>
    <r>
      <rPr>
        <sz val="11"/>
        <color rgb="FFD4D4D4"/>
        <rFont val="Consolas"/>
        <family val="3"/>
      </rPr>
      <t xml:space="preserve"> += [</t>
    </r>
    <r>
      <rPr>
        <sz val="11"/>
        <color rgb="FF4EC9B0"/>
        <rFont val="Consolas"/>
        <family val="3"/>
      </rPr>
      <t>sym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Eq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+ </t>
    </r>
    <r>
      <rPr>
        <sz val="11"/>
        <color rgb="FF9CDCFE"/>
        <rFont val="Consolas"/>
        <family val="3"/>
      </rPr>
      <t>t3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], </t>
    </r>
  </si>
  <si>
    <r>
      <t>                   </t>
    </r>
    <r>
      <rPr>
        <sz val="11"/>
        <color rgb="FF9CDCFE"/>
        <rFont val="Consolas"/>
        <family val="3"/>
      </rPr>
      <t>l2</t>
    </r>
    <r>
      <rPr>
        <sz val="11"/>
        <color rgb="FFD4D4D4"/>
        <rFont val="Consolas"/>
        <family val="3"/>
      </rPr>
      <t>*((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+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]))</t>
    </r>
  </si>
  <si>
    <r>
      <t xml:space="preserve">   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sym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solve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eqs</t>
    </r>
    <r>
      <rPr>
        <sz val="11"/>
        <color rgb="FFD4D4D4"/>
        <rFont val="Consolas"/>
        <family val="3"/>
      </rPr>
      <t>, [</t>
    </r>
    <r>
      <rPr>
        <sz val="11"/>
        <color rgb="FF9CDCFE"/>
        <rFont val="Consolas"/>
        <family val="3"/>
      </rPr>
      <t>t0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t3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l2</t>
    </r>
    <r>
      <rPr>
        <sz val="11"/>
        <color rgb="FFD4D4D4"/>
        <rFont val="Consolas"/>
        <family val="3"/>
      </rPr>
      <t>])[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</si>
  <si>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rock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]) -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]*(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])) / 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]-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</si>
  <si>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rock</t>
    </r>
    <r>
      <rPr>
        <sz val="11"/>
        <color rgb="FFD4D4D4"/>
        <rFont val="Consolas"/>
        <family val="3"/>
      </rPr>
      <t>)</t>
    </r>
  </si>
  <si>
    <t>'Data Processed'</t>
  </si>
  <si>
    <r>
      <t>part1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)</t>
    </r>
  </si>
  <si>
    <r>
      <t>str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part2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arr</t>
    </r>
    <r>
      <rPr>
        <sz val="11"/>
        <color rgb="FFD4D4D4"/>
        <rFont val="Consolas"/>
        <family val="3"/>
      </rPr>
      <t>))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</si>
  <si>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</si>
  <si>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(A19:A318 &amp;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>), {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"@"</t>
    </r>
    <r>
      <rPr>
        <sz val="11"/>
        <color rgb="FF000000"/>
        <rFont val="Consolas"/>
        <family val="3"/>
      </rPr>
      <t xml:space="preserve">},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</si>
  <si>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</si>
  <si>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</si>
  <si>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</si>
  <si>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</si>
  <si>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>, -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</si>
  <si>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</si>
  <si>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</si>
  <si>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</si>
  <si>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TOROW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</si>
  <si>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</si>
  <si>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</si>
  <si>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&amp; -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</si>
  <si>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q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</si>
  <si>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</si>
  <si>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q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</si>
  <si>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)),</t>
    </r>
  </si>
  <si>
    <r>
      <t xml:space="preserve">                    </t>
    </r>
    <r>
      <rPr>
        <sz val="11"/>
        <color rgb="FF0969DA"/>
        <rFont val="Consolas"/>
        <family val="3"/>
      </rPr>
      <t>ta</t>
    </r>
    <r>
      <rPr>
        <sz val="11"/>
        <color rgb="FF000000"/>
        <rFont val="Consolas"/>
        <family val="3"/>
      </rPr>
      <t>, (@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 - 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)) / 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</si>
  <si>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ta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 &gt;= </t>
    </r>
    <r>
      <rPr>
        <sz val="11"/>
        <color rgb="FF098658"/>
        <rFont val="Consolas"/>
        <family val="3"/>
      </rPr>
      <t>200000000000000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 &lt;= </t>
    </r>
    <r>
      <rPr>
        <sz val="11"/>
        <color rgb="FF098658"/>
        <rFont val="Consolas"/>
        <family val="3"/>
      </rPr>
      <t>400000000000000</t>
    </r>
    <r>
      <rPr>
        <sz val="11"/>
        <color rgb="FF000000"/>
        <rFont val="Consolas"/>
        <family val="3"/>
      </rPr>
      <t>), ),</t>
    </r>
  </si>
  <si>
    <r>
      <t xml:space="preserve">                    </t>
    </r>
    <r>
      <rPr>
        <sz val="11"/>
        <color rgb="FF0969DA"/>
        <rFont val="Consolas"/>
        <family val="3"/>
      </rPr>
      <t>rs</t>
    </r>
    <r>
      <rPr>
        <sz val="11"/>
        <color rgb="FF000000"/>
        <rFont val="Consolas"/>
        <family val="3"/>
      </rPr>
      <t>)))))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</si>
  <si>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(A12:A15 &amp;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>), {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"@"</t>
    </r>
    <r>
      <rPr>
        <sz val="11"/>
        <color rgb="FF000000"/>
        <rFont val="Consolas"/>
        <family val="3"/>
      </rPr>
      <t xml:space="preserve">}, </t>
    </r>
    <r>
      <rPr>
        <sz val="11"/>
        <color rgb="FFA31515"/>
        <rFont val="Consolas"/>
        <family val="3"/>
      </rPr>
      <t>"_"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</si>
  <si>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ze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)) *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</si>
  <si>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</si>
  <si>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Vz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</si>
  <si>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Vz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Vz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</si>
  <si>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@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</si>
  <si>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ze</t>
    </r>
    <r>
      <rPr>
        <sz val="11"/>
        <color rgb="FF000000"/>
        <rFont val="Consolas"/>
        <family val="3"/>
      </rPr>
      <t>, @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</si>
  <si>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>, @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</si>
  <si>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</si>
  <si>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</si>
  <si>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* @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y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@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Vy</t>
    </r>
    <r>
      <rPr>
        <sz val="11"/>
        <color rgb="FF000000"/>
        <rFont val="Consolas"/>
        <family val="3"/>
      </rPr>
      <t>, @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 * @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Vx</t>
    </r>
    <r>
      <rPr>
        <sz val="11"/>
        <color rgb="FF000000"/>
        <rFont val="Consolas"/>
        <family val="3"/>
      </rPr>
      <t xml:space="preserve"> - @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@</t>
    </r>
    <r>
      <rPr>
        <sz val="11"/>
        <color rgb="FF0969DA"/>
        <rFont val="Consolas"/>
        <family val="3"/>
      </rPr>
      <t>Vz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Vz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</si>
  <si>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</si>
  <si>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MMULT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</si>
  <si>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33D8B"/>
        <rFont val="Consolas"/>
        <family val="3"/>
      </rPr>
      <t>MINVERSE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</si>
  <si>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33D8B"/>
        <rFont val="Consolas"/>
        <family val="3"/>
      </rPr>
      <t>CHOOSEROWS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)),</t>
    </r>
  </si>
  <si>
    <r>
      <t xml:space="preserve">           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</t>
    </r>
  </si>
  <si>
    <t>Sol. Part 1</t>
  </si>
  <si>
    <t>Sol. Part 2</t>
  </si>
  <si>
    <t>Credits: Excel Wizard</t>
  </si>
  <si>
    <t>19, 13, 30 @ -2,  1, -2</t>
  </si>
  <si>
    <t>18, 19, 22 @ -1, -1, -2</t>
  </si>
  <si>
    <t>20, 25, 34 @ -2, -2, -4</t>
  </si>
  <si>
    <t>12, 31, 28 @ -1, -2, -1</t>
  </si>
  <si>
    <t>20, 19, 15 @  1, -5, -3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</si>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</sst>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b/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1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" fontId="0" fillId="3" borderId="0" xfId="0" applyNumberFormat="1" applyFill="1"/>
    <xf numFmtId="1" fontId="10" fillId="3" borderId="0" xfId="0" applyNumberFormat="1" applyFont="1" applyFill="1"/>
    <xf numFmtId="0" fontId="10" fillId="0" borderId="0" xfId="0" applyFont="1"/>
    <xf numFmtId="0" fontId="17" fillId="3" borderId="0" xfId="0" applyFont="1" applyFill="1"/>
    <xf numFmtId="1" fontId="17" fillId="3" borderId="0" xfId="0" applyNumberFormat="1" applyFont="1" applyFill="1"/>
    <xf numFmtId="0" fontId="18" fillId="0" borderId="0" xfId="0" applyFont="1"/>
    <xf numFmtId="0" fontId="18" fillId="3" borderId="0" xfId="0" applyFont="1" applyFill="1"/>
    <xf numFmtId="1" fontId="10" fillId="3" borderId="0" xfId="0" applyNumberFormat="1" applyFont="1" applyFill="1" applyAlignment="1">
      <alignment horizontal="right"/>
    </xf>
    <xf numFmtId="1" fontId="10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752A1F-2551-4E24-BEF2-9C5604B1F5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12938</fb>
    <v>&lt;class 'int'&gt;</v>
    <v>int</v>
    <v>12938</v>
    <v>12938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919713-2E4A-4FF5-BE67-9C0E5D8B2865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1C55-2982-49F9-BE86-C74278D2D5C8}">
  <dimension ref="A2:V302"/>
  <sheetViews>
    <sheetView tabSelected="1" workbookViewId="0">
      <selection activeCell="I2" sqref="I2"/>
    </sheetView>
  </sheetViews>
  <sheetFormatPr baseColWidth="10" defaultRowHeight="15" x14ac:dyDescent="0.25"/>
  <cols>
    <col min="8" max="8" width="16.140625" bestFit="1" customWidth="1"/>
    <col min="9" max="9" width="18.28515625" bestFit="1" customWidth="1"/>
    <col min="10" max="10" width="5.42578125" customWidth="1"/>
    <col min="11" max="11" width="16.140625" bestFit="1" customWidth="1"/>
    <col min="12" max="14" width="4.7109375" bestFit="1" customWidth="1"/>
    <col min="17" max="17" width="14.5703125" bestFit="1" customWidth="1"/>
  </cols>
  <sheetData>
    <row r="2" spans="1:22" x14ac:dyDescent="0.25">
      <c r="K2" s="3" t="s">
        <v>300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1" t="s">
        <v>0</v>
      </c>
      <c r="H3" s="14" t="str" cm="1">
        <f t="array" ref="H3">_xlfn._xlws.PY(0,0,A3:A302)</f>
        <v>Data Processed</v>
      </c>
      <c r="I3" s="2"/>
      <c r="J3" s="2"/>
      <c r="K3" s="5" t="s">
        <v>301</v>
      </c>
      <c r="L3" s="6"/>
      <c r="M3" s="6"/>
      <c r="N3" s="6"/>
      <c r="O3" s="4"/>
      <c r="P3" s="4"/>
      <c r="Q3" s="4"/>
      <c r="R3" s="4"/>
      <c r="S3" s="4"/>
      <c r="T3" s="4"/>
      <c r="U3" s="4"/>
      <c r="V3" s="4"/>
    </row>
    <row r="4" spans="1:22" x14ac:dyDescent="0.25">
      <c r="A4" s="1" t="s">
        <v>1</v>
      </c>
      <c r="H4" s="2"/>
      <c r="I4" s="2"/>
      <c r="J4" s="2"/>
      <c r="K4" s="7" t="s">
        <v>302</v>
      </c>
      <c r="L4" s="6"/>
      <c r="M4" s="6"/>
      <c r="N4" s="6"/>
      <c r="O4" s="4"/>
      <c r="P4" s="4"/>
      <c r="Q4" s="4"/>
      <c r="R4" s="4"/>
      <c r="S4" s="4"/>
      <c r="T4" s="4"/>
      <c r="U4" s="4"/>
      <c r="V4" s="4"/>
    </row>
    <row r="5" spans="1:22" x14ac:dyDescent="0.25">
      <c r="A5" s="1" t="s">
        <v>2</v>
      </c>
      <c r="H5" s="2"/>
      <c r="I5" s="2"/>
      <c r="J5" s="2"/>
      <c r="K5" s="7" t="s">
        <v>303</v>
      </c>
      <c r="L5" s="6"/>
      <c r="M5" s="6"/>
      <c r="N5" s="6"/>
      <c r="O5" s="4"/>
      <c r="P5" s="4"/>
      <c r="Q5" s="4"/>
      <c r="R5" s="4"/>
      <c r="S5" s="4"/>
      <c r="T5" s="4"/>
      <c r="U5" s="4"/>
      <c r="V5" s="4"/>
    </row>
    <row r="6" spans="1:22" x14ac:dyDescent="0.25">
      <c r="A6" s="1" t="s">
        <v>3</v>
      </c>
      <c r="H6" s="22" t="s">
        <v>376</v>
      </c>
      <c r="I6" s="2"/>
      <c r="J6" s="2"/>
      <c r="K6" s="7" t="s">
        <v>304</v>
      </c>
      <c r="L6" s="6"/>
      <c r="M6" s="6"/>
      <c r="N6" s="6"/>
      <c r="O6" s="4"/>
      <c r="P6" s="4"/>
      <c r="Q6" s="4"/>
      <c r="R6" s="4"/>
      <c r="S6" s="4"/>
      <c r="T6" s="4"/>
      <c r="U6" s="4"/>
      <c r="V6" s="4"/>
    </row>
    <row r="7" spans="1:22" x14ac:dyDescent="0.25">
      <c r="A7" s="1" t="s">
        <v>4</v>
      </c>
      <c r="H7" s="15" cm="1" vm="1">
        <f t="array" ref="H7">_xlfn._xlws.PY(1,1)</f>
        <v>12938</v>
      </c>
      <c r="I7" s="12" t="s">
        <v>337</v>
      </c>
      <c r="J7" s="2"/>
      <c r="K7" s="7" t="s">
        <v>305</v>
      </c>
      <c r="L7" s="6"/>
      <c r="M7" s="6"/>
      <c r="N7" s="6"/>
      <c r="O7" s="4"/>
      <c r="P7" s="4"/>
      <c r="Q7" s="4"/>
      <c r="R7" s="4"/>
      <c r="S7" s="4"/>
      <c r="T7" s="4"/>
      <c r="U7" s="4"/>
      <c r="V7" s="4"/>
    </row>
    <row r="8" spans="1:22" x14ac:dyDescent="0.25">
      <c r="A8" s="1" t="s">
        <v>5</v>
      </c>
      <c r="H8" s="2"/>
      <c r="I8" s="2"/>
      <c r="J8" s="2"/>
      <c r="K8" s="8"/>
      <c r="L8" s="6"/>
      <c r="M8" s="6"/>
      <c r="N8" s="6"/>
      <c r="O8" s="4"/>
      <c r="P8" s="4"/>
      <c r="Q8" s="4"/>
      <c r="R8" s="4"/>
      <c r="S8" s="4"/>
      <c r="T8" s="4"/>
      <c r="U8" s="4"/>
      <c r="V8" s="4"/>
    </row>
    <row r="9" spans="1:22" x14ac:dyDescent="0.25">
      <c r="A9" s="1" t="s">
        <v>6</v>
      </c>
      <c r="H9" s="2"/>
      <c r="I9" s="2"/>
      <c r="J9" s="2"/>
      <c r="K9" s="5" t="s">
        <v>306</v>
      </c>
      <c r="L9" s="6"/>
      <c r="M9" s="6"/>
      <c r="N9" s="6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1" t="s">
        <v>7</v>
      </c>
      <c r="H10" s="22" t="s">
        <v>377</v>
      </c>
      <c r="I10" s="2"/>
      <c r="J10" s="2"/>
      <c r="K10" s="9" t="s">
        <v>307</v>
      </c>
      <c r="L10" s="6"/>
      <c r="M10" s="6"/>
      <c r="N10" s="6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1" t="s">
        <v>8</v>
      </c>
      <c r="H11" s="21" t="str" cm="1">
        <f t="array" ref="H11">_xlfn._xlws.PY(2,0)</f>
        <v>976976197397181</v>
      </c>
      <c r="I11" s="11" t="s">
        <v>338</v>
      </c>
      <c r="J11" s="2"/>
      <c r="K11" s="7" t="s">
        <v>308</v>
      </c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1" t="s">
        <v>9</v>
      </c>
      <c r="H12" s="2"/>
      <c r="I12" s="2"/>
      <c r="J12" s="2"/>
      <c r="K12" s="7" t="s">
        <v>309</v>
      </c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1" t="s">
        <v>10</v>
      </c>
      <c r="H13" s="2"/>
      <c r="I13" s="2"/>
      <c r="J13" s="2"/>
      <c r="K13" s="7" t="s">
        <v>310</v>
      </c>
      <c r="L13" s="6"/>
      <c r="M13" s="6"/>
      <c r="N13" s="6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1" t="s">
        <v>11</v>
      </c>
      <c r="H14" s="2"/>
      <c r="I14" s="2"/>
      <c r="J14" s="2"/>
      <c r="K14" s="7" t="s">
        <v>311</v>
      </c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1" t="s">
        <v>12</v>
      </c>
      <c r="H15" s="2"/>
      <c r="I15" s="2"/>
      <c r="J15" s="2"/>
      <c r="K15" s="7" t="s">
        <v>312</v>
      </c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1" t="s">
        <v>13</v>
      </c>
      <c r="H16" s="2"/>
      <c r="I16" s="2"/>
      <c r="J16" s="2"/>
      <c r="K16" s="8"/>
      <c r="L16" s="6"/>
      <c r="M16" s="6"/>
      <c r="N16" s="6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1" t="s">
        <v>14</v>
      </c>
      <c r="H17" s="2"/>
      <c r="I17" s="2"/>
      <c r="J17" s="2"/>
      <c r="K17" s="7" t="s">
        <v>313</v>
      </c>
      <c r="L17" s="6"/>
      <c r="M17" s="6"/>
      <c r="N17" s="6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1" t="s">
        <v>15</v>
      </c>
      <c r="H18" s="2"/>
      <c r="I18" s="2"/>
      <c r="J18" s="2"/>
      <c r="K18" s="7" t="s">
        <v>314</v>
      </c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1" t="s">
        <v>16</v>
      </c>
      <c r="H19" s="2"/>
      <c r="I19" s="2"/>
      <c r="J19" s="2"/>
      <c r="K19" s="7" t="s">
        <v>315</v>
      </c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1" t="s">
        <v>17</v>
      </c>
      <c r="H20" s="2"/>
      <c r="I20" s="2"/>
      <c r="J20" s="2"/>
      <c r="K20" s="7" t="s">
        <v>316</v>
      </c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1" t="s">
        <v>18</v>
      </c>
      <c r="H21" s="2"/>
      <c r="I21" s="2"/>
      <c r="J21" s="2"/>
      <c r="K21" s="7" t="s">
        <v>317</v>
      </c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1" t="s">
        <v>19</v>
      </c>
      <c r="H22" s="2"/>
      <c r="I22" s="2"/>
      <c r="J22" s="2"/>
      <c r="K22" s="7" t="s">
        <v>314</v>
      </c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1" t="s">
        <v>20</v>
      </c>
      <c r="H23" s="2"/>
      <c r="I23" s="2"/>
      <c r="J23" s="2"/>
      <c r="K23" s="7" t="s">
        <v>318</v>
      </c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1" t="s">
        <v>21</v>
      </c>
      <c r="H24" s="2"/>
      <c r="I24" s="2"/>
      <c r="J24" s="2"/>
      <c r="K24" s="7" t="s">
        <v>319</v>
      </c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1" t="s">
        <v>22</v>
      </c>
      <c r="H25" s="2"/>
      <c r="I25" s="2"/>
      <c r="J25" s="2"/>
      <c r="K25" s="8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1" t="s">
        <v>23</v>
      </c>
      <c r="H26" s="2"/>
      <c r="I26" s="2"/>
      <c r="J26" s="2"/>
      <c r="K26" s="7" t="s">
        <v>320</v>
      </c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1" t="s">
        <v>24</v>
      </c>
      <c r="H27" s="2"/>
      <c r="I27" s="2"/>
      <c r="J27" s="2"/>
      <c r="K27" s="7" t="s">
        <v>321</v>
      </c>
      <c r="L27" s="6"/>
      <c r="M27" s="6"/>
      <c r="N27" s="6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1" t="s">
        <v>25</v>
      </c>
      <c r="H28" s="2"/>
      <c r="I28" s="2"/>
      <c r="J28" s="2"/>
      <c r="K28" s="7" t="s">
        <v>322</v>
      </c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1" t="s">
        <v>26</v>
      </c>
      <c r="H29" s="2"/>
      <c r="I29" s="2"/>
      <c r="J29" s="2"/>
      <c r="K29" s="8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1" t="s">
        <v>27</v>
      </c>
      <c r="H30" s="2"/>
      <c r="I30" s="2"/>
      <c r="J30" s="2"/>
      <c r="K30" s="5" t="s">
        <v>323</v>
      </c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1" t="s">
        <v>28</v>
      </c>
      <c r="H31" s="2"/>
      <c r="I31" s="2"/>
      <c r="J31" s="2"/>
      <c r="K31" s="9" t="s">
        <v>324</v>
      </c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1" t="s">
        <v>29</v>
      </c>
      <c r="H32" s="2"/>
      <c r="I32" s="2"/>
      <c r="J32" s="2"/>
      <c r="K32" s="7" t="s">
        <v>325</v>
      </c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1" t="s">
        <v>30</v>
      </c>
      <c r="H33" s="2"/>
      <c r="I33" s="2"/>
      <c r="J33" s="2"/>
      <c r="K33" s="7" t="s">
        <v>326</v>
      </c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1" t="s">
        <v>31</v>
      </c>
      <c r="H34" s="2"/>
      <c r="I34" s="2"/>
      <c r="J34" s="2"/>
      <c r="K34" s="8"/>
      <c r="L34" s="6"/>
      <c r="M34" s="6"/>
      <c r="N34" s="6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1" t="s">
        <v>32</v>
      </c>
      <c r="H35" s="2"/>
      <c r="I35" s="2"/>
      <c r="J35" s="2"/>
      <c r="K35" s="7" t="s">
        <v>327</v>
      </c>
      <c r="L35" s="6"/>
      <c r="M35" s="6"/>
      <c r="N35" s="6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1" t="s">
        <v>33</v>
      </c>
      <c r="H36" s="2"/>
      <c r="I36" s="2"/>
      <c r="J36" s="2"/>
      <c r="K36" s="7" t="s">
        <v>328</v>
      </c>
      <c r="L36" s="6"/>
      <c r="M36" s="6"/>
      <c r="N36" s="6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1" t="s">
        <v>34</v>
      </c>
      <c r="H37" s="2"/>
      <c r="I37" s="2"/>
      <c r="J37" s="2"/>
      <c r="K37" s="7" t="s">
        <v>329</v>
      </c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1" t="s">
        <v>35</v>
      </c>
      <c r="H38" s="2"/>
      <c r="I38" s="2"/>
      <c r="J38" s="2"/>
      <c r="K38" s="7" t="s">
        <v>330</v>
      </c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1" t="s">
        <v>36</v>
      </c>
      <c r="H39" s="2"/>
      <c r="I39" s="2"/>
      <c r="J39" s="2"/>
      <c r="K39" s="7" t="s">
        <v>331</v>
      </c>
      <c r="L39" s="6"/>
      <c r="M39" s="6"/>
      <c r="N39" s="6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1" t="s">
        <v>37</v>
      </c>
      <c r="H40" s="2"/>
      <c r="I40" s="2"/>
      <c r="J40" s="2"/>
      <c r="K40" s="7" t="s">
        <v>332</v>
      </c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1" t="s">
        <v>38</v>
      </c>
      <c r="H41" s="2"/>
      <c r="I41" s="2"/>
      <c r="J41" s="2"/>
      <c r="K41" s="7" t="s">
        <v>330</v>
      </c>
      <c r="L41" s="6"/>
      <c r="M41" s="6"/>
      <c r="N41" s="6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1" t="s">
        <v>39</v>
      </c>
      <c r="H42" s="2"/>
      <c r="I42" s="2"/>
      <c r="J42" s="2"/>
      <c r="K42" s="7" t="s">
        <v>333</v>
      </c>
      <c r="L42" s="6"/>
      <c r="M42" s="6"/>
      <c r="N42" s="6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1" t="s">
        <v>40</v>
      </c>
      <c r="H43" s="2"/>
      <c r="I43" s="2"/>
      <c r="J43" s="2"/>
      <c r="K43" s="7" t="s">
        <v>334</v>
      </c>
      <c r="L43" s="6"/>
      <c r="M43" s="6"/>
      <c r="N43" s="6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1" t="s">
        <v>41</v>
      </c>
      <c r="H44" s="2"/>
      <c r="I44" s="2"/>
      <c r="J44" s="2"/>
      <c r="K44" s="7" t="s">
        <v>335</v>
      </c>
      <c r="L44" s="6"/>
      <c r="M44" s="6"/>
      <c r="N44" s="6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1" t="s">
        <v>42</v>
      </c>
      <c r="H45" s="2"/>
      <c r="I45" s="2"/>
      <c r="J45" s="2"/>
      <c r="K45" s="8"/>
      <c r="L45" s="6"/>
      <c r="M45" s="6"/>
      <c r="N45" s="6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1" t="s">
        <v>43</v>
      </c>
      <c r="H46" s="2"/>
      <c r="I46" s="2"/>
      <c r="J46" s="2"/>
      <c r="K46" s="10" t="s">
        <v>336</v>
      </c>
      <c r="L46" s="6"/>
      <c r="M46" s="6"/>
      <c r="N46" s="6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1" t="s">
        <v>44</v>
      </c>
      <c r="H47" s="2"/>
      <c r="I47" s="2"/>
      <c r="J47" s="2"/>
      <c r="K47" s="2"/>
      <c r="L47" s="2"/>
      <c r="M47" s="2"/>
      <c r="N47" s="2"/>
    </row>
    <row r="48" spans="1:22" x14ac:dyDescent="0.25">
      <c r="A48" s="1" t="s">
        <v>45</v>
      </c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46</v>
      </c>
      <c r="H49" s="2"/>
      <c r="I49" s="2"/>
      <c r="J49" s="2"/>
      <c r="K49" s="2"/>
      <c r="L49" s="2"/>
      <c r="M49" s="2"/>
      <c r="N49" s="2"/>
    </row>
    <row r="50" spans="1:14" x14ac:dyDescent="0.25">
      <c r="A50" s="1" t="s">
        <v>47</v>
      </c>
      <c r="H50" s="2"/>
      <c r="I50" s="2"/>
      <c r="J50" s="2"/>
      <c r="K50" s="2"/>
      <c r="L50" s="2"/>
      <c r="M50" s="2"/>
      <c r="N50" s="2"/>
    </row>
    <row r="51" spans="1:14" x14ac:dyDescent="0.25">
      <c r="A51" s="1" t="s">
        <v>48</v>
      </c>
      <c r="H51" s="2"/>
      <c r="I51" s="2"/>
      <c r="J51" s="2"/>
      <c r="K51" s="2"/>
      <c r="L51" s="2"/>
      <c r="M51" s="2"/>
      <c r="N51" s="2"/>
    </row>
    <row r="52" spans="1:14" x14ac:dyDescent="0.25">
      <c r="A52" s="1" t="s">
        <v>49</v>
      </c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50</v>
      </c>
      <c r="H53" s="2"/>
      <c r="I53" s="2"/>
      <c r="J53" s="2"/>
      <c r="K53" s="2"/>
      <c r="L53" s="2"/>
      <c r="M53" s="2"/>
      <c r="N53" s="2"/>
    </row>
    <row r="54" spans="1:14" x14ac:dyDescent="0.25">
      <c r="A54" s="1" t="s">
        <v>51</v>
      </c>
      <c r="H54" s="2"/>
      <c r="I54" s="2"/>
      <c r="J54" s="2"/>
      <c r="K54" s="2"/>
      <c r="L54" s="2"/>
      <c r="M54" s="2"/>
      <c r="N54" s="2"/>
    </row>
    <row r="55" spans="1:14" x14ac:dyDescent="0.25">
      <c r="A55" s="1" t="s">
        <v>52</v>
      </c>
      <c r="H55" s="2"/>
      <c r="I55" s="2"/>
      <c r="J55" s="2"/>
      <c r="K55" s="2"/>
      <c r="L55" s="2"/>
      <c r="M55" s="2"/>
      <c r="N55" s="2"/>
    </row>
    <row r="56" spans="1:14" x14ac:dyDescent="0.25">
      <c r="A56" s="1" t="s">
        <v>53</v>
      </c>
      <c r="H56" s="2"/>
      <c r="I56" s="2"/>
      <c r="J56" s="2"/>
      <c r="K56" s="2"/>
      <c r="L56" s="2"/>
      <c r="M56" s="2"/>
      <c r="N56" s="2"/>
    </row>
    <row r="57" spans="1:14" x14ac:dyDescent="0.25">
      <c r="A57" s="1" t="s">
        <v>54</v>
      </c>
      <c r="H57" s="2"/>
      <c r="I57" s="2"/>
      <c r="J57" s="2"/>
      <c r="K57" s="2"/>
      <c r="L57" s="2"/>
      <c r="M57" s="2"/>
      <c r="N57" s="2"/>
    </row>
    <row r="58" spans="1:14" x14ac:dyDescent="0.25">
      <c r="A58" s="1" t="s">
        <v>55</v>
      </c>
      <c r="H58" s="2"/>
      <c r="I58" s="2"/>
      <c r="J58" s="2"/>
      <c r="K58" s="2"/>
      <c r="L58" s="2"/>
      <c r="M58" s="2"/>
      <c r="N58" s="2"/>
    </row>
    <row r="59" spans="1:14" x14ac:dyDescent="0.25">
      <c r="A59" s="1" t="s">
        <v>56</v>
      </c>
      <c r="H59" s="2"/>
      <c r="I59" s="2"/>
      <c r="J59" s="2"/>
      <c r="K59" s="2"/>
      <c r="L59" s="2"/>
      <c r="M59" s="2"/>
      <c r="N59" s="2"/>
    </row>
    <row r="60" spans="1:14" x14ac:dyDescent="0.25">
      <c r="A60" s="1" t="s">
        <v>57</v>
      </c>
      <c r="H60" s="2"/>
      <c r="I60" s="2"/>
      <c r="J60" s="2"/>
      <c r="K60" s="2"/>
      <c r="L60" s="2"/>
      <c r="M60" s="2"/>
      <c r="N60" s="2"/>
    </row>
    <row r="61" spans="1:14" x14ac:dyDescent="0.25">
      <c r="A61" s="1" t="s">
        <v>58</v>
      </c>
      <c r="H61" s="2"/>
      <c r="I61" s="2"/>
      <c r="J61" s="2"/>
      <c r="K61" s="2"/>
      <c r="L61" s="2"/>
      <c r="M61" s="2"/>
      <c r="N61" s="2"/>
    </row>
    <row r="62" spans="1:14" x14ac:dyDescent="0.25">
      <c r="A62" s="1" t="s">
        <v>59</v>
      </c>
      <c r="H62" s="2"/>
      <c r="I62" s="2"/>
      <c r="J62" s="2"/>
      <c r="K62" s="2"/>
      <c r="L62" s="2"/>
      <c r="M62" s="2"/>
      <c r="N62" s="2"/>
    </row>
    <row r="63" spans="1:14" x14ac:dyDescent="0.25">
      <c r="A63" s="1" t="s">
        <v>60</v>
      </c>
      <c r="H63" s="2"/>
      <c r="I63" s="2"/>
      <c r="J63" s="2"/>
      <c r="K63" s="2"/>
      <c r="L63" s="2"/>
      <c r="M63" s="2"/>
      <c r="N63" s="2"/>
    </row>
    <row r="64" spans="1:14" x14ac:dyDescent="0.25">
      <c r="A64" s="1" t="s">
        <v>61</v>
      </c>
      <c r="H64" s="2"/>
      <c r="I64" s="2"/>
      <c r="J64" s="2"/>
      <c r="K64" s="2"/>
      <c r="L64" s="2"/>
      <c r="M64" s="2"/>
      <c r="N64" s="2"/>
    </row>
    <row r="65" spans="1:14" x14ac:dyDescent="0.25">
      <c r="A65" s="1" t="s">
        <v>62</v>
      </c>
      <c r="H65" s="2"/>
      <c r="I65" s="2"/>
      <c r="J65" s="2"/>
      <c r="K65" s="2"/>
      <c r="L65" s="2"/>
      <c r="M65" s="2"/>
      <c r="N65" s="2"/>
    </row>
    <row r="66" spans="1:14" x14ac:dyDescent="0.25">
      <c r="A66" s="1" t="s">
        <v>63</v>
      </c>
      <c r="H66" s="2"/>
      <c r="I66" s="2"/>
      <c r="J66" s="2"/>
      <c r="K66" s="2"/>
      <c r="L66" s="2"/>
      <c r="M66" s="2"/>
      <c r="N66" s="2"/>
    </row>
    <row r="67" spans="1:14" x14ac:dyDescent="0.25">
      <c r="A67" s="1" t="s">
        <v>64</v>
      </c>
      <c r="H67" s="2"/>
      <c r="I67" s="2"/>
      <c r="J67" s="2"/>
      <c r="K67" s="2"/>
      <c r="L67" s="2"/>
      <c r="M67" s="2"/>
      <c r="N67" s="2"/>
    </row>
    <row r="68" spans="1:14" x14ac:dyDescent="0.25">
      <c r="A68" s="1" t="s">
        <v>65</v>
      </c>
      <c r="H68" s="2"/>
      <c r="I68" s="2"/>
      <c r="J68" s="2"/>
      <c r="K68" s="2"/>
      <c r="L68" s="2"/>
      <c r="M68" s="2"/>
      <c r="N68" s="2"/>
    </row>
    <row r="69" spans="1:14" x14ac:dyDescent="0.25">
      <c r="A69" s="1" t="s">
        <v>66</v>
      </c>
      <c r="H69" s="2"/>
      <c r="I69" s="2"/>
      <c r="J69" s="2"/>
      <c r="K69" s="2"/>
      <c r="L69" s="2"/>
      <c r="M69" s="2"/>
      <c r="N69" s="2"/>
    </row>
    <row r="70" spans="1:14" x14ac:dyDescent="0.25">
      <c r="A70" s="1" t="s">
        <v>67</v>
      </c>
      <c r="H70" s="2"/>
      <c r="I70" s="2"/>
      <c r="J70" s="2"/>
      <c r="K70" s="2"/>
      <c r="L70" s="2"/>
      <c r="M70" s="2"/>
      <c r="N70" s="2"/>
    </row>
    <row r="71" spans="1:14" x14ac:dyDescent="0.25">
      <c r="A71" s="1" t="s">
        <v>68</v>
      </c>
      <c r="H71" s="2"/>
      <c r="I71" s="2"/>
      <c r="J71" s="2"/>
      <c r="K71" s="2"/>
      <c r="L71" s="2"/>
      <c r="M71" s="2"/>
      <c r="N71" s="2"/>
    </row>
    <row r="72" spans="1:14" x14ac:dyDescent="0.25">
      <c r="A72" s="1" t="s">
        <v>69</v>
      </c>
      <c r="H72" s="2"/>
      <c r="I72" s="2"/>
      <c r="J72" s="2"/>
      <c r="K72" s="2"/>
      <c r="L72" s="2"/>
      <c r="M72" s="2"/>
      <c r="N72" s="2"/>
    </row>
    <row r="73" spans="1:14" x14ac:dyDescent="0.25">
      <c r="A73" s="1" t="s">
        <v>70</v>
      </c>
      <c r="H73" s="2"/>
      <c r="I73" s="2"/>
      <c r="J73" s="2"/>
      <c r="K73" s="2"/>
      <c r="L73" s="2"/>
      <c r="M73" s="2"/>
      <c r="N73" s="2"/>
    </row>
    <row r="74" spans="1:14" x14ac:dyDescent="0.25">
      <c r="A74" s="1" t="s">
        <v>71</v>
      </c>
      <c r="H74" s="2"/>
      <c r="I74" s="2"/>
      <c r="J74" s="2"/>
      <c r="K74" s="2"/>
      <c r="L74" s="2"/>
      <c r="M74" s="2"/>
      <c r="N74" s="2"/>
    </row>
    <row r="75" spans="1:14" x14ac:dyDescent="0.25">
      <c r="A75" s="1" t="s">
        <v>72</v>
      </c>
      <c r="H75" s="2"/>
      <c r="I75" s="2"/>
      <c r="J75" s="2"/>
      <c r="K75" s="2"/>
      <c r="L75" s="2"/>
      <c r="M75" s="2"/>
      <c r="N75" s="2"/>
    </row>
    <row r="76" spans="1:14" x14ac:dyDescent="0.25">
      <c r="A76" s="1" t="s">
        <v>73</v>
      </c>
      <c r="H76" s="2"/>
      <c r="I76" s="2"/>
      <c r="J76" s="2"/>
      <c r="K76" s="2"/>
      <c r="L76" s="2"/>
      <c r="M76" s="2"/>
      <c r="N76" s="2"/>
    </row>
    <row r="77" spans="1:14" x14ac:dyDescent="0.25">
      <c r="A77" s="1" t="s">
        <v>74</v>
      </c>
      <c r="H77" s="2"/>
      <c r="I77" s="2"/>
      <c r="J77" s="2"/>
      <c r="K77" s="2"/>
      <c r="L77" s="2"/>
      <c r="M77" s="2"/>
      <c r="N77" s="2"/>
    </row>
    <row r="78" spans="1:14" x14ac:dyDescent="0.25">
      <c r="A78" s="1" t="s">
        <v>75</v>
      </c>
      <c r="H78" s="2"/>
      <c r="I78" s="2"/>
      <c r="J78" s="2"/>
      <c r="K78" s="2"/>
      <c r="L78" s="2"/>
      <c r="M78" s="2"/>
      <c r="N78" s="2"/>
    </row>
    <row r="79" spans="1:14" x14ac:dyDescent="0.25">
      <c r="A79" s="1" t="s">
        <v>76</v>
      </c>
      <c r="H79" s="2"/>
      <c r="I79" s="2"/>
      <c r="J79" s="2"/>
      <c r="K79" s="2"/>
      <c r="L79" s="2"/>
      <c r="M79" s="2"/>
      <c r="N79" s="2"/>
    </row>
    <row r="80" spans="1:14" x14ac:dyDescent="0.25">
      <c r="A80" s="1" t="s">
        <v>77</v>
      </c>
      <c r="H80" s="2"/>
      <c r="I80" s="2"/>
      <c r="J80" s="2"/>
      <c r="K80" s="2"/>
      <c r="L80" s="2"/>
      <c r="M80" s="2"/>
      <c r="N80" s="2"/>
    </row>
    <row r="81" spans="1:14" x14ac:dyDescent="0.25">
      <c r="A81" s="1" t="s">
        <v>78</v>
      </c>
      <c r="H81" s="2"/>
      <c r="I81" s="2"/>
      <c r="J81" s="2"/>
      <c r="K81" s="2"/>
      <c r="L81" s="2"/>
      <c r="M81" s="2"/>
      <c r="N81" s="2"/>
    </row>
    <row r="82" spans="1:14" x14ac:dyDescent="0.25">
      <c r="A82" s="1" t="s">
        <v>79</v>
      </c>
      <c r="H82" s="2"/>
      <c r="I82" s="2"/>
      <c r="J82" s="2"/>
      <c r="K82" s="2"/>
      <c r="L82" s="2"/>
      <c r="M82" s="2"/>
      <c r="N82" s="2"/>
    </row>
    <row r="83" spans="1:14" x14ac:dyDescent="0.25">
      <c r="A83" s="1" t="s">
        <v>80</v>
      </c>
      <c r="H83" s="2"/>
      <c r="I83" s="2"/>
      <c r="J83" s="2"/>
      <c r="K83" s="2"/>
      <c r="L83" s="2"/>
      <c r="M83" s="2"/>
      <c r="N83" s="2"/>
    </row>
    <row r="84" spans="1:14" x14ac:dyDescent="0.25">
      <c r="A84" s="1" t="s">
        <v>81</v>
      </c>
      <c r="H84" s="2"/>
      <c r="I84" s="2"/>
      <c r="J84" s="2"/>
      <c r="K84" s="2"/>
      <c r="L84" s="2"/>
      <c r="M84" s="2"/>
      <c r="N84" s="2"/>
    </row>
    <row r="85" spans="1:14" x14ac:dyDescent="0.25">
      <c r="A85" s="1" t="s">
        <v>82</v>
      </c>
      <c r="H85" s="2"/>
      <c r="I85" s="2"/>
      <c r="J85" s="2"/>
      <c r="K85" s="2"/>
      <c r="L85" s="2"/>
      <c r="M85" s="2"/>
      <c r="N85" s="2"/>
    </row>
    <row r="86" spans="1:14" x14ac:dyDescent="0.25">
      <c r="A86" s="1" t="s">
        <v>83</v>
      </c>
      <c r="H86" s="2"/>
      <c r="I86" s="2"/>
      <c r="J86" s="2"/>
      <c r="K86" s="2"/>
      <c r="L86" s="2"/>
      <c r="M86" s="2"/>
      <c r="N86" s="2"/>
    </row>
    <row r="87" spans="1:14" x14ac:dyDescent="0.25">
      <c r="A87" s="1" t="s">
        <v>84</v>
      </c>
      <c r="H87" s="2"/>
      <c r="I87" s="2"/>
      <c r="J87" s="2"/>
      <c r="K87" s="2"/>
      <c r="L87" s="2"/>
      <c r="M87" s="2"/>
      <c r="N87" s="2"/>
    </row>
    <row r="88" spans="1:14" x14ac:dyDescent="0.25">
      <c r="A88" s="1" t="s">
        <v>85</v>
      </c>
      <c r="H88" s="2"/>
      <c r="I88" s="2"/>
      <c r="J88" s="2"/>
      <c r="K88" s="2"/>
      <c r="L88" s="2"/>
      <c r="M88" s="2"/>
      <c r="N88" s="2"/>
    </row>
    <row r="89" spans="1:14" x14ac:dyDescent="0.25">
      <c r="A89" s="1" t="s">
        <v>86</v>
      </c>
      <c r="H89" s="2"/>
      <c r="I89" s="2"/>
      <c r="J89" s="2"/>
      <c r="K89" s="2"/>
      <c r="L89" s="2"/>
      <c r="M89" s="2"/>
      <c r="N89" s="2"/>
    </row>
    <row r="90" spans="1:14" x14ac:dyDescent="0.25">
      <c r="A90" s="1" t="s">
        <v>87</v>
      </c>
      <c r="H90" s="2"/>
      <c r="I90" s="2"/>
      <c r="J90" s="2"/>
      <c r="K90" s="2"/>
      <c r="L90" s="2"/>
      <c r="M90" s="2"/>
      <c r="N90" s="2"/>
    </row>
    <row r="91" spans="1:14" x14ac:dyDescent="0.25">
      <c r="A91" s="1" t="s">
        <v>88</v>
      </c>
      <c r="H91" s="2"/>
      <c r="I91" s="2"/>
      <c r="J91" s="2"/>
      <c r="K91" s="2"/>
      <c r="L91" s="2"/>
      <c r="M91" s="2"/>
      <c r="N91" s="2"/>
    </row>
    <row r="92" spans="1:14" x14ac:dyDescent="0.25">
      <c r="A92" s="1" t="s">
        <v>89</v>
      </c>
      <c r="H92" s="2"/>
      <c r="I92" s="2"/>
      <c r="J92" s="2"/>
      <c r="K92" s="2"/>
      <c r="L92" s="2"/>
      <c r="M92" s="2"/>
      <c r="N92" s="2"/>
    </row>
    <row r="93" spans="1:14" x14ac:dyDescent="0.25">
      <c r="A93" s="1" t="s">
        <v>90</v>
      </c>
      <c r="H93" s="2"/>
      <c r="I93" s="2"/>
      <c r="J93" s="2"/>
      <c r="K93" s="2"/>
      <c r="L93" s="2"/>
      <c r="M93" s="2"/>
      <c r="N93" s="2"/>
    </row>
    <row r="94" spans="1:14" x14ac:dyDescent="0.25">
      <c r="A94" s="1" t="s">
        <v>91</v>
      </c>
      <c r="H94" s="2"/>
      <c r="I94" s="2"/>
      <c r="J94" s="2"/>
      <c r="K94" s="2"/>
      <c r="L94" s="2"/>
      <c r="M94" s="2"/>
      <c r="N94" s="2"/>
    </row>
    <row r="95" spans="1:14" x14ac:dyDescent="0.25">
      <c r="A95" s="1" t="s">
        <v>92</v>
      </c>
      <c r="H95" s="2"/>
      <c r="I95" s="2"/>
      <c r="J95" s="2"/>
      <c r="K95" s="2"/>
      <c r="L95" s="2"/>
      <c r="M95" s="2"/>
      <c r="N95" s="2"/>
    </row>
    <row r="96" spans="1:14" x14ac:dyDescent="0.25">
      <c r="A96" s="1" t="s">
        <v>93</v>
      </c>
      <c r="H96" s="2"/>
      <c r="I96" s="2"/>
      <c r="J96" s="2"/>
      <c r="K96" s="2"/>
      <c r="L96" s="2"/>
      <c r="M96" s="2"/>
      <c r="N96" s="2"/>
    </row>
    <row r="97" spans="1:14" x14ac:dyDescent="0.25">
      <c r="A97" s="1" t="s">
        <v>94</v>
      </c>
      <c r="H97" s="2"/>
      <c r="I97" s="2"/>
      <c r="J97" s="2"/>
      <c r="K97" s="2"/>
      <c r="L97" s="2"/>
      <c r="M97" s="2"/>
      <c r="N97" s="2"/>
    </row>
    <row r="98" spans="1:14" x14ac:dyDescent="0.25">
      <c r="A98" s="1" t="s">
        <v>95</v>
      </c>
      <c r="H98" s="2"/>
      <c r="I98" s="2"/>
      <c r="J98" s="2"/>
      <c r="K98" s="2"/>
      <c r="L98" s="2"/>
      <c r="M98" s="2"/>
      <c r="N98" s="2"/>
    </row>
    <row r="99" spans="1:14" x14ac:dyDescent="0.25">
      <c r="A99" s="1" t="s">
        <v>96</v>
      </c>
      <c r="H99" s="2"/>
      <c r="I99" s="2"/>
      <c r="J99" s="2"/>
      <c r="K99" s="2"/>
      <c r="L99" s="2"/>
      <c r="M99" s="2"/>
      <c r="N99" s="2"/>
    </row>
    <row r="100" spans="1:14" x14ac:dyDescent="0.25">
      <c r="A100" s="1" t="s">
        <v>97</v>
      </c>
      <c r="H100" s="2"/>
      <c r="I100" s="2"/>
      <c r="J100" s="2"/>
      <c r="K100" s="2"/>
      <c r="L100" s="2"/>
      <c r="M100" s="2"/>
      <c r="N100" s="2"/>
    </row>
    <row r="101" spans="1:14" x14ac:dyDescent="0.25">
      <c r="A101" s="1" t="s">
        <v>98</v>
      </c>
      <c r="H101" s="2"/>
      <c r="I101" s="2"/>
      <c r="J101" s="2"/>
      <c r="K101" s="2"/>
      <c r="L101" s="2"/>
      <c r="M101" s="2"/>
      <c r="N101" s="2"/>
    </row>
    <row r="102" spans="1:14" x14ac:dyDescent="0.25">
      <c r="A102" s="1" t="s">
        <v>99</v>
      </c>
      <c r="H102" s="2"/>
      <c r="I102" s="2"/>
      <c r="J102" s="2"/>
      <c r="K102" s="2"/>
      <c r="L102" s="2"/>
      <c r="M102" s="2"/>
      <c r="N102" s="2"/>
    </row>
    <row r="103" spans="1:14" x14ac:dyDescent="0.25">
      <c r="A103" s="1" t="s">
        <v>100</v>
      </c>
      <c r="H103" s="2"/>
      <c r="I103" s="2"/>
      <c r="J103" s="2"/>
      <c r="K103" s="2"/>
      <c r="L103" s="2"/>
      <c r="M103" s="2"/>
      <c r="N103" s="2"/>
    </row>
    <row r="104" spans="1:14" x14ac:dyDescent="0.25">
      <c r="A104" s="1" t="s">
        <v>101</v>
      </c>
      <c r="H104" s="2"/>
      <c r="I104" s="2"/>
      <c r="J104" s="2"/>
      <c r="K104" s="2"/>
      <c r="L104" s="2"/>
      <c r="M104" s="2"/>
      <c r="N104" s="2"/>
    </row>
    <row r="105" spans="1:14" x14ac:dyDescent="0.25">
      <c r="A105" s="1" t="s">
        <v>102</v>
      </c>
      <c r="H105" s="2"/>
      <c r="I105" s="2"/>
      <c r="J105" s="2"/>
      <c r="K105" s="2"/>
      <c r="L105" s="2"/>
      <c r="M105" s="2"/>
      <c r="N105" s="2"/>
    </row>
    <row r="106" spans="1:14" x14ac:dyDescent="0.25">
      <c r="A106" s="1" t="s">
        <v>103</v>
      </c>
      <c r="H106" s="2"/>
      <c r="I106" s="2"/>
      <c r="J106" s="2"/>
      <c r="K106" s="2"/>
      <c r="L106" s="2"/>
      <c r="M106" s="2"/>
      <c r="N106" s="2"/>
    </row>
    <row r="107" spans="1:14" x14ac:dyDescent="0.25">
      <c r="A107" s="1" t="s">
        <v>104</v>
      </c>
      <c r="H107" s="2"/>
      <c r="I107" s="2"/>
      <c r="J107" s="2"/>
      <c r="K107" s="2"/>
      <c r="L107" s="2"/>
      <c r="M107" s="2"/>
      <c r="N107" s="2"/>
    </row>
    <row r="108" spans="1:14" x14ac:dyDescent="0.25">
      <c r="A108" s="1" t="s">
        <v>105</v>
      </c>
      <c r="H108" s="2"/>
      <c r="I108" s="2"/>
      <c r="J108" s="2"/>
      <c r="K108" s="2"/>
      <c r="L108" s="2"/>
      <c r="M108" s="2"/>
      <c r="N108" s="2"/>
    </row>
    <row r="109" spans="1:14" x14ac:dyDescent="0.25">
      <c r="A109" s="1" t="s">
        <v>106</v>
      </c>
      <c r="H109" s="2"/>
      <c r="I109" s="2"/>
      <c r="J109" s="2"/>
      <c r="K109" s="2"/>
      <c r="L109" s="2"/>
      <c r="M109" s="2"/>
      <c r="N109" s="2"/>
    </row>
    <row r="110" spans="1:14" x14ac:dyDescent="0.25">
      <c r="A110" s="1" t="s">
        <v>107</v>
      </c>
      <c r="H110" s="2"/>
      <c r="I110" s="2"/>
      <c r="J110" s="2"/>
      <c r="K110" s="2"/>
      <c r="L110" s="2"/>
      <c r="M110" s="2"/>
      <c r="N110" s="2"/>
    </row>
    <row r="111" spans="1:14" x14ac:dyDescent="0.25">
      <c r="A111" s="1" t="s">
        <v>108</v>
      </c>
      <c r="H111" s="2"/>
      <c r="I111" s="2"/>
      <c r="J111" s="2"/>
      <c r="K111" s="2"/>
      <c r="L111" s="2"/>
      <c r="M111" s="2"/>
      <c r="N111" s="2"/>
    </row>
    <row r="112" spans="1:14" x14ac:dyDescent="0.25">
      <c r="A112" s="1" t="s">
        <v>109</v>
      </c>
      <c r="H112" s="2"/>
      <c r="I112" s="2"/>
      <c r="J112" s="2"/>
      <c r="K112" s="2"/>
      <c r="L112" s="2"/>
      <c r="M112" s="2"/>
      <c r="N112" s="2"/>
    </row>
    <row r="113" spans="1:14" x14ac:dyDescent="0.25">
      <c r="A113" s="1" t="s">
        <v>110</v>
      </c>
      <c r="H113" s="2"/>
      <c r="I113" s="2"/>
      <c r="J113" s="2"/>
      <c r="K113" s="2"/>
      <c r="L113" s="2"/>
      <c r="M113" s="2"/>
      <c r="N113" s="2"/>
    </row>
    <row r="114" spans="1:14" x14ac:dyDescent="0.25">
      <c r="A114" s="1" t="s">
        <v>111</v>
      </c>
      <c r="H114" s="2"/>
      <c r="I114" s="2"/>
      <c r="J114" s="2"/>
      <c r="K114" s="2"/>
      <c r="L114" s="2"/>
      <c r="M114" s="2"/>
      <c r="N114" s="2"/>
    </row>
    <row r="115" spans="1:14" x14ac:dyDescent="0.25">
      <c r="A115" s="1" t="s">
        <v>112</v>
      </c>
      <c r="H115" s="2"/>
      <c r="I115" s="2"/>
      <c r="J115" s="2"/>
      <c r="K115" s="2"/>
      <c r="L115" s="2"/>
      <c r="M115" s="2"/>
      <c r="N115" s="2"/>
    </row>
    <row r="116" spans="1:14" x14ac:dyDescent="0.25">
      <c r="A116" s="1" t="s">
        <v>113</v>
      </c>
      <c r="H116" s="2"/>
      <c r="I116" s="2"/>
      <c r="J116" s="2"/>
      <c r="K116" s="2"/>
      <c r="L116" s="2"/>
      <c r="M116" s="2"/>
      <c r="N116" s="2"/>
    </row>
    <row r="117" spans="1:14" x14ac:dyDescent="0.25">
      <c r="A117" s="1" t="s">
        <v>114</v>
      </c>
      <c r="H117" s="2"/>
      <c r="I117" s="2"/>
      <c r="J117" s="2"/>
      <c r="K117" s="2"/>
      <c r="L117" s="2"/>
      <c r="M117" s="2"/>
      <c r="N117" s="2"/>
    </row>
    <row r="118" spans="1:14" x14ac:dyDescent="0.25">
      <c r="A118" s="1" t="s">
        <v>115</v>
      </c>
      <c r="H118" s="2"/>
      <c r="I118" s="2"/>
      <c r="J118" s="2"/>
      <c r="K118" s="2"/>
      <c r="L118" s="2"/>
      <c r="M118" s="2"/>
      <c r="N118" s="2"/>
    </row>
    <row r="119" spans="1:14" x14ac:dyDescent="0.25">
      <c r="A119" s="1" t="s">
        <v>116</v>
      </c>
      <c r="H119" s="2"/>
      <c r="I119" s="2"/>
      <c r="J119" s="2"/>
      <c r="K119" s="2"/>
      <c r="L119" s="2"/>
      <c r="M119" s="2"/>
      <c r="N119" s="2"/>
    </row>
    <row r="120" spans="1:14" x14ac:dyDescent="0.25">
      <c r="A120" s="1" t="s">
        <v>117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1" t="s">
        <v>118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1" t="s">
        <v>119</v>
      </c>
      <c r="H122" s="2"/>
      <c r="I122" s="2"/>
      <c r="J122" s="2"/>
      <c r="K122" s="2"/>
      <c r="L122" s="2"/>
      <c r="M122" s="2"/>
      <c r="N122" s="2"/>
    </row>
    <row r="123" spans="1:14" x14ac:dyDescent="0.25">
      <c r="A123" s="1" t="s">
        <v>120</v>
      </c>
      <c r="H123" s="2"/>
      <c r="I123" s="2"/>
      <c r="J123" s="2"/>
      <c r="K123" s="2"/>
      <c r="L123" s="2"/>
      <c r="M123" s="2"/>
      <c r="N123" s="2"/>
    </row>
    <row r="124" spans="1:14" x14ac:dyDescent="0.25">
      <c r="A124" s="1" t="s">
        <v>121</v>
      </c>
      <c r="H124" s="2"/>
      <c r="I124" s="2"/>
      <c r="J124" s="2"/>
      <c r="K124" s="2"/>
      <c r="L124" s="2"/>
      <c r="M124" s="2"/>
      <c r="N124" s="2"/>
    </row>
    <row r="125" spans="1:14" x14ac:dyDescent="0.25">
      <c r="A125" s="1" t="s">
        <v>122</v>
      </c>
      <c r="H125" s="2"/>
      <c r="I125" s="2"/>
      <c r="J125" s="2"/>
      <c r="K125" s="2"/>
      <c r="L125" s="2"/>
      <c r="M125" s="2"/>
      <c r="N125" s="2"/>
    </row>
    <row r="126" spans="1:14" x14ac:dyDescent="0.25">
      <c r="A126" s="1" t="s">
        <v>123</v>
      </c>
      <c r="H126" s="2"/>
      <c r="I126" s="2"/>
      <c r="J126" s="2"/>
      <c r="K126" s="2"/>
      <c r="L126" s="2"/>
      <c r="M126" s="2"/>
      <c r="N126" s="2"/>
    </row>
    <row r="127" spans="1:14" x14ac:dyDescent="0.25">
      <c r="A127" s="1" t="s">
        <v>124</v>
      </c>
      <c r="H127" s="2"/>
      <c r="I127" s="2"/>
      <c r="J127" s="2"/>
      <c r="K127" s="2"/>
      <c r="L127" s="2"/>
      <c r="M127" s="2"/>
      <c r="N127" s="2"/>
    </row>
    <row r="128" spans="1:14" x14ac:dyDescent="0.25">
      <c r="A128" s="1" t="s">
        <v>125</v>
      </c>
      <c r="H128" s="2"/>
      <c r="I128" s="2"/>
      <c r="J128" s="2"/>
      <c r="K128" s="2"/>
      <c r="L128" s="2"/>
      <c r="M128" s="2"/>
      <c r="N128" s="2"/>
    </row>
    <row r="129" spans="1:14" x14ac:dyDescent="0.25">
      <c r="A129" s="1" t="s">
        <v>126</v>
      </c>
      <c r="H129" s="2"/>
      <c r="I129" s="2"/>
      <c r="J129" s="2"/>
      <c r="K129" s="2"/>
      <c r="L129" s="2"/>
      <c r="M129" s="2"/>
      <c r="N129" s="2"/>
    </row>
    <row r="130" spans="1:14" x14ac:dyDescent="0.25">
      <c r="A130" s="1" t="s">
        <v>127</v>
      </c>
      <c r="H130" s="2"/>
      <c r="I130" s="2"/>
      <c r="J130" s="2"/>
      <c r="K130" s="2"/>
      <c r="L130" s="2"/>
      <c r="M130" s="2"/>
      <c r="N130" s="2"/>
    </row>
    <row r="131" spans="1:14" x14ac:dyDescent="0.25">
      <c r="A131" s="1" t="s">
        <v>128</v>
      </c>
      <c r="H131" s="2"/>
      <c r="I131" s="2"/>
      <c r="J131" s="2"/>
      <c r="K131" s="2"/>
      <c r="L131" s="2"/>
      <c r="M131" s="2"/>
      <c r="N131" s="2"/>
    </row>
    <row r="132" spans="1:14" x14ac:dyDescent="0.25">
      <c r="A132" s="1" t="s">
        <v>129</v>
      </c>
      <c r="H132" s="2"/>
      <c r="I132" s="2"/>
      <c r="J132" s="2"/>
      <c r="K132" s="2"/>
      <c r="L132" s="2"/>
      <c r="M132" s="2"/>
      <c r="N132" s="2"/>
    </row>
    <row r="133" spans="1:14" x14ac:dyDescent="0.25">
      <c r="A133" s="1" t="s">
        <v>130</v>
      </c>
      <c r="H133" s="2"/>
      <c r="I133" s="2"/>
      <c r="J133" s="2"/>
      <c r="K133" s="2"/>
      <c r="L133" s="2"/>
      <c r="M133" s="2"/>
      <c r="N133" s="2"/>
    </row>
    <row r="134" spans="1:14" x14ac:dyDescent="0.25">
      <c r="A134" s="1" t="s">
        <v>131</v>
      </c>
      <c r="H134" s="2"/>
      <c r="I134" s="2"/>
      <c r="J134" s="2"/>
      <c r="K134" s="2"/>
      <c r="L134" s="2"/>
      <c r="M134" s="2"/>
      <c r="N134" s="2"/>
    </row>
    <row r="135" spans="1:14" x14ac:dyDescent="0.25">
      <c r="A135" s="1" t="s">
        <v>132</v>
      </c>
      <c r="H135" s="2"/>
      <c r="I135" s="2"/>
      <c r="J135" s="2"/>
      <c r="K135" s="2"/>
      <c r="L135" s="2"/>
      <c r="M135" s="2"/>
      <c r="N135" s="2"/>
    </row>
    <row r="136" spans="1:14" x14ac:dyDescent="0.25">
      <c r="A136" s="1" t="s">
        <v>133</v>
      </c>
      <c r="H136" s="2"/>
      <c r="I136" s="2"/>
      <c r="J136" s="2"/>
      <c r="K136" s="2"/>
      <c r="L136" s="2"/>
      <c r="M136" s="2"/>
      <c r="N136" s="2"/>
    </row>
    <row r="137" spans="1:14" x14ac:dyDescent="0.25">
      <c r="A137" s="1" t="s">
        <v>134</v>
      </c>
      <c r="H137" s="2"/>
      <c r="I137" s="2"/>
      <c r="J137" s="2"/>
      <c r="K137" s="2"/>
      <c r="L137" s="2"/>
      <c r="M137" s="2"/>
      <c r="N137" s="2"/>
    </row>
    <row r="138" spans="1:14" x14ac:dyDescent="0.25">
      <c r="A138" s="1" t="s">
        <v>135</v>
      </c>
      <c r="H138" s="2"/>
      <c r="I138" s="2"/>
      <c r="J138" s="2"/>
      <c r="K138" s="2"/>
      <c r="L138" s="2"/>
      <c r="M138" s="2"/>
      <c r="N138" s="2"/>
    </row>
    <row r="139" spans="1:14" x14ac:dyDescent="0.25">
      <c r="A139" s="1" t="s">
        <v>136</v>
      </c>
      <c r="H139" s="2"/>
      <c r="I139" s="2"/>
      <c r="J139" s="2"/>
      <c r="K139" s="2"/>
      <c r="L139" s="2"/>
      <c r="M139" s="2"/>
      <c r="N139" s="2"/>
    </row>
    <row r="140" spans="1:14" x14ac:dyDescent="0.25">
      <c r="A140" s="1" t="s">
        <v>137</v>
      </c>
      <c r="H140" s="2"/>
      <c r="I140" s="2"/>
      <c r="J140" s="2"/>
      <c r="K140" s="2"/>
      <c r="L140" s="2"/>
      <c r="M140" s="2"/>
      <c r="N140" s="2"/>
    </row>
    <row r="141" spans="1:14" x14ac:dyDescent="0.25">
      <c r="A141" s="1" t="s">
        <v>138</v>
      </c>
      <c r="H141" s="2"/>
      <c r="I141" s="2"/>
      <c r="J141" s="2"/>
      <c r="K141" s="2"/>
      <c r="L141" s="2"/>
      <c r="M141" s="2"/>
      <c r="N141" s="2"/>
    </row>
    <row r="142" spans="1:14" x14ac:dyDescent="0.25">
      <c r="A142" s="1" t="s">
        <v>139</v>
      </c>
      <c r="H142" s="2"/>
      <c r="I142" s="2"/>
      <c r="J142" s="2"/>
      <c r="K142" s="2"/>
      <c r="L142" s="2"/>
      <c r="M142" s="2"/>
      <c r="N142" s="2"/>
    </row>
    <row r="143" spans="1:14" x14ac:dyDescent="0.25">
      <c r="A143" s="1" t="s">
        <v>140</v>
      </c>
      <c r="H143" s="2"/>
      <c r="I143" s="2"/>
      <c r="J143" s="2"/>
      <c r="K143" s="2"/>
      <c r="L143" s="2"/>
      <c r="M143" s="2"/>
      <c r="N143" s="2"/>
    </row>
    <row r="144" spans="1:14" x14ac:dyDescent="0.25">
      <c r="A144" s="1" t="s">
        <v>141</v>
      </c>
      <c r="H144" s="2"/>
      <c r="I144" s="2"/>
      <c r="J144" s="2"/>
      <c r="K144" s="2"/>
      <c r="L144" s="2"/>
      <c r="M144" s="2"/>
      <c r="N144" s="2"/>
    </row>
    <row r="145" spans="1:14" x14ac:dyDescent="0.25">
      <c r="A145" s="1" t="s">
        <v>142</v>
      </c>
      <c r="H145" s="2"/>
      <c r="I145" s="2"/>
      <c r="J145" s="2"/>
      <c r="K145" s="2"/>
      <c r="L145" s="2"/>
      <c r="M145" s="2"/>
      <c r="N145" s="2"/>
    </row>
    <row r="146" spans="1:14" x14ac:dyDescent="0.25">
      <c r="A146" s="1" t="s">
        <v>143</v>
      </c>
      <c r="H146" s="2"/>
      <c r="I146" s="2"/>
      <c r="J146" s="2"/>
      <c r="K146" s="2"/>
      <c r="L146" s="2"/>
      <c r="M146" s="2"/>
      <c r="N146" s="2"/>
    </row>
    <row r="147" spans="1:14" x14ac:dyDescent="0.25">
      <c r="A147" s="1" t="s">
        <v>144</v>
      </c>
      <c r="H147" s="2"/>
      <c r="I147" s="2"/>
      <c r="J147" s="2"/>
      <c r="K147" s="2"/>
      <c r="L147" s="2"/>
      <c r="M147" s="2"/>
      <c r="N147" s="2"/>
    </row>
    <row r="148" spans="1:14" x14ac:dyDescent="0.25">
      <c r="A148" s="1" t="s">
        <v>145</v>
      </c>
      <c r="H148" s="2"/>
      <c r="I148" s="2"/>
      <c r="J148" s="2"/>
      <c r="K148" s="2"/>
      <c r="L148" s="2"/>
      <c r="M148" s="2"/>
      <c r="N148" s="2"/>
    </row>
    <row r="149" spans="1:14" x14ac:dyDescent="0.25">
      <c r="A149" s="1" t="s">
        <v>146</v>
      </c>
      <c r="H149" s="2"/>
      <c r="I149" s="2"/>
      <c r="J149" s="2"/>
      <c r="K149" s="2"/>
      <c r="L149" s="2"/>
      <c r="M149" s="2"/>
      <c r="N149" s="2"/>
    </row>
    <row r="150" spans="1:14" x14ac:dyDescent="0.25">
      <c r="A150" s="1" t="s">
        <v>147</v>
      </c>
      <c r="H150" s="2"/>
      <c r="I150" s="2"/>
      <c r="J150" s="2"/>
      <c r="K150" s="2"/>
      <c r="L150" s="2"/>
      <c r="M150" s="2"/>
      <c r="N150" s="2"/>
    </row>
    <row r="151" spans="1:14" x14ac:dyDescent="0.25">
      <c r="A151" s="1" t="s">
        <v>148</v>
      </c>
      <c r="H151" s="2"/>
      <c r="I151" s="2"/>
      <c r="J151" s="2"/>
      <c r="K151" s="2"/>
      <c r="L151" s="2"/>
      <c r="M151" s="2"/>
      <c r="N151" s="2"/>
    </row>
    <row r="152" spans="1:14" x14ac:dyDescent="0.25">
      <c r="A152" s="1" t="s">
        <v>149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1" t="s">
        <v>150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1" t="s">
        <v>151</v>
      </c>
      <c r="H154" s="2"/>
      <c r="I154" s="2"/>
      <c r="J154" s="2"/>
      <c r="K154" s="2"/>
      <c r="L154" s="2"/>
      <c r="M154" s="2"/>
      <c r="N154" s="2"/>
    </row>
    <row r="155" spans="1:14" x14ac:dyDescent="0.25">
      <c r="A155" s="1" t="s">
        <v>152</v>
      </c>
      <c r="H155" s="2"/>
      <c r="I155" s="2"/>
      <c r="J155" s="2"/>
      <c r="K155" s="2"/>
      <c r="L155" s="2"/>
      <c r="M155" s="2"/>
      <c r="N155" s="2"/>
    </row>
    <row r="156" spans="1:14" x14ac:dyDescent="0.25">
      <c r="A156" s="1" t="s">
        <v>153</v>
      </c>
      <c r="H156" s="2"/>
      <c r="I156" s="2"/>
      <c r="J156" s="2"/>
      <c r="K156" s="2"/>
      <c r="L156" s="2"/>
      <c r="M156" s="2"/>
      <c r="N156" s="2"/>
    </row>
    <row r="157" spans="1:14" x14ac:dyDescent="0.25">
      <c r="A157" s="1" t="s">
        <v>154</v>
      </c>
      <c r="H157" s="2"/>
      <c r="I157" s="2"/>
      <c r="J157" s="2"/>
      <c r="K157" s="2"/>
      <c r="L157" s="2"/>
      <c r="M157" s="2"/>
      <c r="N157" s="2"/>
    </row>
    <row r="158" spans="1:14" x14ac:dyDescent="0.25">
      <c r="A158" s="1" t="s">
        <v>155</v>
      </c>
      <c r="H158" s="2"/>
      <c r="I158" s="2"/>
      <c r="J158" s="2"/>
      <c r="K158" s="2"/>
      <c r="L158" s="2"/>
      <c r="M158" s="2"/>
      <c r="N158" s="2"/>
    </row>
    <row r="159" spans="1:14" x14ac:dyDescent="0.25">
      <c r="A159" s="1" t="s">
        <v>156</v>
      </c>
      <c r="H159" s="2"/>
      <c r="I159" s="2"/>
      <c r="J159" s="2"/>
      <c r="K159" s="2"/>
      <c r="L159" s="2"/>
      <c r="M159" s="2"/>
      <c r="N159" s="2"/>
    </row>
    <row r="160" spans="1:14" x14ac:dyDescent="0.25">
      <c r="A160" s="1" t="s">
        <v>157</v>
      </c>
      <c r="H160" s="2"/>
      <c r="I160" s="2"/>
      <c r="J160" s="2"/>
      <c r="K160" s="2"/>
      <c r="L160" s="2"/>
      <c r="M160" s="2"/>
      <c r="N160" s="2"/>
    </row>
    <row r="161" spans="1:14" x14ac:dyDescent="0.25">
      <c r="A161" s="1" t="s">
        <v>158</v>
      </c>
      <c r="H161" s="2"/>
      <c r="I161" s="2"/>
      <c r="J161" s="2"/>
      <c r="K161" s="2"/>
      <c r="L161" s="2"/>
      <c r="M161" s="2"/>
      <c r="N161" s="2"/>
    </row>
    <row r="162" spans="1:14" x14ac:dyDescent="0.25">
      <c r="A162" s="1" t="s">
        <v>159</v>
      </c>
      <c r="H162" s="2"/>
      <c r="I162" s="2"/>
      <c r="J162" s="2"/>
      <c r="K162" s="2"/>
      <c r="L162" s="2"/>
      <c r="M162" s="2"/>
      <c r="N162" s="2"/>
    </row>
    <row r="163" spans="1:14" x14ac:dyDescent="0.25">
      <c r="A163" s="1" t="s">
        <v>160</v>
      </c>
      <c r="H163" s="2"/>
      <c r="I163" s="2"/>
      <c r="J163" s="2"/>
      <c r="K163" s="2"/>
      <c r="L163" s="2"/>
      <c r="M163" s="2"/>
      <c r="N163" s="2"/>
    </row>
    <row r="164" spans="1:14" x14ac:dyDescent="0.25">
      <c r="A164" s="1" t="s">
        <v>161</v>
      </c>
      <c r="H164" s="2"/>
      <c r="I164" s="2"/>
      <c r="J164" s="2"/>
      <c r="K164" s="2"/>
      <c r="L164" s="2"/>
      <c r="M164" s="2"/>
      <c r="N164" s="2"/>
    </row>
    <row r="165" spans="1:14" x14ac:dyDescent="0.25">
      <c r="A165" s="1" t="s">
        <v>162</v>
      </c>
      <c r="H165" s="2"/>
      <c r="I165" s="2"/>
      <c r="J165" s="2"/>
      <c r="K165" s="2"/>
      <c r="L165" s="2"/>
      <c r="M165" s="2"/>
      <c r="N165" s="2"/>
    </row>
    <row r="166" spans="1:14" x14ac:dyDescent="0.25">
      <c r="A166" s="1" t="s">
        <v>163</v>
      </c>
      <c r="H166" s="2"/>
      <c r="I166" s="2"/>
      <c r="J166" s="2"/>
      <c r="K166" s="2"/>
      <c r="L166" s="2"/>
      <c r="M166" s="2"/>
      <c r="N166" s="2"/>
    </row>
    <row r="167" spans="1:14" x14ac:dyDescent="0.25">
      <c r="A167" s="1" t="s">
        <v>164</v>
      </c>
      <c r="H167" s="2"/>
      <c r="I167" s="2"/>
      <c r="J167" s="2"/>
      <c r="K167" s="2"/>
      <c r="L167" s="2"/>
      <c r="M167" s="2"/>
      <c r="N167" s="2"/>
    </row>
    <row r="168" spans="1:14" x14ac:dyDescent="0.25">
      <c r="A168" s="1" t="s">
        <v>165</v>
      </c>
      <c r="H168" s="2"/>
      <c r="I168" s="2"/>
      <c r="J168" s="2"/>
      <c r="K168" s="2"/>
      <c r="L168" s="2"/>
      <c r="M168" s="2"/>
      <c r="N168" s="2"/>
    </row>
    <row r="169" spans="1:14" x14ac:dyDescent="0.25">
      <c r="A169" s="1" t="s">
        <v>166</v>
      </c>
      <c r="H169" s="2"/>
      <c r="I169" s="2"/>
      <c r="J169" s="2"/>
      <c r="K169" s="2"/>
      <c r="L169" s="2"/>
      <c r="M169" s="2"/>
      <c r="N169" s="2"/>
    </row>
    <row r="170" spans="1:14" x14ac:dyDescent="0.25">
      <c r="A170" s="1" t="s">
        <v>167</v>
      </c>
      <c r="H170" s="2"/>
      <c r="I170" s="2"/>
      <c r="J170" s="2"/>
      <c r="K170" s="2"/>
      <c r="L170" s="2"/>
      <c r="M170" s="2"/>
      <c r="N170" s="2"/>
    </row>
    <row r="171" spans="1:14" x14ac:dyDescent="0.25">
      <c r="A171" s="1" t="s">
        <v>168</v>
      </c>
      <c r="H171" s="2"/>
      <c r="I171" s="2"/>
      <c r="J171" s="2"/>
      <c r="K171" s="2"/>
      <c r="L171" s="2"/>
      <c r="M171" s="2"/>
      <c r="N171" s="2"/>
    </row>
    <row r="172" spans="1:14" x14ac:dyDescent="0.25">
      <c r="A172" s="1" t="s">
        <v>169</v>
      </c>
      <c r="H172" s="2"/>
      <c r="I172" s="2"/>
      <c r="J172" s="2"/>
      <c r="K172" s="2"/>
      <c r="L172" s="2"/>
      <c r="M172" s="2"/>
      <c r="N172" s="2"/>
    </row>
    <row r="173" spans="1:14" x14ac:dyDescent="0.25">
      <c r="A173" s="1" t="s">
        <v>170</v>
      </c>
      <c r="H173" s="2"/>
      <c r="I173" s="2"/>
      <c r="J173" s="2"/>
      <c r="K173" s="2"/>
      <c r="L173" s="2"/>
      <c r="M173" s="2"/>
      <c r="N173" s="2"/>
    </row>
    <row r="174" spans="1:14" x14ac:dyDescent="0.25">
      <c r="A174" s="1" t="s">
        <v>171</v>
      </c>
      <c r="H174" s="2"/>
      <c r="I174" s="2"/>
      <c r="J174" s="2"/>
      <c r="K174" s="2"/>
      <c r="L174" s="2"/>
      <c r="M174" s="2"/>
      <c r="N174" s="2"/>
    </row>
    <row r="175" spans="1:14" x14ac:dyDescent="0.25">
      <c r="A175" s="1" t="s">
        <v>172</v>
      </c>
      <c r="H175" s="2"/>
      <c r="I175" s="2"/>
      <c r="J175" s="2"/>
      <c r="K175" s="2"/>
      <c r="L175" s="2"/>
      <c r="M175" s="2"/>
      <c r="N175" s="2"/>
    </row>
    <row r="176" spans="1:14" x14ac:dyDescent="0.25">
      <c r="A176" s="1" t="s">
        <v>173</v>
      </c>
      <c r="H176" s="2"/>
      <c r="I176" s="2"/>
      <c r="J176" s="2"/>
      <c r="K176" s="2"/>
      <c r="L176" s="2"/>
      <c r="M176" s="2"/>
      <c r="N176" s="2"/>
    </row>
    <row r="177" spans="1:14" x14ac:dyDescent="0.25">
      <c r="A177" s="1" t="s">
        <v>174</v>
      </c>
      <c r="H177" s="2"/>
      <c r="I177" s="2"/>
      <c r="J177" s="2"/>
      <c r="K177" s="2"/>
      <c r="L177" s="2"/>
      <c r="M177" s="2"/>
      <c r="N177" s="2"/>
    </row>
    <row r="178" spans="1:14" x14ac:dyDescent="0.25">
      <c r="A178" s="1" t="s">
        <v>175</v>
      </c>
      <c r="H178" s="2"/>
      <c r="I178" s="2"/>
      <c r="J178" s="2"/>
      <c r="K178" s="2"/>
      <c r="L178" s="2"/>
      <c r="M178" s="2"/>
      <c r="N178" s="2"/>
    </row>
    <row r="179" spans="1:14" x14ac:dyDescent="0.25">
      <c r="A179" s="1" t="s">
        <v>176</v>
      </c>
      <c r="H179" s="2"/>
      <c r="I179" s="2"/>
      <c r="J179" s="2"/>
      <c r="K179" s="2"/>
      <c r="L179" s="2"/>
      <c r="M179" s="2"/>
      <c r="N179" s="2"/>
    </row>
    <row r="180" spans="1:14" x14ac:dyDescent="0.25">
      <c r="A180" s="1" t="s">
        <v>177</v>
      </c>
      <c r="H180" s="2"/>
      <c r="I180" s="2"/>
      <c r="J180" s="2"/>
      <c r="K180" s="2"/>
      <c r="L180" s="2"/>
      <c r="M180" s="2"/>
      <c r="N180" s="2"/>
    </row>
    <row r="181" spans="1:14" x14ac:dyDescent="0.25">
      <c r="A181" s="1" t="s">
        <v>178</v>
      </c>
      <c r="H181" s="2"/>
      <c r="I181" s="2"/>
      <c r="J181" s="2"/>
      <c r="K181" s="2"/>
      <c r="L181" s="2"/>
      <c r="M181" s="2"/>
      <c r="N181" s="2"/>
    </row>
    <row r="182" spans="1:14" x14ac:dyDescent="0.25">
      <c r="A182" s="1" t="s">
        <v>179</v>
      </c>
      <c r="H182" s="2"/>
      <c r="I182" s="2"/>
      <c r="J182" s="2"/>
      <c r="K182" s="2"/>
      <c r="L182" s="2"/>
      <c r="M182" s="2"/>
      <c r="N182" s="2"/>
    </row>
    <row r="183" spans="1:14" x14ac:dyDescent="0.25">
      <c r="A183" s="1" t="s">
        <v>180</v>
      </c>
      <c r="H183" s="2"/>
      <c r="I183" s="2"/>
      <c r="J183" s="2"/>
      <c r="K183" s="2"/>
      <c r="L183" s="2"/>
      <c r="M183" s="2"/>
      <c r="N183" s="2"/>
    </row>
    <row r="184" spans="1:14" x14ac:dyDescent="0.25">
      <c r="A184" s="1" t="s">
        <v>181</v>
      </c>
      <c r="H184" s="2"/>
      <c r="I184" s="2"/>
      <c r="J184" s="2"/>
      <c r="K184" s="2"/>
      <c r="L184" s="2"/>
      <c r="M184" s="2"/>
      <c r="N184" s="2"/>
    </row>
    <row r="185" spans="1:14" x14ac:dyDescent="0.25">
      <c r="A185" s="1" t="s">
        <v>182</v>
      </c>
      <c r="H185" s="2"/>
      <c r="I185" s="2"/>
      <c r="J185" s="2"/>
      <c r="K185" s="2"/>
      <c r="L185" s="2"/>
      <c r="M185" s="2"/>
      <c r="N185" s="2"/>
    </row>
    <row r="186" spans="1:14" x14ac:dyDescent="0.25">
      <c r="A186" s="1" t="s">
        <v>183</v>
      </c>
      <c r="H186" s="2"/>
      <c r="I186" s="2"/>
      <c r="J186" s="2"/>
      <c r="K186" s="2"/>
      <c r="L186" s="2"/>
      <c r="M186" s="2"/>
      <c r="N186" s="2"/>
    </row>
    <row r="187" spans="1:14" x14ac:dyDescent="0.25">
      <c r="A187" s="1" t="s">
        <v>184</v>
      </c>
      <c r="H187" s="2"/>
      <c r="I187" s="2"/>
      <c r="J187" s="2"/>
      <c r="K187" s="2"/>
      <c r="L187" s="2"/>
      <c r="M187" s="2"/>
      <c r="N187" s="2"/>
    </row>
    <row r="188" spans="1:14" x14ac:dyDescent="0.25">
      <c r="A188" s="1" t="s">
        <v>185</v>
      </c>
      <c r="H188" s="2"/>
      <c r="I188" s="2"/>
      <c r="J188" s="2"/>
      <c r="K188" s="2"/>
      <c r="L188" s="2"/>
      <c r="M188" s="2"/>
      <c r="N188" s="2"/>
    </row>
    <row r="189" spans="1:14" x14ac:dyDescent="0.25">
      <c r="A189" s="1" t="s">
        <v>186</v>
      </c>
      <c r="H189" s="2"/>
      <c r="I189" s="2"/>
      <c r="J189" s="2"/>
      <c r="K189" s="2"/>
      <c r="L189" s="2"/>
      <c r="M189" s="2"/>
      <c r="N189" s="2"/>
    </row>
    <row r="190" spans="1:14" x14ac:dyDescent="0.25">
      <c r="A190" s="1" t="s">
        <v>187</v>
      </c>
      <c r="H190" s="2"/>
      <c r="I190" s="2"/>
      <c r="J190" s="2"/>
      <c r="K190" s="2"/>
      <c r="L190" s="2"/>
      <c r="M190" s="2"/>
      <c r="N190" s="2"/>
    </row>
    <row r="191" spans="1:14" x14ac:dyDescent="0.25">
      <c r="A191" s="1" t="s">
        <v>188</v>
      </c>
      <c r="H191" s="2"/>
      <c r="I191" s="2"/>
      <c r="J191" s="2"/>
      <c r="K191" s="2"/>
      <c r="L191" s="2"/>
      <c r="M191" s="2"/>
      <c r="N191" s="2"/>
    </row>
    <row r="192" spans="1:14" x14ac:dyDescent="0.25">
      <c r="A192" s="1" t="s">
        <v>189</v>
      </c>
      <c r="H192" s="2"/>
      <c r="I192" s="2"/>
      <c r="J192" s="2"/>
      <c r="K192" s="2"/>
      <c r="L192" s="2"/>
      <c r="M192" s="2"/>
      <c r="N192" s="2"/>
    </row>
    <row r="193" spans="1:14" x14ac:dyDescent="0.25">
      <c r="A193" s="1" t="s">
        <v>190</v>
      </c>
      <c r="H193" s="2"/>
      <c r="I193" s="2"/>
      <c r="J193" s="2"/>
      <c r="K193" s="2"/>
      <c r="L193" s="2"/>
      <c r="M193" s="2"/>
      <c r="N193" s="2"/>
    </row>
    <row r="194" spans="1:14" x14ac:dyDescent="0.25">
      <c r="A194" s="1" t="s">
        <v>191</v>
      </c>
      <c r="H194" s="2"/>
      <c r="I194" s="2"/>
      <c r="J194" s="2"/>
      <c r="K194" s="2"/>
      <c r="L194" s="2"/>
      <c r="M194" s="2"/>
      <c r="N194" s="2"/>
    </row>
    <row r="195" spans="1:14" x14ac:dyDescent="0.25">
      <c r="A195" s="1" t="s">
        <v>192</v>
      </c>
      <c r="H195" s="2"/>
      <c r="I195" s="2"/>
      <c r="J195" s="2"/>
      <c r="K195" s="2"/>
      <c r="L195" s="2"/>
      <c r="M195" s="2"/>
      <c r="N195" s="2"/>
    </row>
    <row r="196" spans="1:14" x14ac:dyDescent="0.25">
      <c r="A196" s="1" t="s">
        <v>193</v>
      </c>
      <c r="H196" s="2"/>
      <c r="I196" s="2"/>
      <c r="J196" s="2"/>
      <c r="K196" s="2"/>
      <c r="L196" s="2"/>
      <c r="M196" s="2"/>
      <c r="N196" s="2"/>
    </row>
    <row r="197" spans="1:14" x14ac:dyDescent="0.25">
      <c r="A197" s="1" t="s">
        <v>194</v>
      </c>
      <c r="H197" s="2"/>
      <c r="I197" s="2"/>
      <c r="J197" s="2"/>
      <c r="K197" s="2"/>
      <c r="L197" s="2"/>
      <c r="M197" s="2"/>
      <c r="N197" s="2"/>
    </row>
    <row r="198" spans="1:14" x14ac:dyDescent="0.25">
      <c r="A198" s="1" t="s">
        <v>195</v>
      </c>
      <c r="H198" s="2"/>
      <c r="I198" s="2"/>
      <c r="J198" s="2"/>
      <c r="K198" s="2"/>
      <c r="L198" s="2"/>
      <c r="M198" s="2"/>
      <c r="N198" s="2"/>
    </row>
    <row r="199" spans="1:14" x14ac:dyDescent="0.25">
      <c r="A199" s="1" t="s">
        <v>196</v>
      </c>
      <c r="H199" s="2"/>
      <c r="I199" s="2"/>
      <c r="J199" s="2"/>
      <c r="K199" s="2"/>
      <c r="L199" s="2"/>
      <c r="M199" s="2"/>
      <c r="N199" s="2"/>
    </row>
    <row r="200" spans="1:14" x14ac:dyDescent="0.25">
      <c r="A200" s="1" t="s">
        <v>197</v>
      </c>
      <c r="H200" s="2"/>
      <c r="I200" s="2"/>
      <c r="J200" s="2"/>
      <c r="K200" s="2"/>
      <c r="L200" s="2"/>
      <c r="M200" s="2"/>
      <c r="N200" s="2"/>
    </row>
    <row r="201" spans="1:14" x14ac:dyDescent="0.25">
      <c r="A201" s="1" t="s">
        <v>198</v>
      </c>
      <c r="H201" s="2"/>
      <c r="I201" s="2"/>
      <c r="J201" s="2"/>
      <c r="K201" s="2"/>
      <c r="L201" s="2"/>
      <c r="M201" s="2"/>
      <c r="N201" s="2"/>
    </row>
    <row r="202" spans="1:14" x14ac:dyDescent="0.25">
      <c r="A202" s="1" t="s">
        <v>199</v>
      </c>
      <c r="H202" s="2"/>
      <c r="I202" s="2"/>
      <c r="J202" s="2"/>
      <c r="K202" s="2"/>
      <c r="L202" s="2"/>
      <c r="M202" s="2"/>
      <c r="N202" s="2"/>
    </row>
    <row r="203" spans="1:14" x14ac:dyDescent="0.25">
      <c r="A203" s="1" t="s">
        <v>200</v>
      </c>
      <c r="H203" s="2"/>
      <c r="I203" s="2"/>
      <c r="J203" s="2"/>
      <c r="K203" s="2"/>
      <c r="L203" s="2"/>
      <c r="M203" s="2"/>
      <c r="N203" s="2"/>
    </row>
    <row r="204" spans="1:14" x14ac:dyDescent="0.25">
      <c r="A204" s="1" t="s">
        <v>201</v>
      </c>
      <c r="H204" s="2"/>
      <c r="I204" s="2"/>
      <c r="J204" s="2"/>
      <c r="K204" s="2"/>
      <c r="L204" s="2"/>
      <c r="M204" s="2"/>
      <c r="N204" s="2"/>
    </row>
    <row r="205" spans="1:14" x14ac:dyDescent="0.25">
      <c r="A205" s="1" t="s">
        <v>202</v>
      </c>
      <c r="H205" s="2"/>
      <c r="I205" s="2"/>
      <c r="J205" s="2"/>
      <c r="K205" s="2"/>
      <c r="L205" s="2"/>
      <c r="M205" s="2"/>
      <c r="N205" s="2"/>
    </row>
    <row r="206" spans="1:14" x14ac:dyDescent="0.25">
      <c r="A206" s="1" t="s">
        <v>203</v>
      </c>
      <c r="H206" s="2"/>
      <c r="I206" s="2"/>
      <c r="J206" s="2"/>
      <c r="K206" s="2"/>
      <c r="L206" s="2"/>
      <c r="M206" s="2"/>
      <c r="N206" s="2"/>
    </row>
    <row r="207" spans="1:14" x14ac:dyDescent="0.25">
      <c r="A207" s="1" t="s">
        <v>204</v>
      </c>
      <c r="H207" s="2"/>
      <c r="I207" s="2"/>
      <c r="J207" s="2"/>
      <c r="K207" s="2"/>
      <c r="L207" s="2"/>
      <c r="M207" s="2"/>
      <c r="N207" s="2"/>
    </row>
    <row r="208" spans="1:14" x14ac:dyDescent="0.25">
      <c r="A208" s="1" t="s">
        <v>205</v>
      </c>
      <c r="H208" s="2"/>
      <c r="I208" s="2"/>
      <c r="J208" s="2"/>
      <c r="K208" s="2"/>
      <c r="L208" s="2"/>
      <c r="M208" s="2"/>
      <c r="N208" s="2"/>
    </row>
    <row r="209" spans="1:14" x14ac:dyDescent="0.25">
      <c r="A209" s="1" t="s">
        <v>206</v>
      </c>
      <c r="H209" s="2"/>
      <c r="I209" s="2"/>
      <c r="J209" s="2"/>
      <c r="K209" s="2"/>
      <c r="L209" s="2"/>
      <c r="M209" s="2"/>
      <c r="N209" s="2"/>
    </row>
    <row r="210" spans="1:14" x14ac:dyDescent="0.25">
      <c r="A210" s="1" t="s">
        <v>207</v>
      </c>
      <c r="H210" s="2"/>
      <c r="I210" s="2"/>
      <c r="J210" s="2"/>
      <c r="K210" s="2"/>
      <c r="L210" s="2"/>
      <c r="M210" s="2"/>
      <c r="N210" s="2"/>
    </row>
    <row r="211" spans="1:14" x14ac:dyDescent="0.25">
      <c r="A211" s="1" t="s">
        <v>208</v>
      </c>
      <c r="H211" s="2"/>
      <c r="I211" s="2"/>
      <c r="J211" s="2"/>
      <c r="K211" s="2"/>
      <c r="L211" s="2"/>
      <c r="M211" s="2"/>
      <c r="N211" s="2"/>
    </row>
    <row r="212" spans="1:14" x14ac:dyDescent="0.25">
      <c r="A212" s="1" t="s">
        <v>209</v>
      </c>
      <c r="H212" s="2"/>
      <c r="I212" s="2"/>
      <c r="J212" s="2"/>
      <c r="K212" s="2"/>
      <c r="L212" s="2"/>
      <c r="M212" s="2"/>
      <c r="N212" s="2"/>
    </row>
    <row r="213" spans="1:14" x14ac:dyDescent="0.25">
      <c r="A213" s="1" t="s">
        <v>210</v>
      </c>
      <c r="H213" s="2"/>
      <c r="I213" s="2"/>
      <c r="J213" s="2"/>
      <c r="K213" s="2"/>
      <c r="L213" s="2"/>
      <c r="M213" s="2"/>
      <c r="N213" s="2"/>
    </row>
    <row r="214" spans="1:14" x14ac:dyDescent="0.25">
      <c r="A214" s="1" t="s">
        <v>211</v>
      </c>
      <c r="H214" s="2"/>
      <c r="I214" s="2"/>
      <c r="J214" s="2"/>
      <c r="K214" s="2"/>
      <c r="L214" s="2"/>
      <c r="M214" s="2"/>
      <c r="N214" s="2"/>
    </row>
    <row r="215" spans="1:14" x14ac:dyDescent="0.25">
      <c r="A215" s="1" t="s">
        <v>212</v>
      </c>
      <c r="H215" s="2"/>
      <c r="I215" s="2"/>
      <c r="J215" s="2"/>
      <c r="K215" s="2"/>
      <c r="L215" s="2"/>
      <c r="M215" s="2"/>
      <c r="N215" s="2"/>
    </row>
    <row r="216" spans="1:14" x14ac:dyDescent="0.25">
      <c r="A216" s="1" t="s">
        <v>213</v>
      </c>
      <c r="H216" s="2"/>
      <c r="I216" s="2"/>
      <c r="J216" s="2"/>
      <c r="K216" s="2"/>
      <c r="L216" s="2"/>
      <c r="M216" s="2"/>
      <c r="N216" s="2"/>
    </row>
    <row r="217" spans="1:14" x14ac:dyDescent="0.25">
      <c r="A217" s="1" t="s">
        <v>214</v>
      </c>
      <c r="H217" s="2"/>
      <c r="I217" s="2"/>
      <c r="J217" s="2"/>
      <c r="K217" s="2"/>
      <c r="L217" s="2"/>
      <c r="M217" s="2"/>
      <c r="N217" s="2"/>
    </row>
    <row r="218" spans="1:14" x14ac:dyDescent="0.25">
      <c r="A218" s="1" t="s">
        <v>215</v>
      </c>
      <c r="H218" s="2"/>
      <c r="I218" s="2"/>
      <c r="J218" s="2"/>
      <c r="K218" s="2"/>
      <c r="L218" s="2"/>
      <c r="M218" s="2"/>
      <c r="N218" s="2"/>
    </row>
    <row r="219" spans="1:14" x14ac:dyDescent="0.25">
      <c r="A219" s="1" t="s">
        <v>216</v>
      </c>
      <c r="H219" s="2"/>
      <c r="I219" s="2"/>
      <c r="J219" s="2"/>
      <c r="K219" s="2"/>
      <c r="L219" s="2"/>
      <c r="M219" s="2"/>
      <c r="N219" s="2"/>
    </row>
    <row r="220" spans="1:14" x14ac:dyDescent="0.25">
      <c r="A220" s="1" t="s">
        <v>217</v>
      </c>
      <c r="H220" s="2"/>
      <c r="I220" s="2"/>
      <c r="J220" s="2"/>
      <c r="K220" s="2"/>
      <c r="L220" s="2"/>
      <c r="M220" s="2"/>
      <c r="N220" s="2"/>
    </row>
    <row r="221" spans="1:14" x14ac:dyDescent="0.25">
      <c r="A221" s="1" t="s">
        <v>218</v>
      </c>
      <c r="H221" s="2"/>
      <c r="I221" s="2"/>
      <c r="J221" s="2"/>
      <c r="K221" s="2"/>
      <c r="L221" s="2"/>
      <c r="M221" s="2"/>
      <c r="N221" s="2"/>
    </row>
    <row r="222" spans="1:14" x14ac:dyDescent="0.25">
      <c r="A222" s="1" t="s">
        <v>219</v>
      </c>
      <c r="H222" s="2"/>
      <c r="I222" s="2"/>
      <c r="J222" s="2"/>
      <c r="K222" s="2"/>
      <c r="L222" s="2"/>
      <c r="M222" s="2"/>
      <c r="N222" s="2"/>
    </row>
    <row r="223" spans="1:14" x14ac:dyDescent="0.25">
      <c r="A223" s="1" t="s">
        <v>220</v>
      </c>
      <c r="H223" s="2"/>
      <c r="I223" s="2"/>
      <c r="J223" s="2"/>
      <c r="K223" s="2"/>
      <c r="L223" s="2"/>
      <c r="M223" s="2"/>
      <c r="N223" s="2"/>
    </row>
    <row r="224" spans="1:14" x14ac:dyDescent="0.25">
      <c r="A224" s="1" t="s">
        <v>221</v>
      </c>
      <c r="H224" s="2"/>
      <c r="I224" s="2"/>
      <c r="J224" s="2"/>
      <c r="K224" s="2"/>
      <c r="L224" s="2"/>
      <c r="M224" s="2"/>
      <c r="N224" s="2"/>
    </row>
    <row r="225" spans="1:14" x14ac:dyDescent="0.25">
      <c r="A225" s="1" t="s">
        <v>222</v>
      </c>
      <c r="H225" s="2"/>
      <c r="I225" s="2"/>
      <c r="J225" s="2"/>
      <c r="K225" s="2"/>
      <c r="L225" s="2"/>
      <c r="M225" s="2"/>
      <c r="N225" s="2"/>
    </row>
    <row r="226" spans="1:14" x14ac:dyDescent="0.25">
      <c r="A226" s="1" t="s">
        <v>223</v>
      </c>
      <c r="H226" s="2"/>
      <c r="I226" s="2"/>
      <c r="J226" s="2"/>
      <c r="K226" s="2"/>
      <c r="L226" s="2"/>
      <c r="M226" s="2"/>
      <c r="N226" s="2"/>
    </row>
    <row r="227" spans="1:14" x14ac:dyDescent="0.25">
      <c r="A227" s="1" t="s">
        <v>224</v>
      </c>
      <c r="H227" s="2"/>
      <c r="I227" s="2"/>
      <c r="J227" s="2"/>
      <c r="K227" s="2"/>
      <c r="L227" s="2"/>
      <c r="M227" s="2"/>
      <c r="N227" s="2"/>
    </row>
    <row r="228" spans="1:14" x14ac:dyDescent="0.25">
      <c r="A228" s="1" t="s">
        <v>225</v>
      </c>
      <c r="H228" s="2"/>
      <c r="I228" s="2"/>
      <c r="J228" s="2"/>
      <c r="K228" s="2"/>
      <c r="L228" s="2"/>
      <c r="M228" s="2"/>
      <c r="N228" s="2"/>
    </row>
    <row r="229" spans="1:14" x14ac:dyDescent="0.25">
      <c r="A229" s="1" t="s">
        <v>226</v>
      </c>
      <c r="H229" s="2"/>
      <c r="I229" s="2"/>
      <c r="J229" s="2"/>
      <c r="K229" s="2"/>
      <c r="L229" s="2"/>
      <c r="M229" s="2"/>
      <c r="N229" s="2"/>
    </row>
    <row r="230" spans="1:14" x14ac:dyDescent="0.25">
      <c r="A230" s="1" t="s">
        <v>227</v>
      </c>
      <c r="H230" s="2"/>
      <c r="I230" s="2"/>
      <c r="J230" s="2"/>
      <c r="K230" s="2"/>
      <c r="L230" s="2"/>
      <c r="M230" s="2"/>
      <c r="N230" s="2"/>
    </row>
    <row r="231" spans="1:14" x14ac:dyDescent="0.25">
      <c r="A231" s="1" t="s">
        <v>228</v>
      </c>
      <c r="H231" s="2"/>
      <c r="I231" s="2"/>
      <c r="J231" s="2"/>
      <c r="K231" s="2"/>
      <c r="L231" s="2"/>
      <c r="M231" s="2"/>
      <c r="N231" s="2"/>
    </row>
    <row r="232" spans="1:14" x14ac:dyDescent="0.25">
      <c r="A232" s="1" t="s">
        <v>229</v>
      </c>
      <c r="H232" s="2"/>
      <c r="I232" s="2"/>
      <c r="J232" s="2"/>
      <c r="K232" s="2"/>
      <c r="L232" s="2"/>
      <c r="M232" s="2"/>
      <c r="N232" s="2"/>
    </row>
    <row r="233" spans="1:14" x14ac:dyDescent="0.25">
      <c r="A233" s="1" t="s">
        <v>230</v>
      </c>
      <c r="H233" s="2"/>
      <c r="I233" s="2"/>
      <c r="J233" s="2"/>
      <c r="K233" s="2"/>
      <c r="L233" s="2"/>
      <c r="M233" s="2"/>
      <c r="N233" s="2"/>
    </row>
    <row r="234" spans="1:14" x14ac:dyDescent="0.25">
      <c r="A234" s="1" t="s">
        <v>231</v>
      </c>
      <c r="H234" s="2"/>
      <c r="I234" s="2"/>
      <c r="J234" s="2"/>
      <c r="K234" s="2"/>
      <c r="L234" s="2"/>
      <c r="M234" s="2"/>
      <c r="N234" s="2"/>
    </row>
    <row r="235" spans="1:14" x14ac:dyDescent="0.25">
      <c r="A235" s="1" t="s">
        <v>232</v>
      </c>
      <c r="H235" s="2"/>
      <c r="I235" s="2"/>
      <c r="J235" s="2"/>
      <c r="K235" s="2"/>
      <c r="L235" s="2"/>
      <c r="M235" s="2"/>
      <c r="N235" s="2"/>
    </row>
    <row r="236" spans="1:14" x14ac:dyDescent="0.25">
      <c r="A236" s="1" t="s">
        <v>233</v>
      </c>
      <c r="H236" s="2"/>
      <c r="I236" s="2"/>
      <c r="J236" s="2"/>
      <c r="K236" s="2"/>
      <c r="L236" s="2"/>
      <c r="M236" s="2"/>
      <c r="N236" s="2"/>
    </row>
    <row r="237" spans="1:14" x14ac:dyDescent="0.25">
      <c r="A237" s="1" t="s">
        <v>234</v>
      </c>
      <c r="H237" s="2"/>
      <c r="I237" s="2"/>
      <c r="J237" s="2"/>
      <c r="K237" s="2"/>
      <c r="L237" s="2"/>
      <c r="M237" s="2"/>
      <c r="N237" s="2"/>
    </row>
    <row r="238" spans="1:14" x14ac:dyDescent="0.25">
      <c r="A238" s="1" t="s">
        <v>235</v>
      </c>
      <c r="H238" s="2"/>
      <c r="I238" s="2"/>
      <c r="J238" s="2"/>
      <c r="K238" s="2"/>
      <c r="L238" s="2"/>
      <c r="M238" s="2"/>
      <c r="N238" s="2"/>
    </row>
    <row r="239" spans="1:14" x14ac:dyDescent="0.25">
      <c r="A239" s="1" t="s">
        <v>236</v>
      </c>
      <c r="H239" s="2"/>
      <c r="I239" s="2"/>
      <c r="J239" s="2"/>
      <c r="K239" s="2"/>
      <c r="L239" s="2"/>
      <c r="M239" s="2"/>
      <c r="N239" s="2"/>
    </row>
    <row r="240" spans="1:14" x14ac:dyDescent="0.25">
      <c r="A240" s="1" t="s">
        <v>237</v>
      </c>
      <c r="H240" s="2"/>
      <c r="I240" s="2"/>
      <c r="J240" s="2"/>
      <c r="K240" s="2"/>
      <c r="L240" s="2"/>
      <c r="M240" s="2"/>
      <c r="N240" s="2"/>
    </row>
    <row r="241" spans="1:14" x14ac:dyDescent="0.25">
      <c r="A241" s="1" t="s">
        <v>238</v>
      </c>
      <c r="H241" s="2"/>
      <c r="I241" s="2"/>
      <c r="J241" s="2"/>
      <c r="K241" s="2"/>
      <c r="L241" s="2"/>
      <c r="M241" s="2"/>
      <c r="N241" s="2"/>
    </row>
    <row r="242" spans="1:14" x14ac:dyDescent="0.25">
      <c r="A242" s="1" t="s">
        <v>239</v>
      </c>
      <c r="H242" s="2"/>
      <c r="I242" s="2"/>
      <c r="J242" s="2"/>
      <c r="K242" s="2"/>
      <c r="L242" s="2"/>
      <c r="M242" s="2"/>
      <c r="N242" s="2"/>
    </row>
    <row r="243" spans="1:14" x14ac:dyDescent="0.25">
      <c r="A243" s="1" t="s">
        <v>240</v>
      </c>
      <c r="H243" s="2"/>
      <c r="I243" s="2"/>
      <c r="J243" s="2"/>
      <c r="K243" s="2"/>
      <c r="L243" s="2"/>
      <c r="M243" s="2"/>
      <c r="N243" s="2"/>
    </row>
    <row r="244" spans="1:14" x14ac:dyDescent="0.25">
      <c r="A244" s="1" t="s">
        <v>241</v>
      </c>
      <c r="H244" s="2"/>
      <c r="I244" s="2"/>
      <c r="J244" s="2"/>
      <c r="K244" s="2"/>
      <c r="L244" s="2"/>
      <c r="M244" s="2"/>
      <c r="N244" s="2"/>
    </row>
    <row r="245" spans="1:14" x14ac:dyDescent="0.25">
      <c r="A245" s="1" t="s">
        <v>242</v>
      </c>
      <c r="H245" s="2"/>
      <c r="I245" s="2"/>
      <c r="J245" s="2"/>
      <c r="K245" s="2"/>
      <c r="L245" s="2"/>
      <c r="M245" s="2"/>
      <c r="N245" s="2"/>
    </row>
    <row r="246" spans="1:14" x14ac:dyDescent="0.25">
      <c r="A246" s="1" t="s">
        <v>243</v>
      </c>
      <c r="H246" s="2"/>
      <c r="I246" s="2"/>
      <c r="J246" s="2"/>
      <c r="K246" s="2"/>
      <c r="L246" s="2"/>
      <c r="M246" s="2"/>
      <c r="N246" s="2"/>
    </row>
    <row r="247" spans="1:14" x14ac:dyDescent="0.25">
      <c r="A247" s="1" t="s">
        <v>244</v>
      </c>
      <c r="H247" s="2"/>
      <c r="I247" s="2"/>
      <c r="J247" s="2"/>
      <c r="K247" s="2"/>
      <c r="L247" s="2"/>
      <c r="M247" s="2"/>
      <c r="N247" s="2"/>
    </row>
    <row r="248" spans="1:14" x14ac:dyDescent="0.25">
      <c r="A248" s="1" t="s">
        <v>245</v>
      </c>
      <c r="H248" s="2"/>
      <c r="I248" s="2"/>
      <c r="J248" s="2"/>
      <c r="K248" s="2"/>
      <c r="L248" s="2"/>
      <c r="M248" s="2"/>
      <c r="N248" s="2"/>
    </row>
    <row r="249" spans="1:14" x14ac:dyDescent="0.25">
      <c r="A249" s="1" t="s">
        <v>246</v>
      </c>
      <c r="H249" s="2"/>
      <c r="I249" s="2"/>
      <c r="J249" s="2"/>
      <c r="K249" s="2"/>
      <c r="L249" s="2"/>
      <c r="M249" s="2"/>
      <c r="N249" s="2"/>
    </row>
    <row r="250" spans="1:14" x14ac:dyDescent="0.25">
      <c r="A250" s="1" t="s">
        <v>247</v>
      </c>
      <c r="H250" s="2"/>
      <c r="I250" s="2"/>
      <c r="J250" s="2"/>
      <c r="K250" s="2"/>
      <c r="L250" s="2"/>
      <c r="M250" s="2"/>
      <c r="N250" s="2"/>
    </row>
    <row r="251" spans="1:14" x14ac:dyDescent="0.25">
      <c r="A251" s="1" t="s">
        <v>248</v>
      </c>
      <c r="H251" s="2"/>
      <c r="I251" s="2"/>
      <c r="J251" s="2"/>
      <c r="K251" s="2"/>
      <c r="L251" s="2"/>
      <c r="M251" s="2"/>
      <c r="N251" s="2"/>
    </row>
    <row r="252" spans="1:14" x14ac:dyDescent="0.25">
      <c r="A252" s="1" t="s">
        <v>249</v>
      </c>
      <c r="H252" s="2"/>
      <c r="I252" s="2"/>
      <c r="J252" s="2"/>
      <c r="K252" s="2"/>
      <c r="L252" s="2"/>
      <c r="M252" s="2"/>
      <c r="N252" s="2"/>
    </row>
    <row r="253" spans="1:14" x14ac:dyDescent="0.25">
      <c r="A253" s="1" t="s">
        <v>250</v>
      </c>
      <c r="H253" s="2"/>
      <c r="I253" s="2"/>
      <c r="J253" s="2"/>
      <c r="K253" s="2"/>
      <c r="L253" s="2"/>
      <c r="M253" s="2"/>
      <c r="N253" s="2"/>
    </row>
    <row r="254" spans="1:14" x14ac:dyDescent="0.25">
      <c r="A254" s="1" t="s">
        <v>251</v>
      </c>
      <c r="H254" s="2"/>
      <c r="I254" s="2"/>
      <c r="J254" s="2"/>
      <c r="K254" s="2"/>
      <c r="L254" s="2"/>
      <c r="M254" s="2"/>
      <c r="N254" s="2"/>
    </row>
    <row r="255" spans="1:14" x14ac:dyDescent="0.25">
      <c r="A255" s="1" t="s">
        <v>252</v>
      </c>
      <c r="H255" s="2"/>
      <c r="I255" s="2"/>
      <c r="J255" s="2"/>
      <c r="K255" s="2"/>
      <c r="L255" s="2"/>
      <c r="M255" s="2"/>
      <c r="N255" s="2"/>
    </row>
    <row r="256" spans="1:14" x14ac:dyDescent="0.25">
      <c r="A256" s="1" t="s">
        <v>253</v>
      </c>
      <c r="H256" s="2"/>
      <c r="I256" s="2"/>
      <c r="J256" s="2"/>
      <c r="K256" s="2"/>
      <c r="L256" s="2"/>
      <c r="M256" s="2"/>
      <c r="N256" s="2"/>
    </row>
    <row r="257" spans="1:14" x14ac:dyDescent="0.25">
      <c r="A257" s="1" t="s">
        <v>254</v>
      </c>
      <c r="H257" s="2"/>
      <c r="I257" s="2"/>
      <c r="J257" s="2"/>
      <c r="K257" s="2"/>
      <c r="L257" s="2"/>
      <c r="M257" s="2"/>
      <c r="N257" s="2"/>
    </row>
    <row r="258" spans="1:14" x14ac:dyDescent="0.25">
      <c r="A258" s="1" t="s">
        <v>255</v>
      </c>
      <c r="H258" s="2"/>
      <c r="I258" s="2"/>
      <c r="J258" s="2"/>
      <c r="K258" s="2"/>
      <c r="L258" s="2"/>
      <c r="M258" s="2"/>
      <c r="N258" s="2"/>
    </row>
    <row r="259" spans="1:14" x14ac:dyDescent="0.25">
      <c r="A259" s="1" t="s">
        <v>256</v>
      </c>
      <c r="H259" s="2"/>
      <c r="I259" s="2"/>
      <c r="J259" s="2"/>
      <c r="K259" s="2"/>
      <c r="L259" s="2"/>
      <c r="M259" s="2"/>
      <c r="N259" s="2"/>
    </row>
    <row r="260" spans="1:14" x14ac:dyDescent="0.25">
      <c r="A260" s="1" t="s">
        <v>257</v>
      </c>
      <c r="H260" s="2"/>
      <c r="I260" s="2"/>
      <c r="J260" s="2"/>
      <c r="K260" s="2"/>
      <c r="L260" s="2"/>
      <c r="M260" s="2"/>
      <c r="N260" s="2"/>
    </row>
    <row r="261" spans="1:14" x14ac:dyDescent="0.25">
      <c r="A261" s="1" t="s">
        <v>258</v>
      </c>
      <c r="H261" s="2"/>
      <c r="I261" s="2"/>
      <c r="J261" s="2"/>
      <c r="K261" s="2"/>
      <c r="L261" s="2"/>
      <c r="M261" s="2"/>
      <c r="N261" s="2"/>
    </row>
    <row r="262" spans="1:14" x14ac:dyDescent="0.25">
      <c r="A262" s="1" t="s">
        <v>259</v>
      </c>
      <c r="H262" s="2"/>
      <c r="I262" s="2"/>
      <c r="J262" s="2"/>
      <c r="K262" s="2"/>
      <c r="L262" s="2"/>
      <c r="M262" s="2"/>
      <c r="N262" s="2"/>
    </row>
    <row r="263" spans="1:14" x14ac:dyDescent="0.25">
      <c r="A263" s="1" t="s">
        <v>260</v>
      </c>
      <c r="H263" s="2"/>
      <c r="I263" s="2"/>
      <c r="J263" s="2"/>
      <c r="K263" s="2"/>
      <c r="L263" s="2"/>
      <c r="M263" s="2"/>
      <c r="N263" s="2"/>
    </row>
    <row r="264" spans="1:14" x14ac:dyDescent="0.25">
      <c r="A264" s="1" t="s">
        <v>261</v>
      </c>
      <c r="H264" s="2"/>
      <c r="I264" s="2"/>
      <c r="J264" s="2"/>
      <c r="K264" s="2"/>
      <c r="L264" s="2"/>
      <c r="M264" s="2"/>
      <c r="N264" s="2"/>
    </row>
    <row r="265" spans="1:14" x14ac:dyDescent="0.25">
      <c r="A265" s="1" t="s">
        <v>262</v>
      </c>
      <c r="H265" s="2"/>
      <c r="I265" s="2"/>
      <c r="J265" s="2"/>
      <c r="K265" s="2"/>
      <c r="L265" s="2"/>
      <c r="M265" s="2"/>
      <c r="N265" s="2"/>
    </row>
    <row r="266" spans="1:14" x14ac:dyDescent="0.25">
      <c r="A266" s="1" t="s">
        <v>263</v>
      </c>
      <c r="H266" s="2"/>
      <c r="I266" s="2"/>
      <c r="J266" s="2"/>
      <c r="K266" s="2"/>
      <c r="L266" s="2"/>
      <c r="M266" s="2"/>
      <c r="N266" s="2"/>
    </row>
    <row r="267" spans="1:14" x14ac:dyDescent="0.25">
      <c r="A267" s="1" t="s">
        <v>264</v>
      </c>
      <c r="H267" s="2"/>
      <c r="I267" s="2"/>
      <c r="J267" s="2"/>
      <c r="K267" s="2"/>
      <c r="L267" s="2"/>
      <c r="M267" s="2"/>
      <c r="N267" s="2"/>
    </row>
    <row r="268" spans="1:14" x14ac:dyDescent="0.25">
      <c r="A268" s="1" t="s">
        <v>265</v>
      </c>
      <c r="H268" s="2"/>
      <c r="I268" s="2"/>
      <c r="J268" s="2"/>
      <c r="K268" s="2"/>
      <c r="L268" s="2"/>
      <c r="M268" s="2"/>
      <c r="N268" s="2"/>
    </row>
    <row r="269" spans="1:14" x14ac:dyDescent="0.25">
      <c r="A269" s="1" t="s">
        <v>266</v>
      </c>
      <c r="H269" s="2"/>
      <c r="I269" s="2"/>
      <c r="J269" s="2"/>
      <c r="K269" s="2"/>
      <c r="L269" s="2"/>
      <c r="M269" s="2"/>
      <c r="N269" s="2"/>
    </row>
    <row r="270" spans="1:14" x14ac:dyDescent="0.25">
      <c r="A270" s="1" t="s">
        <v>267</v>
      </c>
      <c r="H270" s="2"/>
      <c r="I270" s="2"/>
      <c r="J270" s="2"/>
      <c r="K270" s="2"/>
      <c r="L270" s="2"/>
      <c r="M270" s="2"/>
      <c r="N270" s="2"/>
    </row>
    <row r="271" spans="1:14" x14ac:dyDescent="0.25">
      <c r="A271" s="1" t="s">
        <v>268</v>
      </c>
      <c r="H271" s="2"/>
      <c r="I271" s="2"/>
      <c r="J271" s="2"/>
      <c r="K271" s="2"/>
      <c r="L271" s="2"/>
      <c r="M271" s="2"/>
      <c r="N271" s="2"/>
    </row>
    <row r="272" spans="1:14" x14ac:dyDescent="0.25">
      <c r="A272" s="1" t="s">
        <v>269</v>
      </c>
      <c r="H272" s="2"/>
      <c r="I272" s="2"/>
      <c r="J272" s="2"/>
      <c r="K272" s="2"/>
      <c r="L272" s="2"/>
      <c r="M272" s="2"/>
      <c r="N272" s="2"/>
    </row>
    <row r="273" spans="1:14" x14ac:dyDescent="0.25">
      <c r="A273" s="1" t="s">
        <v>270</v>
      </c>
      <c r="H273" s="2"/>
      <c r="I273" s="2"/>
      <c r="J273" s="2"/>
      <c r="K273" s="2"/>
      <c r="L273" s="2"/>
      <c r="M273" s="2"/>
      <c r="N273" s="2"/>
    </row>
    <row r="274" spans="1:14" x14ac:dyDescent="0.25">
      <c r="A274" s="1" t="s">
        <v>271</v>
      </c>
      <c r="H274" s="2"/>
      <c r="I274" s="2"/>
      <c r="J274" s="2"/>
      <c r="K274" s="2"/>
      <c r="L274" s="2"/>
      <c r="M274" s="2"/>
      <c r="N274" s="2"/>
    </row>
    <row r="275" spans="1:14" x14ac:dyDescent="0.25">
      <c r="A275" s="1" t="s">
        <v>272</v>
      </c>
      <c r="H275" s="2"/>
      <c r="I275" s="2"/>
      <c r="J275" s="2"/>
      <c r="K275" s="2"/>
      <c r="L275" s="2"/>
      <c r="M275" s="2"/>
      <c r="N275" s="2"/>
    </row>
    <row r="276" spans="1:14" x14ac:dyDescent="0.25">
      <c r="A276" s="1" t="s">
        <v>273</v>
      </c>
      <c r="H276" s="2"/>
      <c r="I276" s="2"/>
      <c r="J276" s="2"/>
      <c r="K276" s="2"/>
      <c r="L276" s="2"/>
      <c r="M276" s="2"/>
      <c r="N276" s="2"/>
    </row>
    <row r="277" spans="1:14" x14ac:dyDescent="0.25">
      <c r="A277" s="1" t="s">
        <v>274</v>
      </c>
      <c r="H277" s="2"/>
      <c r="I277" s="2"/>
      <c r="J277" s="2"/>
      <c r="K277" s="2"/>
      <c r="L277" s="2"/>
      <c r="M277" s="2"/>
      <c r="N277" s="2"/>
    </row>
    <row r="278" spans="1:14" x14ac:dyDescent="0.25">
      <c r="A278" s="1" t="s">
        <v>275</v>
      </c>
      <c r="H278" s="2"/>
      <c r="I278" s="2"/>
      <c r="J278" s="2"/>
      <c r="K278" s="2"/>
      <c r="L278" s="2"/>
      <c r="M278" s="2"/>
      <c r="N278" s="2"/>
    </row>
    <row r="279" spans="1:14" x14ac:dyDescent="0.25">
      <c r="A279" s="1" t="s">
        <v>276</v>
      </c>
      <c r="H279" s="2"/>
      <c r="I279" s="2"/>
      <c r="J279" s="2"/>
      <c r="K279" s="2"/>
      <c r="L279" s="2"/>
      <c r="M279" s="2"/>
      <c r="N279" s="2"/>
    </row>
    <row r="280" spans="1:14" x14ac:dyDescent="0.25">
      <c r="A280" s="1" t="s">
        <v>277</v>
      </c>
      <c r="H280" s="2"/>
      <c r="I280" s="2"/>
      <c r="J280" s="2"/>
      <c r="K280" s="2"/>
      <c r="L280" s="2"/>
      <c r="M280" s="2"/>
      <c r="N280" s="2"/>
    </row>
    <row r="281" spans="1:14" x14ac:dyDescent="0.25">
      <c r="A281" s="1" t="s">
        <v>278</v>
      </c>
      <c r="H281" s="2"/>
      <c r="I281" s="2"/>
      <c r="J281" s="2"/>
      <c r="K281" s="2"/>
      <c r="L281" s="2"/>
      <c r="M281" s="2"/>
      <c r="N281" s="2"/>
    </row>
    <row r="282" spans="1:14" x14ac:dyDescent="0.25">
      <c r="A282" s="1" t="s">
        <v>279</v>
      </c>
      <c r="H282" s="2"/>
      <c r="I282" s="2"/>
      <c r="J282" s="2"/>
      <c r="K282" s="2"/>
      <c r="L282" s="2"/>
      <c r="M282" s="2"/>
      <c r="N282" s="2"/>
    </row>
    <row r="283" spans="1:14" x14ac:dyDescent="0.25">
      <c r="A283" s="1" t="s">
        <v>280</v>
      </c>
      <c r="H283" s="2"/>
      <c r="I283" s="2"/>
      <c r="J283" s="2"/>
      <c r="K283" s="2"/>
      <c r="L283" s="2"/>
      <c r="M283" s="2"/>
      <c r="N283" s="2"/>
    </row>
    <row r="284" spans="1:14" x14ac:dyDescent="0.25">
      <c r="A284" s="1" t="s">
        <v>281</v>
      </c>
      <c r="H284" s="2"/>
      <c r="I284" s="2"/>
      <c r="J284" s="2"/>
      <c r="K284" s="2"/>
      <c r="L284" s="2"/>
      <c r="M284" s="2"/>
      <c r="N284" s="2"/>
    </row>
    <row r="285" spans="1:14" x14ac:dyDescent="0.25">
      <c r="A285" s="1" t="s">
        <v>282</v>
      </c>
      <c r="H285" s="2"/>
      <c r="I285" s="2"/>
      <c r="J285" s="2"/>
      <c r="K285" s="2"/>
      <c r="L285" s="2"/>
      <c r="M285" s="2"/>
      <c r="N285" s="2"/>
    </row>
    <row r="286" spans="1:14" x14ac:dyDescent="0.25">
      <c r="A286" s="1" t="s">
        <v>283</v>
      </c>
      <c r="H286" s="2"/>
      <c r="I286" s="2"/>
      <c r="J286" s="2"/>
      <c r="K286" s="2"/>
      <c r="L286" s="2"/>
      <c r="M286" s="2"/>
      <c r="N286" s="2"/>
    </row>
    <row r="287" spans="1:14" x14ac:dyDescent="0.25">
      <c r="A287" s="1" t="s">
        <v>284</v>
      </c>
      <c r="H287" s="2"/>
      <c r="I287" s="2"/>
      <c r="J287" s="2"/>
      <c r="K287" s="2"/>
      <c r="L287" s="2"/>
      <c r="M287" s="2"/>
      <c r="N287" s="2"/>
    </row>
    <row r="288" spans="1:14" x14ac:dyDescent="0.25">
      <c r="A288" s="1" t="s">
        <v>285</v>
      </c>
      <c r="H288" s="2"/>
      <c r="I288" s="2"/>
      <c r="J288" s="2"/>
      <c r="K288" s="2"/>
      <c r="L288" s="2"/>
      <c r="M288" s="2"/>
      <c r="N288" s="2"/>
    </row>
    <row r="289" spans="1:14" x14ac:dyDescent="0.25">
      <c r="A289" s="1" t="s">
        <v>286</v>
      </c>
      <c r="H289" s="2"/>
      <c r="I289" s="2"/>
      <c r="J289" s="2"/>
      <c r="K289" s="2"/>
      <c r="L289" s="2"/>
      <c r="M289" s="2"/>
      <c r="N289" s="2"/>
    </row>
    <row r="290" spans="1:14" x14ac:dyDescent="0.25">
      <c r="A290" s="1" t="s">
        <v>287</v>
      </c>
      <c r="H290" s="2"/>
      <c r="I290" s="2"/>
      <c r="J290" s="2"/>
      <c r="K290" s="2"/>
      <c r="L290" s="2"/>
      <c r="M290" s="2"/>
      <c r="N290" s="2"/>
    </row>
    <row r="291" spans="1:14" x14ac:dyDescent="0.25">
      <c r="A291" s="1" t="s">
        <v>288</v>
      </c>
      <c r="H291" s="2"/>
      <c r="I291" s="2"/>
      <c r="J291" s="2"/>
      <c r="K291" s="2"/>
      <c r="L291" s="2"/>
      <c r="M291" s="2"/>
      <c r="N291" s="2"/>
    </row>
    <row r="292" spans="1:14" x14ac:dyDescent="0.25">
      <c r="A292" s="1" t="s">
        <v>289</v>
      </c>
      <c r="H292" s="2"/>
      <c r="I292" s="2"/>
      <c r="J292" s="2"/>
      <c r="K292" s="2"/>
      <c r="L292" s="2"/>
      <c r="M292" s="2"/>
      <c r="N292" s="2"/>
    </row>
    <row r="293" spans="1:14" x14ac:dyDescent="0.25">
      <c r="A293" s="1" t="s">
        <v>290</v>
      </c>
      <c r="H293" s="2"/>
      <c r="I293" s="2"/>
      <c r="J293" s="2"/>
      <c r="K293" s="2"/>
      <c r="L293" s="2"/>
      <c r="M293" s="2"/>
      <c r="N293" s="2"/>
    </row>
    <row r="294" spans="1:14" x14ac:dyDescent="0.25">
      <c r="A294" s="1" t="s">
        <v>291</v>
      </c>
      <c r="H294" s="2"/>
      <c r="I294" s="2"/>
      <c r="J294" s="2"/>
      <c r="K294" s="2"/>
      <c r="L294" s="2"/>
      <c r="M294" s="2"/>
      <c r="N294" s="2"/>
    </row>
    <row r="295" spans="1:14" x14ac:dyDescent="0.25">
      <c r="A295" s="1" t="s">
        <v>292</v>
      </c>
      <c r="H295" s="2"/>
      <c r="I295" s="2"/>
      <c r="J295" s="2"/>
      <c r="K295" s="2"/>
      <c r="L295" s="2"/>
      <c r="M295" s="2"/>
      <c r="N295" s="2"/>
    </row>
    <row r="296" spans="1:14" x14ac:dyDescent="0.25">
      <c r="A296" s="1" t="s">
        <v>293</v>
      </c>
      <c r="H296" s="2"/>
      <c r="I296" s="2"/>
      <c r="J296" s="2"/>
      <c r="K296" s="2"/>
      <c r="L296" s="2"/>
      <c r="M296" s="2"/>
      <c r="N296" s="2"/>
    </row>
    <row r="297" spans="1:14" x14ac:dyDescent="0.25">
      <c r="A297" s="1" t="s">
        <v>294</v>
      </c>
      <c r="H297" s="2"/>
      <c r="I297" s="2"/>
      <c r="J297" s="2"/>
      <c r="K297" s="2"/>
      <c r="L297" s="2"/>
      <c r="M297" s="2"/>
      <c r="N297" s="2"/>
    </row>
    <row r="298" spans="1:14" x14ac:dyDescent="0.25">
      <c r="A298" s="1" t="s">
        <v>295</v>
      </c>
      <c r="H298" s="2"/>
      <c r="I298" s="2"/>
      <c r="J298" s="2"/>
      <c r="K298" s="2"/>
      <c r="L298" s="2"/>
      <c r="M298" s="2"/>
      <c r="N298" s="2"/>
    </row>
    <row r="299" spans="1:14" x14ac:dyDescent="0.25">
      <c r="A299" s="1" t="s">
        <v>296</v>
      </c>
      <c r="H299" s="2"/>
      <c r="I299" s="2"/>
      <c r="J299" s="2"/>
      <c r="K299" s="2"/>
      <c r="L299" s="2"/>
      <c r="M299" s="2"/>
      <c r="N299" s="2"/>
    </row>
    <row r="300" spans="1:14" x14ac:dyDescent="0.25">
      <c r="A300" s="1" t="s">
        <v>297</v>
      </c>
      <c r="H300" s="2"/>
      <c r="I300" s="2"/>
      <c r="J300" s="2"/>
      <c r="K300" s="2"/>
      <c r="L300" s="2"/>
      <c r="M300" s="2"/>
      <c r="N300" s="2"/>
    </row>
    <row r="301" spans="1:14" x14ac:dyDescent="0.25">
      <c r="A301" s="1" t="s">
        <v>298</v>
      </c>
      <c r="H301" s="2"/>
      <c r="I301" s="2"/>
      <c r="J301" s="2"/>
      <c r="K301" s="2"/>
      <c r="L301" s="2"/>
      <c r="M301" s="2"/>
      <c r="N301" s="2"/>
    </row>
    <row r="302" spans="1:14" x14ac:dyDescent="0.25">
      <c r="A302" s="1" t="s">
        <v>299</v>
      </c>
      <c r="H302" s="2"/>
      <c r="I302" s="2"/>
      <c r="J302" s="2"/>
      <c r="K302" s="2"/>
      <c r="L302" s="2"/>
      <c r="M302" s="2"/>
      <c r="N3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1E5-D222-4CE7-A1F3-354C8E8826CB}">
  <dimension ref="A1:H303"/>
  <sheetViews>
    <sheetView workbookViewId="0">
      <selection activeCell="H27" sqref="H27"/>
    </sheetView>
  </sheetViews>
  <sheetFormatPr baseColWidth="10" defaultRowHeight="15" x14ac:dyDescent="0.25"/>
  <cols>
    <col min="8" max="8" width="19" customWidth="1"/>
  </cols>
  <sheetData>
    <row r="1" spans="1:8" x14ac:dyDescent="0.25">
      <c r="A1" s="16" t="s">
        <v>378</v>
      </c>
    </row>
    <row r="2" spans="1:8" x14ac:dyDescent="0.25">
      <c r="H2" s="16" t="s">
        <v>376</v>
      </c>
    </row>
    <row r="3" spans="1:8" x14ac:dyDescent="0.25">
      <c r="H3" s="17" cm="1">
        <f t="array" ref="H3">_xlfn.LET(_xlpm.n,--_xlfn.TEXTSPLIT(_xlfn.CONCAT(A4:A303&amp;"_"),{",","@"},"_",1),_xlpm.x,INDEX(_xlpm.n,,1),_xlpm.y,INDEX(_xlpm.n,,2),_xlpm.Vx,INDEX(_xlpm.n,,4),_xlpm.Vy,INDEX(_xlpm.n,,5),_xlpm.A,_xlfn.HSTACK(_xlpm.Vy,-_xlpm.Vx),_xlpm.B,_xlpm.x*_xlpm.Vy-_xlpm.y*_xlpm.Vx,_xlpm.p,{1,2},_xlpm.s,_xlfn.SEQUENCE(ROWS(_xlpm.n)),_xlpm.t,_xlfn.TOROW(_xlpm.s),SUM(_xlfn.MAP(_xlfn.TOCOL(_xlfn.IFS(_xlpm.s&lt;_xlpm.t,_xlpm.s&amp;-_xlpm.t),3),_xlfn.LAMBDA(_xlpm.q,_xlfn.LET(_xlpm.p,--_xlfn.TEXTSPLIT(_xlpm.q,"-"),_xlpm.xy,MMULT(MINVERSE(_xlfn.CHOOSEROWS(_xlpm.A,_xlpm.p)),_xlfn.CHOOSEROWS(_xlpm.B,_xlpm.p)),_xlpm.ta,(_xlfn.SINGLE(_xlpm.xy)-_xlfn.CHOOSEROWS(_xlpm.x,_xlpm.p))/_xlfn.CHOOSEROWS(_xlpm.Vx,_xlpm.p),_xlpm.rs,--IFERROR(AND(_xlpm.ta&gt;0,_xlpm.xy&gt;=200000000000000,_xlpm.xy&lt;=400000000000000),),_xlpm.rs)))))</f>
        <v>12938</v>
      </c>
    </row>
    <row r="4" spans="1:8" x14ac:dyDescent="0.25">
      <c r="A4" s="1" t="s">
        <v>0</v>
      </c>
    </row>
    <row r="5" spans="1:8" x14ac:dyDescent="0.25">
      <c r="A5" s="1" t="s">
        <v>1</v>
      </c>
      <c r="H5" s="13" t="s">
        <v>339</v>
      </c>
    </row>
    <row r="6" spans="1:8" x14ac:dyDescent="0.25">
      <c r="A6" s="1" t="s">
        <v>2</v>
      </c>
      <c r="H6" s="13" t="s">
        <v>340</v>
      </c>
    </row>
    <row r="7" spans="1:8" x14ac:dyDescent="0.25">
      <c r="A7" s="1" t="s">
        <v>3</v>
      </c>
      <c r="H7" s="13" t="s">
        <v>341</v>
      </c>
    </row>
    <row r="8" spans="1:8" x14ac:dyDescent="0.25">
      <c r="A8" s="1" t="s">
        <v>4</v>
      </c>
      <c r="H8" s="13" t="s">
        <v>342</v>
      </c>
    </row>
    <row r="9" spans="1:8" x14ac:dyDescent="0.25">
      <c r="A9" s="1" t="s">
        <v>5</v>
      </c>
      <c r="H9" s="13" t="s">
        <v>343</v>
      </c>
    </row>
    <row r="10" spans="1:8" x14ac:dyDescent="0.25">
      <c r="A10" s="1" t="s">
        <v>6</v>
      </c>
      <c r="H10" s="13" t="s">
        <v>344</v>
      </c>
    </row>
    <row r="11" spans="1:8" x14ac:dyDescent="0.25">
      <c r="A11" s="1" t="s">
        <v>7</v>
      </c>
      <c r="H11" s="13" t="s">
        <v>345</v>
      </c>
    </row>
    <row r="12" spans="1:8" x14ac:dyDescent="0.25">
      <c r="A12" s="1" t="s">
        <v>8</v>
      </c>
      <c r="H12" s="13" t="s">
        <v>346</v>
      </c>
    </row>
    <row r="13" spans="1:8" x14ac:dyDescent="0.25">
      <c r="A13" s="1" t="s">
        <v>9</v>
      </c>
      <c r="H13" s="13" t="s">
        <v>347</v>
      </c>
    </row>
    <row r="14" spans="1:8" x14ac:dyDescent="0.25">
      <c r="A14" s="1" t="s">
        <v>10</v>
      </c>
      <c r="H14" s="13" t="s">
        <v>348</v>
      </c>
    </row>
    <row r="15" spans="1:8" x14ac:dyDescent="0.25">
      <c r="A15" s="1" t="s">
        <v>11</v>
      </c>
      <c r="H15" s="13" t="s">
        <v>349</v>
      </c>
    </row>
    <row r="16" spans="1:8" x14ac:dyDescent="0.25">
      <c r="A16" s="1" t="s">
        <v>12</v>
      </c>
      <c r="H16" s="13" t="s">
        <v>350</v>
      </c>
    </row>
    <row r="17" spans="1:8" x14ac:dyDescent="0.25">
      <c r="A17" s="1" t="s">
        <v>13</v>
      </c>
      <c r="H17" s="13" t="s">
        <v>351</v>
      </c>
    </row>
    <row r="18" spans="1:8" x14ac:dyDescent="0.25">
      <c r="A18" s="1" t="s">
        <v>14</v>
      </c>
      <c r="H18" s="13" t="s">
        <v>352</v>
      </c>
    </row>
    <row r="19" spans="1:8" x14ac:dyDescent="0.25">
      <c r="A19" s="1" t="s">
        <v>15</v>
      </c>
      <c r="H19" s="13" t="s">
        <v>353</v>
      </c>
    </row>
    <row r="20" spans="1:8" x14ac:dyDescent="0.25">
      <c r="A20" s="1" t="s">
        <v>16</v>
      </c>
      <c r="H20" s="13" t="s">
        <v>354</v>
      </c>
    </row>
    <row r="21" spans="1:8" x14ac:dyDescent="0.25">
      <c r="A21" s="1" t="s">
        <v>17</v>
      </c>
      <c r="H21" s="13" t="s">
        <v>355</v>
      </c>
    </row>
    <row r="22" spans="1:8" x14ac:dyDescent="0.25">
      <c r="A22" s="1" t="s">
        <v>18</v>
      </c>
      <c r="H22" s="13" t="s">
        <v>356</v>
      </c>
    </row>
    <row r="23" spans="1:8" x14ac:dyDescent="0.25">
      <c r="A23" s="1" t="s">
        <v>19</v>
      </c>
      <c r="H23" s="13" t="s">
        <v>357</v>
      </c>
    </row>
    <row r="24" spans="1:8" x14ac:dyDescent="0.25">
      <c r="A24" s="1" t="s">
        <v>20</v>
      </c>
      <c r="H24" s="13" t="s">
        <v>358</v>
      </c>
    </row>
    <row r="25" spans="1:8" x14ac:dyDescent="0.25">
      <c r="A25" s="1" t="s">
        <v>21</v>
      </c>
      <c r="H25" s="13" t="s">
        <v>359</v>
      </c>
    </row>
    <row r="26" spans="1:8" x14ac:dyDescent="0.25">
      <c r="A26" s="1" t="s">
        <v>22</v>
      </c>
      <c r="H26" s="16" t="s">
        <v>377</v>
      </c>
    </row>
    <row r="27" spans="1:8" x14ac:dyDescent="0.25">
      <c r="A27" s="1" t="s">
        <v>23</v>
      </c>
      <c r="H27" s="18" cm="1">
        <f t="array" ref="H27">_xlfn.LET(_xlpm.n,--_xlfn.TEXTSPLIT(_xlfn.CONCAT(A7:A10&amp;"_"),{",","@"},"_",1),_xlpm.ze,_xlfn.SEQUENCE(ROWS(_xlpm.n))*0,
_xlpm.x,INDEX(_xlpm.n,,1),_xlpm.y,INDEX(_xlpm.n,,2),_xlpm.z,INDEX(_xlpm.n,,3),
_xlpm.Vx,INDEX(_xlpm.n,,4),_xlpm.Vy,INDEX(_xlpm.n,,5),_xlpm.Vz,INDEX(_xlpm.n,,6),
_xlpm.A,_xlfn.VSTACK(_xlpm.Vy-_xlfn.SINGLE(_xlpm.Vy),_xlpm.Vz-_xlfn.SINGLE(_xlpm.Vz)),_xlpm.B,_xlfn.SINGLE(_xlpm.Vx)-_xlpm.Vx,_xlpm.C,_xlfn.VSTACK(_xlpm.ze,_xlfn.SINGLE(_xlpm.Vx)-_xlpm.Vx),_xlpm.D,_xlfn.VSTACK(_xlfn.SINGLE(_xlpm.y)-_xlpm.y,_xlfn.SINGLE(_xlpm.z)-_xlpm.z),_xlpm.F,_xlfn.VSTACK(_xlpm.ze,_xlpm.x-_xlfn.SINGLE(_xlpm.x)),_xlpm.E,_xlpm.x-_xlfn.SINGLE(_xlpm.x),
_xlpm.G,_xlfn.VSTACK(
_xlfn.SINGLE(_xlpm.y)*_xlfn.SINGLE(_xlpm.Vx)-_xlpm.y*_xlpm.Vx-_xlfn.SINGLE(_xlpm.x)*_xlfn.SINGLE(_xlpm.Vy)+_xlpm.x*_xlpm.Vy,
_xlfn.SINGLE(_xlpm.z)*_xlfn.SINGLE(_xlpm.Vx)-_xlpm.z*_xlpm.Vx-_xlfn.SINGLE(_xlpm.x)*_xlfn.SINGLE(_xlpm.Vz)+_xlpm.x*_xlpm.Vz),
SUM(_xlfn.TAKE(MMULT(MINVERSE(_xlfn.CHOOSEROWS(_xlfn.IFNA(_xlfn.HSTACK(_xlpm.A,_xlpm.B,_xlpm.C,_xlpm.D,_xlpm.E,_xlpm.F),0),2,3,4,6,7,8)),_xlfn.CHOOSEROWS(_xlpm.G,2,3,4,6,7,8)),3)))</f>
        <v>976976197397181</v>
      </c>
    </row>
    <row r="28" spans="1:8" x14ac:dyDescent="0.25">
      <c r="A28" s="1" t="s">
        <v>24</v>
      </c>
    </row>
    <row r="29" spans="1:8" x14ac:dyDescent="0.25">
      <c r="A29" s="1" t="s">
        <v>25</v>
      </c>
    </row>
    <row r="30" spans="1:8" x14ac:dyDescent="0.25">
      <c r="A30" s="1" t="s">
        <v>26</v>
      </c>
      <c r="H30" s="13" t="s">
        <v>339</v>
      </c>
    </row>
    <row r="31" spans="1:8" x14ac:dyDescent="0.25">
      <c r="A31" s="1" t="s">
        <v>27</v>
      </c>
      <c r="H31" s="13" t="s">
        <v>360</v>
      </c>
    </row>
    <row r="32" spans="1:8" x14ac:dyDescent="0.25">
      <c r="A32" s="1" t="s">
        <v>28</v>
      </c>
      <c r="H32" s="13" t="s">
        <v>361</v>
      </c>
    </row>
    <row r="33" spans="1:8" x14ac:dyDescent="0.25">
      <c r="A33" s="1" t="s">
        <v>29</v>
      </c>
      <c r="H33" s="13" t="s">
        <v>341</v>
      </c>
    </row>
    <row r="34" spans="1:8" x14ac:dyDescent="0.25">
      <c r="A34" s="1" t="s">
        <v>30</v>
      </c>
      <c r="H34" s="13" t="s">
        <v>342</v>
      </c>
    </row>
    <row r="35" spans="1:8" x14ac:dyDescent="0.25">
      <c r="A35" s="1" t="s">
        <v>31</v>
      </c>
      <c r="H35" s="13" t="s">
        <v>362</v>
      </c>
    </row>
    <row r="36" spans="1:8" x14ac:dyDescent="0.25">
      <c r="A36" s="1" t="s">
        <v>32</v>
      </c>
      <c r="H36" s="13" t="s">
        <v>343</v>
      </c>
    </row>
    <row r="37" spans="1:8" x14ac:dyDescent="0.25">
      <c r="A37" s="1" t="s">
        <v>33</v>
      </c>
      <c r="H37" s="13" t="s">
        <v>344</v>
      </c>
    </row>
    <row r="38" spans="1:8" x14ac:dyDescent="0.25">
      <c r="A38" s="1" t="s">
        <v>34</v>
      </c>
      <c r="H38" s="13" t="s">
        <v>363</v>
      </c>
    </row>
    <row r="39" spans="1:8" x14ac:dyDescent="0.25">
      <c r="A39" s="1" t="s">
        <v>35</v>
      </c>
      <c r="H39" s="13" t="s">
        <v>364</v>
      </c>
    </row>
    <row r="40" spans="1:8" x14ac:dyDescent="0.25">
      <c r="A40" s="1" t="s">
        <v>36</v>
      </c>
      <c r="H40" s="13" t="s">
        <v>365</v>
      </c>
    </row>
    <row r="41" spans="1:8" x14ac:dyDescent="0.25">
      <c r="A41" s="1" t="s">
        <v>37</v>
      </c>
      <c r="H41" s="13" t="s">
        <v>366</v>
      </c>
    </row>
    <row r="42" spans="1:8" x14ac:dyDescent="0.25">
      <c r="A42" s="1" t="s">
        <v>38</v>
      </c>
      <c r="H42" s="13" t="s">
        <v>367</v>
      </c>
    </row>
    <row r="43" spans="1:8" x14ac:dyDescent="0.25">
      <c r="A43" s="1" t="s">
        <v>39</v>
      </c>
      <c r="H43" s="13" t="s">
        <v>368</v>
      </c>
    </row>
    <row r="44" spans="1:8" x14ac:dyDescent="0.25">
      <c r="A44" s="1" t="s">
        <v>40</v>
      </c>
      <c r="H44" s="13" t="s">
        <v>369</v>
      </c>
    </row>
    <row r="45" spans="1:8" x14ac:dyDescent="0.25">
      <c r="A45" s="1" t="s">
        <v>41</v>
      </c>
      <c r="H45" s="13" t="s">
        <v>370</v>
      </c>
    </row>
    <row r="46" spans="1:8" x14ac:dyDescent="0.25">
      <c r="A46" s="1" t="s">
        <v>42</v>
      </c>
      <c r="H46" s="13" t="s">
        <v>350</v>
      </c>
    </row>
    <row r="47" spans="1:8" x14ac:dyDescent="0.25">
      <c r="A47" s="1" t="s">
        <v>43</v>
      </c>
      <c r="H47" s="13" t="s">
        <v>371</v>
      </c>
    </row>
    <row r="48" spans="1:8" x14ac:dyDescent="0.25">
      <c r="A48" s="1" t="s">
        <v>44</v>
      </c>
      <c r="H48" s="13" t="s">
        <v>372</v>
      </c>
    </row>
    <row r="49" spans="1:8" x14ac:dyDescent="0.25">
      <c r="A49" s="1" t="s">
        <v>45</v>
      </c>
      <c r="H49" s="13" t="s">
        <v>373</v>
      </c>
    </row>
    <row r="50" spans="1:8" x14ac:dyDescent="0.25">
      <c r="A50" s="1" t="s">
        <v>46</v>
      </c>
      <c r="H50" s="13" t="s">
        <v>374</v>
      </c>
    </row>
    <row r="51" spans="1:8" x14ac:dyDescent="0.25">
      <c r="A51" s="1" t="s">
        <v>47</v>
      </c>
      <c r="H51" s="13" t="s">
        <v>375</v>
      </c>
    </row>
    <row r="52" spans="1:8" x14ac:dyDescent="0.25">
      <c r="A52" s="1" t="s">
        <v>48</v>
      </c>
    </row>
    <row r="53" spans="1:8" x14ac:dyDescent="0.25">
      <c r="A53" s="1" t="s">
        <v>49</v>
      </c>
    </row>
    <row r="54" spans="1:8" x14ac:dyDescent="0.25">
      <c r="A54" s="1" t="s">
        <v>50</v>
      </c>
    </row>
    <row r="55" spans="1:8" x14ac:dyDescent="0.25">
      <c r="A55" s="1" t="s">
        <v>51</v>
      </c>
    </row>
    <row r="56" spans="1:8" x14ac:dyDescent="0.25">
      <c r="A56" s="1" t="s">
        <v>52</v>
      </c>
    </row>
    <row r="57" spans="1:8" x14ac:dyDescent="0.25">
      <c r="A57" s="1" t="s">
        <v>53</v>
      </c>
    </row>
    <row r="58" spans="1:8" x14ac:dyDescent="0.25">
      <c r="A58" s="1" t="s">
        <v>54</v>
      </c>
    </row>
    <row r="59" spans="1:8" x14ac:dyDescent="0.25">
      <c r="A59" s="1" t="s">
        <v>55</v>
      </c>
    </row>
    <row r="60" spans="1:8" x14ac:dyDescent="0.25">
      <c r="A60" s="1" t="s">
        <v>56</v>
      </c>
    </row>
    <row r="61" spans="1:8" x14ac:dyDescent="0.25">
      <c r="A61" s="1" t="s">
        <v>57</v>
      </c>
    </row>
    <row r="62" spans="1:8" x14ac:dyDescent="0.25">
      <c r="A62" s="1" t="s">
        <v>58</v>
      </c>
    </row>
    <row r="63" spans="1:8" x14ac:dyDescent="0.25">
      <c r="A63" s="1" t="s">
        <v>59</v>
      </c>
    </row>
    <row r="64" spans="1:8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13A-3B0D-47F7-854B-1D79E3DA2D60}">
  <dimension ref="A1:H18"/>
  <sheetViews>
    <sheetView workbookViewId="0">
      <selection activeCell="H2" sqref="H2"/>
    </sheetView>
  </sheetViews>
  <sheetFormatPr baseColWidth="10" defaultRowHeight="15" x14ac:dyDescent="0.25"/>
  <cols>
    <col min="1" max="1" width="27.7109375" style="19" bestFit="1" customWidth="1"/>
    <col min="2" max="7" width="4.5703125" style="19" customWidth="1"/>
    <col min="8" max="16384" width="11.42578125" style="19"/>
  </cols>
  <sheetData>
    <row r="1" spans="1:8" x14ac:dyDescent="0.25">
      <c r="B1" s="19" t="s">
        <v>384</v>
      </c>
      <c r="C1" s="19" t="s">
        <v>385</v>
      </c>
      <c r="D1" s="19" t="s">
        <v>386</v>
      </c>
      <c r="E1" s="19" t="str" cm="1">
        <f t="array" ref="E1:G1">"V"&amp;B1:D1</f>
        <v>Vx</v>
      </c>
      <c r="F1" s="19" t="str">
        <v>Vy</v>
      </c>
      <c r="G1" s="19" t="str">
        <v>Vz</v>
      </c>
    </row>
    <row r="2" spans="1:8" x14ac:dyDescent="0.25">
      <c r="A2" s="19" t="s">
        <v>379</v>
      </c>
      <c r="B2" s="19" cm="1">
        <f t="array" ref="B2:G6">--_xlfn.TEXTSPLIT(_xlfn.CONCAT(A2:A6&amp;"_"),{",","@"},"_",1)</f>
        <v>19</v>
      </c>
      <c r="C2" s="19">
        <v>13</v>
      </c>
      <c r="D2" s="19">
        <v>30</v>
      </c>
      <c r="E2" s="19">
        <v>-2</v>
      </c>
      <c r="F2" s="19">
        <v>1</v>
      </c>
      <c r="G2" s="19">
        <v>-2</v>
      </c>
      <c r="H2" s="20" cm="1">
        <f t="array" ref="H2">_xlfn.LET(_xlpm.n,--_xlfn.TEXTSPLIT(_xlfn.CONCAT(A2:A5&amp;"_"),{",","@"},"_",1),_xlpm.ze,_xlfn.SEQUENCE(ROWS(_xlpm.n))*0,_xlpm.x,INDEX(_xlpm.n,,1),_xlpm.y,INDEX(_xlpm.n,,2),_xlpm.z,INDEX(_xlpm.n,,3),_xlpm.Vx,INDEX(_xlpm.n,,4),_xlpm.Vy,INDEX(_xlpm.n,,5),_xlpm.Vz,INDEX(_xlpm.n,,6),_xlpm.A,_xlfn.VSTACK(_xlpm.Vy-_xlfn.SINGLE(_xlpm.Vy),_xlpm.Vz-_xlfn.SINGLE(_xlpm.Vz)),_xlpm.B,_xlfn.SINGLE(_xlpm.Vx)-_xlpm.Vx,_xlpm.C,_xlfn.VSTACK(_xlpm.ze,_xlfn.SINGLE(_xlpm.Vx)-_xlpm.Vx),_xlpm.D,_xlfn.VSTACK(_xlfn.SINGLE(_xlpm.y)-_xlpm.y,_xlfn.SINGLE(_xlpm.z)-_xlpm.z),_xlpm.F,_xlfn.VSTACK(_xlpm.ze,_xlpm.x-_xlfn.SINGLE(_xlpm.x)),_xlpm.E,_xlpm.x-_xlfn.SINGLE(_xlpm.x),_xlpm.G,_xlfn.VSTACK(_xlfn.SINGLE(_xlpm.y)*_xlfn.SINGLE(_xlpm.Vx)-_xlpm.y*_xlpm.Vx-_xlfn.SINGLE(_xlpm.x)*_xlfn.SINGLE(_xlpm.Vy)+_xlpm.x*_xlpm.Vy,_xlfn.SINGLE(_xlpm.z)*_xlfn.SINGLE(_xlpm.Vx)-_xlpm.z*_xlpm.Vx-_xlfn.SINGLE(_xlpm.x)*_xlfn.SINGLE(_xlpm.Vz)+_xlpm.x*_xlpm.Vz),SUM(_xlfn.TAKE(MMULT(MINVERSE(_xlfn.CHOOSEROWS(_xlfn.IFNA(_xlfn.HSTACK(_xlpm.A,_xlpm.B,_xlpm.C,_xlpm.D,_xlpm.E,_xlpm.F),0),2,3,4,6,7,8)),_xlfn.CHOOSEROWS(_xlpm.G,2,3,4,6,7,8)),3)))</f>
        <v>47.000000000000021</v>
      </c>
    </row>
    <row r="3" spans="1:8" x14ac:dyDescent="0.25">
      <c r="A3" s="19" t="s">
        <v>380</v>
      </c>
      <c r="B3" s="19">
        <v>18</v>
      </c>
      <c r="C3" s="19">
        <v>19</v>
      </c>
      <c r="D3" s="19">
        <v>22</v>
      </c>
      <c r="E3" s="19">
        <v>-1</v>
      </c>
      <c r="F3" s="19">
        <v>-1</v>
      </c>
      <c r="G3" s="19">
        <v>-2</v>
      </c>
    </row>
    <row r="4" spans="1:8" x14ac:dyDescent="0.25">
      <c r="A4" s="19" t="s">
        <v>381</v>
      </c>
      <c r="B4" s="19">
        <v>20</v>
      </c>
      <c r="C4" s="19">
        <v>25</v>
      </c>
      <c r="D4" s="19">
        <v>34</v>
      </c>
      <c r="E4" s="19">
        <v>-2</v>
      </c>
      <c r="F4" s="19">
        <v>-2</v>
      </c>
      <c r="G4" s="19">
        <v>-4</v>
      </c>
    </row>
    <row r="5" spans="1:8" x14ac:dyDescent="0.25">
      <c r="A5" s="19" t="s">
        <v>382</v>
      </c>
      <c r="B5" s="19">
        <v>12</v>
      </c>
      <c r="C5" s="19">
        <v>31</v>
      </c>
      <c r="D5" s="19">
        <v>28</v>
      </c>
      <c r="E5" s="19">
        <v>-1</v>
      </c>
      <c r="F5" s="19">
        <v>-2</v>
      </c>
      <c r="G5" s="19">
        <v>-1</v>
      </c>
    </row>
    <row r="6" spans="1:8" x14ac:dyDescent="0.25">
      <c r="A6" s="19" t="s">
        <v>383</v>
      </c>
      <c r="B6" s="19">
        <v>20</v>
      </c>
      <c r="C6" s="19">
        <v>19</v>
      </c>
      <c r="D6" s="19">
        <v>15</v>
      </c>
      <c r="E6" s="19">
        <v>1</v>
      </c>
      <c r="F6" s="19">
        <v>-5</v>
      </c>
      <c r="G6" s="19">
        <v>-3</v>
      </c>
    </row>
    <row r="8" spans="1:8" x14ac:dyDescent="0.25">
      <c r="B8" s="20">
        <f>SUM(_xlfn.ANCHORARRAY(B9))</f>
        <v>2</v>
      </c>
      <c r="D8" s="20" cm="1">
        <f t="array" ref="D8">_xlfn.LET(_xlpm.n,--_xlfn.TEXTSPLIT(_xlfn.CONCAT(A2:A6&amp;"_"),{",","@"},"_",1),_xlpm.x,INDEX(_xlpm.n,,1),_xlpm.y,INDEX(_xlpm.n,,2),_xlpm.Vx,INDEX(_xlpm.n,,4),_xlpm.Vy,INDEX(_xlpm.n,,5),_xlpm.A,_xlfn.HSTACK(_xlpm.Vy,-_xlpm.Vx),_xlpm.B,_xlpm.x*_xlpm.Vy-_xlpm.y*_xlpm.Vx,_xlpm.p,{1,2},_xlpm.s,_xlfn.SEQUENCE(ROWS(_xlpm.n)),_xlpm.t,_xlfn.TOROW(_xlpm.s),SUM(_xlfn.MAP(_xlfn.TOCOL(_xlfn.IFS(_xlpm.s&lt;_xlpm.t,_xlpm.s&amp;-_xlpm.t),3),_xlfn.LAMBDA(_xlpm.q,_xlfn.LET(_xlpm.p,--_xlfn.TEXTSPLIT(_xlpm.q,"-"),_xlpm.xy,MMULT(MINVERSE(_xlfn.CHOOSEROWS(_xlpm.A,_xlpm.p)),_xlfn.CHOOSEROWS(_xlpm.B,_xlpm.p)),_xlpm.ta,(_xlfn.SINGLE(_xlpm.xy)-_xlfn.CHOOSEROWS(_xlpm.x,_xlpm.p))/_xlfn.CHOOSEROWS(_xlpm.Vx,_xlpm.p),_xlpm.rs,--IFERROR(AND(_xlpm.ta&gt;0,_xlpm.xy&gt;=7,_xlpm.xy&lt;=27),),_xlpm.rs)))))</f>
        <v>2</v>
      </c>
    </row>
    <row r="9" spans="1:8" x14ac:dyDescent="0.25">
      <c r="A9" s="19" t="s">
        <v>384</v>
      </c>
      <c r="B9" s="19" cm="1">
        <f t="array" ref="B9:B18">_xlfn.LET(_xlpm.n,--_xlfn.TEXTSPLIT(_xlfn.CONCAT(A2:A6&amp;"_"),{",","@"},"_",1),_xlpm.x,INDEX(_xlpm.n,,1),_xlpm.y,INDEX(_xlpm.n,,2),_xlpm.Vx,INDEX(_xlpm.n,,4),_xlpm.Vy,INDEX(_xlpm.n,,5),_xlpm.A,_xlfn.HSTACK(_xlpm.Vy,-_xlpm.Vx),_xlpm.B,_xlpm.x*_xlpm.Vy-_xlpm.y*_xlpm.Vx,_xlpm.p,{1,2},_xlpm.s,_xlfn.SEQUENCE(ROWS(_xlpm.n)),_xlpm.t,_xlfn.TOROW(_xlpm.s),_xlfn.MAP(_xlfn.TOCOL(_xlfn.IFS(_xlpm.s&lt;_xlpm.t,_xlpm.s&amp;-_xlpm.t),3),_xlfn.LAMBDA(_xlpm.q,_xlfn.LET(_xlpm.p,--_xlfn.TEXTSPLIT(_xlpm.q,"-"),_xlpm.xy,MMULT(MINVERSE(_xlfn.CHOOSEROWS(_xlpm.A,_xlpm.p)),_xlfn.CHOOSEROWS(_xlpm.B,_xlpm.p)),_xlpm.ta,(_xlfn.SINGLE(_xlpm.xy)-_xlfn.CHOOSEROWS(_xlpm.x,_xlpm.p))/_xlfn.CHOOSEROWS(_xlpm.Vx,_xlpm.p),_xlpm.rs,--IFERROR(AND(_xlpm.ta&gt;0,_xlpm.xy&gt;=7,_xlpm.xy&lt;=27),),_xlpm.rs))))</f>
        <v>1</v>
      </c>
    </row>
    <row r="10" spans="1:8" x14ac:dyDescent="0.25">
      <c r="A10" s="19" t="s">
        <v>385</v>
      </c>
      <c r="B10" s="19">
        <v>1</v>
      </c>
    </row>
    <row r="11" spans="1:8" x14ac:dyDescent="0.25">
      <c r="B11" s="19">
        <v>0</v>
      </c>
    </row>
    <row r="12" spans="1:8" x14ac:dyDescent="0.25">
      <c r="B12" s="19">
        <v>0</v>
      </c>
    </row>
    <row r="13" spans="1:8" x14ac:dyDescent="0.25">
      <c r="B13" s="19">
        <v>0</v>
      </c>
    </row>
    <row r="14" spans="1:8" x14ac:dyDescent="0.25">
      <c r="B14" s="19">
        <v>0</v>
      </c>
    </row>
    <row r="15" spans="1:8" x14ac:dyDescent="0.25">
      <c r="B15" s="19">
        <v>0</v>
      </c>
    </row>
    <row r="16" spans="1:8" x14ac:dyDescent="0.25">
      <c r="B16" s="19">
        <v>0</v>
      </c>
    </row>
    <row r="17" spans="2:2" x14ac:dyDescent="0.25">
      <c r="B17" s="19">
        <v>0</v>
      </c>
    </row>
    <row r="18" spans="2:2" x14ac:dyDescent="0.25">
      <c r="B18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2024-12-20T17:42:39Z</dcterms:created>
  <dcterms:modified xsi:type="dcterms:W3CDTF">2024-12-21T10:03:54Z</dcterms:modified>
</cp:coreProperties>
</file>